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NĂM 2021\Kế hoạch\KHSD đất năm 2022\KHSD đất 2022 công khai cổng TTĐT\"/>
    </mc:Choice>
  </mc:AlternateContent>
  <xr:revisionPtr revIDLastSave="0" documentId="13_ncr:1_{9A5FB8E4-C120-4557-9A76-892C0F35614C}" xr6:coauthVersionLast="46" xr6:coauthVersionMax="46" xr10:uidLastSave="{00000000-0000-0000-0000-000000000000}"/>
  <bookViews>
    <workbookView xWindow="862" yWindow="-98" windowWidth="19755" windowHeight="13875" tabRatio="777" firstSheet="2" activeTab="2" xr2:uid="{00000000-000D-0000-FFFF-FFFF00000000}"/>
  </bookViews>
  <sheets>
    <sheet name="dmct_2022" sheetId="32" state="hidden" r:id="rId1"/>
    <sheet name="Tổng DM" sheetId="31" state="hidden" r:id="rId2"/>
    <sheet name="Biểu 10CH" sheetId="30" r:id="rId3"/>
    <sheet name="Đã thực hiện" sheetId="28" r:id="rId4"/>
    <sheet name="Hủy bỏ" sheetId="29" r:id="rId5"/>
    <sheet name="Chuyển tiếp" sheetId="26" r:id="rId6"/>
    <sheet name="TổngHợp_CMD" sheetId="23" r:id="rId7"/>
    <sheet name="Số liệu CMD" sheetId="25" r:id="rId8"/>
    <sheet name="Yên Cường" sheetId="27" r:id="rId9"/>
    <sheet name="Phú Nam" sheetId="22" r:id="rId10"/>
    <sheet name="Giap Trung" sheetId="21" r:id="rId11"/>
    <sheet name="Đường Hồng" sheetId="20" r:id="rId12"/>
    <sheet name="Lạc Nông" sheetId="6" r:id="rId13"/>
    <sheet name="Thượng Tân" sheetId="11" r:id="rId14"/>
    <sheet name="Minh Sơn" sheetId="19" r:id="rId15"/>
    <sheet name="Yên Định" sheetId="8" r:id="rId16"/>
    <sheet name="Minh Ngọc" sheetId="9" r:id="rId17"/>
    <sheet name="Yên Phong" sheetId="10" r:id="rId18"/>
    <sheet name="TT Yên Phú" sheetId="7" r:id="rId19"/>
  </sheets>
  <externalReferences>
    <externalReference r:id="rId20"/>
  </externalReferences>
  <definedNames>
    <definedName name="_xlnm._FilterDatabase" localSheetId="2" hidden="1">'Biểu 10CH'!$A$6:$IV$175</definedName>
    <definedName name="_xlnm._FilterDatabase" localSheetId="5" hidden="1">'Chuyển tiếp'!$A$7:$WXK$134</definedName>
    <definedName name="_xlnm._FilterDatabase" localSheetId="3" hidden="1">'Đã thực hiện'!$A$5:$WXK$91</definedName>
    <definedName name="_xlnm._FilterDatabase" localSheetId="0" hidden="1">dmct_2022!$A$7:$WXK$286</definedName>
    <definedName name="_xlnm._FilterDatabase" localSheetId="11" hidden="1">'Đường Hồng'!$A$8:$Q$52</definedName>
    <definedName name="_xlnm._FilterDatabase" localSheetId="10" hidden="1">'Giap Trung'!$A$8:$Q$30</definedName>
    <definedName name="_xlnm._FilterDatabase" localSheetId="4" hidden="1">'Hủy bỏ'!$A$5:$WXL$15</definedName>
    <definedName name="_xlnm._FilterDatabase" localSheetId="12" hidden="1">'Lạc Nông'!$A$8:$O$62</definedName>
    <definedName name="_xlnm._FilterDatabase" localSheetId="16" hidden="1">'Minh Ngọc'!$A$8:$Q$42</definedName>
    <definedName name="_xlnm._FilterDatabase" localSheetId="13" hidden="1">'Thượng Tân'!$A$8:$Q$16</definedName>
    <definedName name="_xlnm._FilterDatabase" localSheetId="6" hidden="1">TổngHợp_CMD!$A$8:$P$581</definedName>
    <definedName name="_xlnm._FilterDatabase" localSheetId="18" hidden="1">'TT Yên Phú'!$A$8:$L$230</definedName>
    <definedName name="_xlnm._FilterDatabase" localSheetId="8" hidden="1">'Yên Cường'!$A$8:$Q$21</definedName>
    <definedName name="_xlnm._FilterDatabase" localSheetId="15" hidden="1">'Yên Định'!$A$8:$Q$94</definedName>
    <definedName name="_xlnm._FilterDatabase" localSheetId="17" hidden="1">'Yên Phong'!$A$8:$Q$23</definedName>
    <definedName name="_xlnm.Print_Area" localSheetId="2">'Biểu 10CH'!$A$1:$AU$175</definedName>
    <definedName name="_xlnm.Print_Area" localSheetId="5">'Chuyển tiếp'!$A$1:$AU$134</definedName>
    <definedName name="_xlnm.Print_Area" localSheetId="3">'Đã thực hiện'!$A$1:$AU$91</definedName>
    <definedName name="_xlnm.Print_Area" localSheetId="4">'Hủy bỏ'!$A$1:$AV$15</definedName>
    <definedName name="_xlnm.Print_Area" localSheetId="6">TổngHợp_CMD!$A$1:$L$581</definedName>
    <definedName name="_xlnm.Print_Titles" localSheetId="2">'Biểu 10CH'!$4:$5</definedName>
    <definedName name="_xlnm.Print_Titles" localSheetId="5">'Chuyển tiếp'!$5:$6</definedName>
    <definedName name="_xlnm.Print_Titles" localSheetId="3">'Đã thực hiện'!$3:$4</definedName>
    <definedName name="_xlnm.Print_Titles" localSheetId="4">'Hủy bỏ'!$3:$4</definedName>
    <definedName name="_xlnm.Print_Titles" localSheetId="6">TổngHợp_CMD!$6:$7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4" i="23" l="1"/>
  <c r="H204" i="23"/>
  <c r="G210" i="23"/>
  <c r="H210" i="23"/>
  <c r="E65" i="25"/>
  <c r="N102" i="23"/>
  <c r="N101" i="23"/>
  <c r="N100" i="23"/>
  <c r="N99" i="23"/>
  <c r="N98" i="23"/>
  <c r="N97" i="23"/>
  <c r="N96" i="23"/>
  <c r="N95" i="23"/>
  <c r="O94" i="23"/>
  <c r="N93" i="23"/>
  <c r="H92" i="23"/>
  <c r="G195" i="23"/>
  <c r="H195" i="23"/>
  <c r="A185" i="23"/>
  <c r="A187" i="23" s="1"/>
  <c r="H359" i="23"/>
  <c r="H345" i="23"/>
  <c r="G345" i="23"/>
  <c r="H310" i="23"/>
  <c r="H137" i="23"/>
  <c r="H25" i="23"/>
  <c r="H8" i="23"/>
  <c r="A188" i="23" l="1"/>
  <c r="A190" i="23" s="1"/>
  <c r="A192" i="23" s="1"/>
  <c r="A194" i="23" s="1"/>
  <c r="A189" i="23"/>
  <c r="A191" i="23" s="1"/>
  <c r="A193" i="23" s="1"/>
  <c r="BG1" i="32" l="1"/>
  <c r="BF1" i="32"/>
  <c r="J286" i="32"/>
  <c r="J285" i="32"/>
  <c r="J284" i="32"/>
  <c r="J283" i="32"/>
  <c r="J282" i="32"/>
  <c r="J281" i="32"/>
  <c r="J280" i="32"/>
  <c r="J279" i="32"/>
  <c r="J278" i="32"/>
  <c r="J277" i="32"/>
  <c r="J276" i="32"/>
  <c r="J275" i="32"/>
  <c r="J273" i="32"/>
  <c r="J272" i="32"/>
  <c r="J271" i="32"/>
  <c r="J270" i="32"/>
  <c r="E270" i="32" s="1"/>
  <c r="J269" i="32"/>
  <c r="E269" i="32" s="1"/>
  <c r="J268" i="32"/>
  <c r="E268" i="32" s="1"/>
  <c r="J267" i="32"/>
  <c r="E267" i="32" s="1"/>
  <c r="J266" i="32"/>
  <c r="E266" i="32" s="1"/>
  <c r="J265" i="32"/>
  <c r="E265" i="32" s="1"/>
  <c r="J264" i="32"/>
  <c r="E264" i="32" s="1"/>
  <c r="J263" i="32"/>
  <c r="E263" i="32" s="1"/>
  <c r="J262" i="32"/>
  <c r="E262" i="32" s="1"/>
  <c r="J242" i="32"/>
  <c r="J241" i="32"/>
  <c r="E241" i="32" s="1"/>
  <c r="J240" i="32"/>
  <c r="J228" i="32"/>
  <c r="I228" i="32" s="1"/>
  <c r="H228" i="32" s="1"/>
  <c r="J227" i="32"/>
  <c r="E227" i="32" s="1"/>
  <c r="E226" i="32"/>
  <c r="J225" i="32"/>
  <c r="E225" i="32" s="1"/>
  <c r="A225" i="32"/>
  <c r="A227" i="32" s="1"/>
  <c r="A228" i="32" s="1"/>
  <c r="J222" i="32"/>
  <c r="J221" i="32"/>
  <c r="J219" i="32"/>
  <c r="E219" i="32" s="1"/>
  <c r="J218" i="32"/>
  <c r="E218" i="32" s="1"/>
  <c r="J217" i="32"/>
  <c r="E217" i="32" s="1"/>
  <c r="J216" i="32"/>
  <c r="E216" i="32" s="1"/>
  <c r="J215" i="32"/>
  <c r="E215" i="32" s="1"/>
  <c r="J214" i="32"/>
  <c r="E214" i="32" s="1"/>
  <c r="E213" i="32"/>
  <c r="E212" i="32"/>
  <c r="E211" i="32"/>
  <c r="E210" i="32"/>
  <c r="J209" i="32"/>
  <c r="I209" i="32" s="1"/>
  <c r="H209" i="32" s="1"/>
  <c r="J208" i="32"/>
  <c r="I208" i="32" s="1"/>
  <c r="H208" i="32" s="1"/>
  <c r="J207" i="32"/>
  <c r="I207" i="32" s="1"/>
  <c r="H207" i="32" s="1"/>
  <c r="J206" i="32"/>
  <c r="I206" i="32" s="1"/>
  <c r="H206" i="32" s="1"/>
  <c r="J205" i="32"/>
  <c r="I205" i="32" s="1"/>
  <c r="H205" i="32" s="1"/>
  <c r="J204" i="32"/>
  <c r="I204" i="32" s="1"/>
  <c r="H204" i="32" s="1"/>
  <c r="J191" i="32"/>
  <c r="J190" i="32"/>
  <c r="I190" i="32" s="1"/>
  <c r="H190" i="32" s="1"/>
  <c r="J189" i="32"/>
  <c r="I189" i="32" s="1"/>
  <c r="H189" i="32" s="1"/>
  <c r="J188" i="32"/>
  <c r="I188" i="32" s="1"/>
  <c r="H188" i="32" s="1"/>
  <c r="J187" i="32"/>
  <c r="I187" i="32" s="1"/>
  <c r="H187" i="32" s="1"/>
  <c r="J186" i="32"/>
  <c r="I186" i="32" s="1"/>
  <c r="H186" i="32" s="1"/>
  <c r="J185" i="32"/>
  <c r="E185" i="32" s="1"/>
  <c r="J184" i="32"/>
  <c r="J183" i="32"/>
  <c r="E183" i="32" s="1"/>
  <c r="J182" i="32"/>
  <c r="I182" i="32" s="1"/>
  <c r="H182" i="32" s="1"/>
  <c r="J181" i="32"/>
  <c r="E181" i="32" s="1"/>
  <c r="J177" i="32"/>
  <c r="I177" i="32" s="1"/>
  <c r="H177" i="32" s="1"/>
  <c r="J176" i="32"/>
  <c r="I176" i="32" s="1"/>
  <c r="H176" i="32" s="1"/>
  <c r="J174" i="32"/>
  <c r="I174" i="32" s="1"/>
  <c r="H174" i="32" s="1"/>
  <c r="J169" i="32"/>
  <c r="E169" i="32" s="1"/>
  <c r="E168" i="32"/>
  <c r="J167" i="32"/>
  <c r="I167" i="32" s="1"/>
  <c r="H167" i="32" s="1"/>
  <c r="J166" i="32"/>
  <c r="I166" i="32" s="1"/>
  <c r="H166" i="32" s="1"/>
  <c r="J165" i="32"/>
  <c r="I165" i="32" s="1"/>
  <c r="H165" i="32" s="1"/>
  <c r="J164" i="32"/>
  <c r="I164" i="32" s="1"/>
  <c r="H164" i="32" s="1"/>
  <c r="J163" i="32"/>
  <c r="I163" i="32" s="1"/>
  <c r="H163" i="32" s="1"/>
  <c r="J162" i="32"/>
  <c r="I162" i="32" s="1"/>
  <c r="H162" i="32" s="1"/>
  <c r="J161" i="32"/>
  <c r="I161" i="32" s="1"/>
  <c r="H161" i="32" s="1"/>
  <c r="J160" i="32"/>
  <c r="I160" i="32" s="1"/>
  <c r="H160" i="32" s="1"/>
  <c r="J159" i="32"/>
  <c r="I159" i="32" s="1"/>
  <c r="H159" i="32" s="1"/>
  <c r="AN158" i="32"/>
  <c r="J158" i="32" s="1"/>
  <c r="I158" i="32" s="1"/>
  <c r="H158" i="32" s="1"/>
  <c r="J157" i="32"/>
  <c r="I157" i="32" s="1"/>
  <c r="H157" i="32" s="1"/>
  <c r="J156" i="32"/>
  <c r="I156" i="32" s="1"/>
  <c r="H156" i="32" s="1"/>
  <c r="E155" i="32"/>
  <c r="J147" i="32"/>
  <c r="J146" i="32"/>
  <c r="E146" i="32" s="1"/>
  <c r="J145" i="32"/>
  <c r="E145" i="32" s="1"/>
  <c r="J144" i="32"/>
  <c r="E144" i="32" s="1"/>
  <c r="J143" i="32"/>
  <c r="E143" i="32" s="1"/>
  <c r="J142" i="32"/>
  <c r="E142" i="32" s="1"/>
  <c r="J141" i="32"/>
  <c r="E141" i="32" s="1"/>
  <c r="J140" i="32"/>
  <c r="E140" i="32" s="1"/>
  <c r="E139" i="32"/>
  <c r="J138" i="32"/>
  <c r="E138" i="32" s="1"/>
  <c r="J137" i="32"/>
  <c r="E137" i="32" s="1"/>
  <c r="J136" i="32"/>
  <c r="E136" i="32" s="1"/>
  <c r="J135" i="32"/>
  <c r="J133" i="32"/>
  <c r="J132" i="32"/>
  <c r="E132" i="32" s="1"/>
  <c r="J131" i="32"/>
  <c r="J130" i="32"/>
  <c r="J129" i="32"/>
  <c r="E129" i="32" s="1"/>
  <c r="J128" i="32"/>
  <c r="E128" i="32" s="1"/>
  <c r="K106" i="32"/>
  <c r="J106" i="32"/>
  <c r="E106" i="32" s="1"/>
  <c r="K105" i="32"/>
  <c r="J105" i="32"/>
  <c r="K104" i="32"/>
  <c r="J104" i="32"/>
  <c r="K103" i="32"/>
  <c r="J103" i="32"/>
  <c r="J102" i="32"/>
  <c r="E102" i="32" s="1"/>
  <c r="J101" i="32"/>
  <c r="I101" i="32" s="1"/>
  <c r="H101" i="32" s="1"/>
  <c r="J100" i="32"/>
  <c r="I100" i="32" s="1"/>
  <c r="H100" i="32" s="1"/>
  <c r="J99" i="32"/>
  <c r="I99" i="32" s="1"/>
  <c r="H99" i="32" s="1"/>
  <c r="K98" i="32"/>
  <c r="K97" i="32"/>
  <c r="K96" i="32"/>
  <c r="J96" i="32"/>
  <c r="K95" i="32"/>
  <c r="J95" i="32"/>
  <c r="E95" i="32" s="1"/>
  <c r="K94" i="32"/>
  <c r="J94" i="32"/>
  <c r="E94" i="32" s="1"/>
  <c r="K93" i="32"/>
  <c r="J93" i="32"/>
  <c r="E93" i="32" s="1"/>
  <c r="K92" i="32"/>
  <c r="J92" i="32"/>
  <c r="E92" i="32" s="1"/>
  <c r="J91" i="32"/>
  <c r="I91" i="32" s="1"/>
  <c r="H91" i="32" s="1"/>
  <c r="K90" i="32"/>
  <c r="J90" i="32"/>
  <c r="E90" i="32" s="1"/>
  <c r="K89" i="32"/>
  <c r="J89" i="32"/>
  <c r="E89" i="32" s="1"/>
  <c r="K88" i="32"/>
  <c r="J88" i="32"/>
  <c r="E88" i="32" s="1"/>
  <c r="K87" i="32"/>
  <c r="J87" i="32"/>
  <c r="E87" i="32" s="1"/>
  <c r="K86" i="32"/>
  <c r="J86" i="32"/>
  <c r="E86" i="32" s="1"/>
  <c r="J85" i="32"/>
  <c r="J84" i="32"/>
  <c r="J83" i="32"/>
  <c r="I83" i="32" s="1"/>
  <c r="H83" i="32" s="1"/>
  <c r="J82" i="32"/>
  <c r="I82" i="32" s="1"/>
  <c r="H82" i="32" s="1"/>
  <c r="K81" i="32"/>
  <c r="J81" i="32"/>
  <c r="E81" i="32" s="1"/>
  <c r="J80" i="32"/>
  <c r="I80" i="32" s="1"/>
  <c r="H80" i="32" s="1"/>
  <c r="J79" i="32"/>
  <c r="I79" i="32" s="1"/>
  <c r="H79" i="32" s="1"/>
  <c r="K51" i="32"/>
  <c r="J51" i="32"/>
  <c r="E51" i="32" s="1"/>
  <c r="K50" i="32"/>
  <c r="J50" i="32"/>
  <c r="E50" i="32" s="1"/>
  <c r="K49" i="32"/>
  <c r="J49" i="32"/>
  <c r="E49" i="32" s="1"/>
  <c r="A49" i="32"/>
  <c r="A50" i="32" s="1"/>
  <c r="A51" i="32" s="1"/>
  <c r="J26" i="32"/>
  <c r="I26" i="32" s="1"/>
  <c r="H26" i="32" s="1"/>
  <c r="J25" i="32"/>
  <c r="I25" i="32" s="1"/>
  <c r="H25" i="32" s="1"/>
  <c r="K24" i="32"/>
  <c r="J24" i="32"/>
  <c r="E24" i="32" s="1"/>
  <c r="K23" i="32"/>
  <c r="J23" i="32"/>
  <c r="E23" i="32" s="1"/>
  <c r="K22" i="32"/>
  <c r="J22" i="32"/>
  <c r="E22" i="32" s="1"/>
  <c r="K21" i="32"/>
  <c r="J21" i="32"/>
  <c r="E21" i="32" s="1"/>
  <c r="A21" i="32"/>
  <c r="A22" i="32" s="1"/>
  <c r="A23" i="32" s="1"/>
  <c r="A24" i="32" s="1"/>
  <c r="A25" i="32" s="1"/>
  <c r="A26" i="32" s="1"/>
  <c r="J17" i="32"/>
  <c r="I17" i="32" s="1"/>
  <c r="H17" i="32" s="1"/>
  <c r="K16" i="32"/>
  <c r="J16" i="32"/>
  <c r="E16" i="32" s="1"/>
  <c r="J15" i="32"/>
  <c r="I15" i="32" s="1"/>
  <c r="H15" i="32" s="1"/>
  <c r="J261" i="32"/>
  <c r="J260" i="32"/>
  <c r="J259" i="32"/>
  <c r="J258" i="32"/>
  <c r="J257" i="32"/>
  <c r="J256" i="32"/>
  <c r="J255" i="32"/>
  <c r="J254" i="32"/>
  <c r="J253" i="32"/>
  <c r="J252" i="32"/>
  <c r="J251" i="32"/>
  <c r="J250" i="32"/>
  <c r="J249" i="32"/>
  <c r="J248" i="32"/>
  <c r="J247" i="32"/>
  <c r="J246" i="32"/>
  <c r="J245" i="32"/>
  <c r="J244" i="32"/>
  <c r="E243" i="32"/>
  <c r="J239" i="32"/>
  <c r="J238" i="32"/>
  <c r="J237" i="32"/>
  <c r="J236" i="32"/>
  <c r="J235" i="32"/>
  <c r="J234" i="32"/>
  <c r="J233" i="32"/>
  <c r="J232" i="32"/>
  <c r="E232" i="32" s="1"/>
  <c r="J231" i="32"/>
  <c r="I231" i="32" s="1"/>
  <c r="H231" i="32" s="1"/>
  <c r="J230" i="32"/>
  <c r="I230" i="32" s="1"/>
  <c r="H230" i="32" s="1"/>
  <c r="J229" i="32"/>
  <c r="E229" i="32" s="1"/>
  <c r="J224" i="32"/>
  <c r="I224" i="32" s="1"/>
  <c r="J223" i="32"/>
  <c r="E223" i="32" s="1"/>
  <c r="J203" i="32"/>
  <c r="I203" i="32" s="1"/>
  <c r="H203" i="32" s="1"/>
  <c r="J202" i="32"/>
  <c r="I202" i="32" s="1"/>
  <c r="H202" i="32" s="1"/>
  <c r="J201" i="32"/>
  <c r="I201" i="32" s="1"/>
  <c r="H201" i="32" s="1"/>
  <c r="J200" i="32"/>
  <c r="I200" i="32" s="1"/>
  <c r="H200" i="32" s="1"/>
  <c r="J199" i="32"/>
  <c r="I199" i="32" s="1"/>
  <c r="H199" i="32" s="1"/>
  <c r="J198" i="32"/>
  <c r="I198" i="32" s="1"/>
  <c r="H198" i="32" s="1"/>
  <c r="I197" i="32"/>
  <c r="H197" i="32" s="1"/>
  <c r="J196" i="32"/>
  <c r="I196" i="32" s="1"/>
  <c r="H196" i="32" s="1"/>
  <c r="J195" i="32"/>
  <c r="I195" i="32" s="1"/>
  <c r="H195" i="32" s="1"/>
  <c r="J194" i="32"/>
  <c r="I194" i="32" s="1"/>
  <c r="H194" i="32" s="1"/>
  <c r="J193" i="32"/>
  <c r="I193" i="32" s="1"/>
  <c r="H193" i="32" s="1"/>
  <c r="J192" i="32"/>
  <c r="E192" i="32" s="1"/>
  <c r="J180" i="32"/>
  <c r="I180" i="32" s="1"/>
  <c r="J179" i="32"/>
  <c r="I179" i="32" s="1"/>
  <c r="H179" i="32" s="1"/>
  <c r="E178" i="32"/>
  <c r="J173" i="32"/>
  <c r="I173" i="32" s="1"/>
  <c r="H173" i="32" s="1"/>
  <c r="J172" i="32"/>
  <c r="I172" i="32" s="1"/>
  <c r="H172" i="32" s="1"/>
  <c r="J171" i="32"/>
  <c r="I171" i="32" s="1"/>
  <c r="H171" i="32" s="1"/>
  <c r="J170" i="32"/>
  <c r="J154" i="32"/>
  <c r="I154" i="32" s="1"/>
  <c r="H154" i="32" s="1"/>
  <c r="J153" i="32"/>
  <c r="I153" i="32" s="1"/>
  <c r="H153" i="32" s="1"/>
  <c r="J152" i="32"/>
  <c r="H152" i="32"/>
  <c r="J151" i="32"/>
  <c r="I151" i="32" s="1"/>
  <c r="H151" i="32" s="1"/>
  <c r="J150" i="32"/>
  <c r="I150" i="32" s="1"/>
  <c r="H150" i="32" s="1"/>
  <c r="J149" i="32"/>
  <c r="I149" i="32" s="1"/>
  <c r="H149" i="32" s="1"/>
  <c r="J148" i="32"/>
  <c r="E148" i="32" s="1"/>
  <c r="J127" i="32"/>
  <c r="I127" i="32" s="1"/>
  <c r="H127" i="32" s="1"/>
  <c r="J126" i="32"/>
  <c r="I126" i="32" s="1"/>
  <c r="H126" i="32" s="1"/>
  <c r="J125" i="32"/>
  <c r="I125" i="32" s="1"/>
  <c r="H125" i="32" s="1"/>
  <c r="J124" i="32"/>
  <c r="I124" i="32" s="1"/>
  <c r="H124" i="32" s="1"/>
  <c r="I123" i="32"/>
  <c r="H123" i="32" s="1"/>
  <c r="J122" i="32"/>
  <c r="E122" i="32" s="1"/>
  <c r="J121" i="32"/>
  <c r="J120" i="32"/>
  <c r="I120" i="32" s="1"/>
  <c r="H120" i="32" s="1"/>
  <c r="J119" i="32"/>
  <c r="E119" i="32" s="1"/>
  <c r="J118" i="32"/>
  <c r="I118" i="32" s="1"/>
  <c r="H118" i="32" s="1"/>
  <c r="J117" i="32"/>
  <c r="E117" i="32" s="1"/>
  <c r="J78" i="32"/>
  <c r="F78" i="32"/>
  <c r="J77" i="32"/>
  <c r="I77" i="32" s="1"/>
  <c r="J76" i="32"/>
  <c r="I76" i="32" s="1"/>
  <c r="H76" i="32" s="1"/>
  <c r="J75" i="32"/>
  <c r="I75" i="32" s="1"/>
  <c r="H75" i="32" s="1"/>
  <c r="J74" i="32"/>
  <c r="I74" i="32" s="1"/>
  <c r="H74" i="32" s="1"/>
  <c r="J72" i="32"/>
  <c r="I72" i="32" s="1"/>
  <c r="H72" i="32" s="1"/>
  <c r="J71" i="32"/>
  <c r="I71" i="32" s="1"/>
  <c r="H71" i="32" s="1"/>
  <c r="A71" i="32"/>
  <c r="J70" i="32"/>
  <c r="I70" i="32" s="1"/>
  <c r="H70" i="32" s="1"/>
  <c r="A70" i="32"/>
  <c r="J69" i="32"/>
  <c r="I69" i="32" s="1"/>
  <c r="H69" i="32" s="1"/>
  <c r="J68" i="32"/>
  <c r="I68" i="32" s="1"/>
  <c r="H68" i="32" s="1"/>
  <c r="J66" i="32"/>
  <c r="I66" i="32" s="1"/>
  <c r="J65" i="32"/>
  <c r="I65" i="32" s="1"/>
  <c r="J64" i="32"/>
  <c r="E64" i="32" s="1"/>
  <c r="J63" i="32"/>
  <c r="I63" i="32" s="1"/>
  <c r="J62" i="32"/>
  <c r="I62" i="32" s="1"/>
  <c r="H62" i="32" s="1"/>
  <c r="J61" i="32"/>
  <c r="I61" i="32" s="1"/>
  <c r="H61" i="32" s="1"/>
  <c r="J60" i="32"/>
  <c r="I60" i="32" s="1"/>
  <c r="H60" i="32" s="1"/>
  <c r="J59" i="32"/>
  <c r="I59" i="32" s="1"/>
  <c r="H59" i="32" s="1"/>
  <c r="J58" i="32"/>
  <c r="I58" i="32" s="1"/>
  <c r="H58" i="32" s="1"/>
  <c r="J57" i="32"/>
  <c r="I57" i="32" s="1"/>
  <c r="H57" i="32" s="1"/>
  <c r="J56" i="32"/>
  <c r="I56" i="32" s="1"/>
  <c r="H56" i="32" s="1"/>
  <c r="J55" i="32"/>
  <c r="I55" i="32" s="1"/>
  <c r="H55" i="32" s="1"/>
  <c r="J54" i="32"/>
  <c r="I54" i="32" s="1"/>
  <c r="H54" i="32" s="1"/>
  <c r="J53" i="32"/>
  <c r="E53" i="32" s="1"/>
  <c r="J52" i="32"/>
  <c r="E52" i="32" s="1"/>
  <c r="J48" i="32"/>
  <c r="I48" i="32" s="1"/>
  <c r="H48" i="32" s="1"/>
  <c r="J47" i="32"/>
  <c r="E47" i="32" s="1"/>
  <c r="J46" i="32"/>
  <c r="I46" i="32" s="1"/>
  <c r="H46" i="32" s="1"/>
  <c r="J45" i="32"/>
  <c r="I45" i="32" s="1"/>
  <c r="H45" i="32" s="1"/>
  <c r="J44" i="32"/>
  <c r="I44" i="32" s="1"/>
  <c r="H44" i="32" s="1"/>
  <c r="J43" i="32"/>
  <c r="I43" i="32" s="1"/>
  <c r="H43" i="32" s="1"/>
  <c r="J42" i="32"/>
  <c r="E42" i="32" s="1"/>
  <c r="J41" i="32"/>
  <c r="I41" i="32" s="1"/>
  <c r="H41" i="32" s="1"/>
  <c r="J40" i="32"/>
  <c r="J39" i="32"/>
  <c r="J38" i="32"/>
  <c r="J37" i="32"/>
  <c r="J36" i="32"/>
  <c r="J35" i="32"/>
  <c r="J34" i="32"/>
  <c r="J33" i="32"/>
  <c r="J32" i="32"/>
  <c r="I32" i="32" s="1"/>
  <c r="H32" i="32" s="1"/>
  <c r="J31" i="32"/>
  <c r="I31" i="32" s="1"/>
  <c r="H31" i="32" s="1"/>
  <c r="I30" i="32"/>
  <c r="H30" i="32" s="1"/>
  <c r="J29" i="32"/>
  <c r="I29" i="32" s="1"/>
  <c r="H29" i="32" s="1"/>
  <c r="J28" i="32"/>
  <c r="I28" i="32" s="1"/>
  <c r="H28" i="32" s="1"/>
  <c r="J27" i="32"/>
  <c r="E27" i="32" s="1"/>
  <c r="J20" i="32"/>
  <c r="I20" i="32" s="1"/>
  <c r="H20" i="32" s="1"/>
  <c r="J19" i="32"/>
  <c r="E19" i="32" s="1"/>
  <c r="J14" i="32"/>
  <c r="I14" i="32" s="1"/>
  <c r="H14" i="32" s="1"/>
  <c r="J13" i="32"/>
  <c r="I13" i="32" s="1"/>
  <c r="H13" i="32" s="1"/>
  <c r="J12" i="32"/>
  <c r="I12" i="32" s="1"/>
  <c r="H12" i="32" s="1"/>
  <c r="J11" i="32"/>
  <c r="I11" i="32" s="1"/>
  <c r="H11" i="32" s="1"/>
  <c r="A11" i="32"/>
  <c r="J10" i="32"/>
  <c r="J9" i="32"/>
  <c r="J8" i="32"/>
  <c r="IV7" i="32"/>
  <c r="BE1" i="32"/>
  <c r="BD1" i="32"/>
  <c r="E275" i="32" l="1"/>
  <c r="I181" i="32"/>
  <c r="H181" i="32" s="1"/>
  <c r="E33" i="32"/>
  <c r="I64" i="32"/>
  <c r="H64" i="32" s="1"/>
  <c r="E77" i="32"/>
  <c r="E180" i="32"/>
  <c r="H180" i="32" s="1"/>
  <c r="I78" i="32"/>
  <c r="E66" i="32"/>
  <c r="H66" i="32" s="1"/>
  <c r="E65" i="32"/>
  <c r="H65" i="32" s="1"/>
  <c r="E63" i="32"/>
  <c r="H63" i="32" s="1"/>
  <c r="E224" i="32"/>
  <c r="H224" i="32" s="1"/>
  <c r="A12" i="32"/>
  <c r="J175" i="30"/>
  <c r="J174" i="30"/>
  <c r="J173" i="30"/>
  <c r="J172" i="30"/>
  <c r="J171" i="30"/>
  <c r="J170" i="30"/>
  <c r="J169" i="30"/>
  <c r="J168" i="30"/>
  <c r="J167" i="30"/>
  <c r="J166" i="30"/>
  <c r="J165" i="30"/>
  <c r="J164" i="30"/>
  <c r="J162" i="30"/>
  <c r="J161" i="30"/>
  <c r="J160" i="30"/>
  <c r="J159" i="30"/>
  <c r="E159" i="30" s="1"/>
  <c r="J158" i="30"/>
  <c r="E158" i="30" s="1"/>
  <c r="J157" i="30"/>
  <c r="E157" i="30" s="1"/>
  <c r="J156" i="30"/>
  <c r="E156" i="30" s="1"/>
  <c r="J155" i="30"/>
  <c r="E155" i="30" s="1"/>
  <c r="J154" i="30"/>
  <c r="E154" i="30" s="1"/>
  <c r="J153" i="30"/>
  <c r="E153" i="30" s="1"/>
  <c r="J152" i="30"/>
  <c r="E152" i="30" s="1"/>
  <c r="J151" i="30"/>
  <c r="E151" i="30" s="1"/>
  <c r="E150" i="30"/>
  <c r="J149" i="30"/>
  <c r="J148" i="30"/>
  <c r="E148" i="30" s="1"/>
  <c r="J147" i="30"/>
  <c r="E145" i="30"/>
  <c r="E144" i="30"/>
  <c r="E143" i="30"/>
  <c r="J142" i="30"/>
  <c r="I142" i="30" s="1"/>
  <c r="H142" i="30" s="1"/>
  <c r="J141" i="30"/>
  <c r="E141" i="30" s="1"/>
  <c r="E140" i="30"/>
  <c r="J139" i="30"/>
  <c r="E139" i="30" s="1"/>
  <c r="E138" i="30"/>
  <c r="J137" i="30"/>
  <c r="J136" i="30"/>
  <c r="J134" i="30"/>
  <c r="E134" i="30" s="1"/>
  <c r="J133" i="30"/>
  <c r="E133" i="30" s="1"/>
  <c r="J132" i="30"/>
  <c r="E132" i="30" s="1"/>
  <c r="J131" i="30"/>
  <c r="E131" i="30" s="1"/>
  <c r="J130" i="30"/>
  <c r="E130" i="30" s="1"/>
  <c r="J129" i="30"/>
  <c r="E129" i="30" s="1"/>
  <c r="E128" i="30"/>
  <c r="E127" i="30"/>
  <c r="E126" i="30"/>
  <c r="E125" i="30"/>
  <c r="J124" i="30"/>
  <c r="I124" i="30" s="1"/>
  <c r="H124" i="30" s="1"/>
  <c r="J123" i="30"/>
  <c r="I123" i="30" s="1"/>
  <c r="H123" i="30" s="1"/>
  <c r="J122" i="30"/>
  <c r="I122" i="30" s="1"/>
  <c r="H122" i="30" s="1"/>
  <c r="J121" i="30"/>
  <c r="I121" i="30" s="1"/>
  <c r="H121" i="30" s="1"/>
  <c r="J120" i="30"/>
  <c r="I120" i="30" s="1"/>
  <c r="H120" i="30" s="1"/>
  <c r="J119" i="30"/>
  <c r="I119" i="30" s="1"/>
  <c r="H119" i="30" s="1"/>
  <c r="E118" i="30"/>
  <c r="J117" i="30"/>
  <c r="J116" i="30"/>
  <c r="I116" i="30" s="1"/>
  <c r="H116" i="30" s="1"/>
  <c r="J115" i="30"/>
  <c r="I115" i="30" s="1"/>
  <c r="H115" i="30" s="1"/>
  <c r="J114" i="30"/>
  <c r="I114" i="30" s="1"/>
  <c r="H114" i="30" s="1"/>
  <c r="J113" i="30"/>
  <c r="I113" i="30" s="1"/>
  <c r="H113" i="30" s="1"/>
  <c r="J112" i="30"/>
  <c r="I112" i="30" s="1"/>
  <c r="H112" i="30" s="1"/>
  <c r="J111" i="30"/>
  <c r="E111" i="30" s="1"/>
  <c r="J110" i="30"/>
  <c r="J109" i="30"/>
  <c r="E109" i="30" s="1"/>
  <c r="J108" i="30"/>
  <c r="I108" i="30" s="1"/>
  <c r="H108" i="30" s="1"/>
  <c r="J107" i="30"/>
  <c r="I107" i="30" s="1"/>
  <c r="J106" i="30"/>
  <c r="E106" i="30" s="1"/>
  <c r="J105" i="30"/>
  <c r="I105" i="30" s="1"/>
  <c r="H105" i="30" s="1"/>
  <c r="J104" i="30"/>
  <c r="I104" i="30" s="1"/>
  <c r="H104" i="30" s="1"/>
  <c r="J102" i="30"/>
  <c r="I102" i="30" s="1"/>
  <c r="H102" i="30" s="1"/>
  <c r="J101" i="30"/>
  <c r="J100" i="30"/>
  <c r="E100" i="30" s="1"/>
  <c r="E99" i="30"/>
  <c r="J98" i="30"/>
  <c r="I98" i="30" s="1"/>
  <c r="H98" i="30" s="1"/>
  <c r="J97" i="30"/>
  <c r="I97" i="30" s="1"/>
  <c r="H97" i="30" s="1"/>
  <c r="J96" i="30"/>
  <c r="I96" i="30" s="1"/>
  <c r="H96" i="30" s="1"/>
  <c r="J95" i="30"/>
  <c r="I95" i="30" s="1"/>
  <c r="H95" i="30" s="1"/>
  <c r="J94" i="30"/>
  <c r="I94" i="30" s="1"/>
  <c r="H94" i="30" s="1"/>
  <c r="J93" i="30"/>
  <c r="I93" i="30" s="1"/>
  <c r="H93" i="30" s="1"/>
  <c r="J92" i="30"/>
  <c r="I92" i="30" s="1"/>
  <c r="H92" i="30" s="1"/>
  <c r="J91" i="30"/>
  <c r="I91" i="30" s="1"/>
  <c r="H91" i="30" s="1"/>
  <c r="J90" i="30"/>
  <c r="I90" i="30" s="1"/>
  <c r="H90" i="30" s="1"/>
  <c r="AN89" i="30"/>
  <c r="J88" i="30"/>
  <c r="I88" i="30" s="1"/>
  <c r="H88" i="30" s="1"/>
  <c r="J87" i="30"/>
  <c r="I87" i="30" s="1"/>
  <c r="H87" i="30" s="1"/>
  <c r="E86" i="30"/>
  <c r="J85" i="30"/>
  <c r="J84" i="30"/>
  <c r="E84" i="30" s="1"/>
  <c r="J83" i="30"/>
  <c r="E83" i="30" s="1"/>
  <c r="J82" i="30"/>
  <c r="E82" i="30" s="1"/>
  <c r="J81" i="30"/>
  <c r="E81" i="30" s="1"/>
  <c r="J80" i="30"/>
  <c r="E80" i="30" s="1"/>
  <c r="J79" i="30"/>
  <c r="E79" i="30" s="1"/>
  <c r="J78" i="30"/>
  <c r="E78" i="30" s="1"/>
  <c r="E77" i="30"/>
  <c r="J76" i="30"/>
  <c r="E76" i="30" s="1"/>
  <c r="J75" i="30"/>
  <c r="E75" i="30" s="1"/>
  <c r="J74" i="30"/>
  <c r="E74" i="30" s="1"/>
  <c r="J73" i="30"/>
  <c r="J71" i="30"/>
  <c r="J70" i="30"/>
  <c r="E70" i="30" s="1"/>
  <c r="J69" i="30"/>
  <c r="J68" i="30"/>
  <c r="J67" i="30"/>
  <c r="E67" i="30" s="1"/>
  <c r="J66" i="30"/>
  <c r="E66" i="30" s="1"/>
  <c r="J65" i="30"/>
  <c r="E65" i="30" s="1"/>
  <c r="K54" i="30"/>
  <c r="J54" i="30"/>
  <c r="E54" i="30" s="1"/>
  <c r="K53" i="30"/>
  <c r="J53" i="30"/>
  <c r="K52" i="30"/>
  <c r="J52" i="30"/>
  <c r="K51" i="30"/>
  <c r="J51" i="30"/>
  <c r="J50" i="30"/>
  <c r="E50" i="30" s="1"/>
  <c r="J49" i="30"/>
  <c r="I49" i="30" s="1"/>
  <c r="J48" i="30"/>
  <c r="I48" i="30" s="1"/>
  <c r="J47" i="30"/>
  <c r="I47" i="30" s="1"/>
  <c r="H47" i="30" s="1"/>
  <c r="K46" i="30"/>
  <c r="K45" i="30"/>
  <c r="K44" i="30"/>
  <c r="J44" i="30"/>
  <c r="K43" i="30"/>
  <c r="J43" i="30"/>
  <c r="E43" i="30" s="1"/>
  <c r="K42" i="30"/>
  <c r="J42" i="30"/>
  <c r="E42" i="30" s="1"/>
  <c r="K41" i="30"/>
  <c r="J41" i="30"/>
  <c r="E41" i="30" s="1"/>
  <c r="K40" i="30"/>
  <c r="J40" i="30"/>
  <c r="E40" i="30" s="1"/>
  <c r="J39" i="30"/>
  <c r="I39" i="30" s="1"/>
  <c r="H39" i="30" s="1"/>
  <c r="K38" i="30"/>
  <c r="J38" i="30"/>
  <c r="E38" i="30" s="1"/>
  <c r="K37" i="30"/>
  <c r="J37" i="30"/>
  <c r="E37" i="30" s="1"/>
  <c r="K36" i="30"/>
  <c r="J36" i="30"/>
  <c r="E36" i="30" s="1"/>
  <c r="K35" i="30"/>
  <c r="J35" i="30"/>
  <c r="E35" i="30" s="1"/>
  <c r="K34" i="30"/>
  <c r="J34" i="30"/>
  <c r="E34" i="30" s="1"/>
  <c r="J33" i="30"/>
  <c r="J32" i="30"/>
  <c r="J31" i="30"/>
  <c r="I31" i="30" s="1"/>
  <c r="H31" i="30" s="1"/>
  <c r="J30" i="30"/>
  <c r="I30" i="30" s="1"/>
  <c r="H30" i="30" s="1"/>
  <c r="K29" i="30"/>
  <c r="J29" i="30"/>
  <c r="E29" i="30" s="1"/>
  <c r="J28" i="30"/>
  <c r="I28" i="30" s="1"/>
  <c r="H28" i="30" s="1"/>
  <c r="J27" i="30"/>
  <c r="I27" i="30" s="1"/>
  <c r="H27" i="30" s="1"/>
  <c r="J26" i="30"/>
  <c r="E26" i="30" s="1"/>
  <c r="J25" i="30"/>
  <c r="E25" i="30" s="1"/>
  <c r="K24" i="30"/>
  <c r="J24" i="30"/>
  <c r="E24" i="30" s="1"/>
  <c r="K23" i="30"/>
  <c r="J23" i="30"/>
  <c r="E23" i="30" s="1"/>
  <c r="K22" i="30"/>
  <c r="J22" i="30"/>
  <c r="E22" i="30" s="1"/>
  <c r="J21" i="30"/>
  <c r="E21" i="30" s="1"/>
  <c r="J20" i="30"/>
  <c r="I20" i="30" s="1"/>
  <c r="H20" i="30" s="1"/>
  <c r="J19" i="30"/>
  <c r="I19" i="30" s="1"/>
  <c r="H19" i="30" s="1"/>
  <c r="K18" i="30"/>
  <c r="J18" i="30"/>
  <c r="E18" i="30" s="1"/>
  <c r="K17" i="30"/>
  <c r="J17" i="30"/>
  <c r="E17" i="30" s="1"/>
  <c r="K16" i="30"/>
  <c r="J16" i="30"/>
  <c r="E16" i="30" s="1"/>
  <c r="K15" i="30"/>
  <c r="J15" i="30"/>
  <c r="E15" i="30" s="1"/>
  <c r="J14" i="30"/>
  <c r="E14" i="30" s="1"/>
  <c r="J12" i="30"/>
  <c r="I12" i="30" s="1"/>
  <c r="H12" i="30" s="1"/>
  <c r="K11" i="30"/>
  <c r="J11" i="30"/>
  <c r="E11" i="30" s="1"/>
  <c r="J10" i="30"/>
  <c r="I10" i="30" s="1"/>
  <c r="H10" i="30" s="1"/>
  <c r="J9" i="30"/>
  <c r="J8" i="30"/>
  <c r="J7" i="30"/>
  <c r="IV6" i="30"/>
  <c r="BG1" i="30"/>
  <c r="BF1" i="30"/>
  <c r="BE1" i="30"/>
  <c r="BD1" i="30"/>
  <c r="J70" i="26"/>
  <c r="J69" i="26"/>
  <c r="I69" i="26" s="1"/>
  <c r="H69" i="26" s="1"/>
  <c r="J68" i="26"/>
  <c r="E68" i="26" s="1"/>
  <c r="J67" i="26"/>
  <c r="I67" i="26" s="1"/>
  <c r="H67" i="26" s="1"/>
  <c r="J66" i="26"/>
  <c r="E66" i="26" s="1"/>
  <c r="BG1" i="31"/>
  <c r="L139" i="31"/>
  <c r="J139" i="31"/>
  <c r="L135" i="31"/>
  <c r="J135" i="31"/>
  <c r="I135" i="31" s="1"/>
  <c r="H135" i="31" s="1"/>
  <c r="L131" i="31"/>
  <c r="J131" i="31"/>
  <c r="I131" i="31" s="1"/>
  <c r="H131" i="31" s="1"/>
  <c r="K118" i="31"/>
  <c r="J118" i="31"/>
  <c r="E118" i="31" s="1"/>
  <c r="K117" i="31"/>
  <c r="J117" i="31"/>
  <c r="K116" i="31"/>
  <c r="J116" i="31"/>
  <c r="E116" i="31" s="1"/>
  <c r="K115" i="31"/>
  <c r="J115" i="31"/>
  <c r="A13" i="32" l="1"/>
  <c r="J89" i="30"/>
  <c r="I89" i="30" s="1"/>
  <c r="H89" i="30" s="1"/>
  <c r="E164" i="30"/>
  <c r="E107" i="30"/>
  <c r="H107" i="30" s="1"/>
  <c r="AV1" i="30"/>
  <c r="BF2" i="30" s="1"/>
  <c r="A14" i="32" l="1"/>
  <c r="A15" i="32" s="1"/>
  <c r="A16" i="32" s="1"/>
  <c r="A17" i="32" s="1"/>
  <c r="A18" i="32" s="1"/>
  <c r="BD2" i="30"/>
  <c r="BE2" i="30"/>
  <c r="A20" i="32" l="1"/>
  <c r="A10" i="30"/>
  <c r="A11" i="30" s="1"/>
  <c r="A12" i="30" s="1"/>
  <c r="A13" i="30" s="1"/>
  <c r="A15" i="30" s="1"/>
  <c r="A16" i="30" s="1"/>
  <c r="A17" i="30" s="1"/>
  <c r="A18" i="30" s="1"/>
  <c r="A19" i="30" s="1"/>
  <c r="A20" i="30" s="1"/>
  <c r="A22" i="30" s="1"/>
  <c r="A23" i="30" s="1"/>
  <c r="A24"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1" i="30" s="1"/>
  <c r="A52" i="30" s="1"/>
  <c r="A53" i="30" s="1"/>
  <c r="A54" i="30" s="1"/>
  <c r="A55" i="30" s="1"/>
  <c r="A56" i="30" s="1"/>
  <c r="A57" i="30" s="1"/>
  <c r="A58" i="30" s="1"/>
  <c r="A59" i="30" s="1"/>
  <c r="A60" i="30" s="1"/>
  <c r="A61" i="30" s="1"/>
  <c r="A62" i="30" s="1"/>
  <c r="A63" i="30" s="1"/>
  <c r="A64"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7" i="30" s="1"/>
  <c r="A88" i="30" s="1"/>
  <c r="A89" i="30" s="1"/>
  <c r="A90" i="30" s="1"/>
  <c r="A92" i="30" s="1"/>
  <c r="A93" i="30" s="1"/>
  <c r="A94" i="30" s="1"/>
  <c r="A95" i="30" s="1"/>
  <c r="A96" i="30" s="1"/>
  <c r="A97" i="30" s="1"/>
  <c r="A98" i="30" s="1"/>
  <c r="A100" i="30" s="1"/>
  <c r="A102" i="30" s="1"/>
  <c r="A104" i="30" s="1"/>
  <c r="A105" i="30" s="1"/>
  <c r="A107" i="30" s="1"/>
  <c r="A108" i="30" s="1"/>
  <c r="A109" i="30" s="1"/>
  <c r="A110" i="30" s="1"/>
  <c r="A112" i="30" s="1"/>
  <c r="A113" i="30" s="1"/>
  <c r="A114" i="30" s="1"/>
  <c r="A115" i="30" s="1"/>
  <c r="A116" i="30" s="1"/>
  <c r="A117"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9" i="30" s="1"/>
  <c r="A141" i="30" s="1"/>
  <c r="A142" i="30" s="1"/>
  <c r="A147" i="30" s="1"/>
  <c r="A148" i="30" s="1"/>
  <c r="A149" i="30" s="1"/>
  <c r="A151" i="30" s="1"/>
  <c r="A152" i="30" s="1"/>
  <c r="A153" i="30" s="1"/>
  <c r="A154" i="30" s="1"/>
  <c r="A155" i="30" s="1"/>
  <c r="A156" i="30" s="1"/>
  <c r="A157" i="30" s="1"/>
  <c r="A158" i="30" s="1"/>
  <c r="A159" i="30" s="1"/>
  <c r="A160" i="30" s="1"/>
  <c r="A162" i="30" s="1"/>
  <c r="A164" i="30" s="1"/>
  <c r="A28" i="32" l="1"/>
  <c r="A283" i="31"/>
  <c r="A29" i="32" l="1"/>
  <c r="L337" i="31"/>
  <c r="L336" i="31"/>
  <c r="J337" i="31"/>
  <c r="E337" i="31" s="1"/>
  <c r="A337" i="31"/>
  <c r="A30" i="32" l="1"/>
  <c r="A31" i="32" s="1"/>
  <c r="A32" i="32" s="1"/>
  <c r="A33" i="32" s="1"/>
  <c r="A41" i="32" s="1"/>
  <c r="A43" i="32" s="1"/>
  <c r="A44" i="32" s="1"/>
  <c r="A45" i="32" s="1"/>
  <c r="A46" i="32" s="1"/>
  <c r="A48" i="32" s="1"/>
  <c r="A54" i="32" s="1"/>
  <c r="A55" i="32" s="1"/>
  <c r="A56" i="32" s="1"/>
  <c r="A57" i="32" s="1"/>
  <c r="A58" i="32" s="1"/>
  <c r="A59" i="32" s="1"/>
  <c r="A60" i="32" s="1"/>
  <c r="A61" i="32" s="1"/>
  <c r="A62" i="32" s="1"/>
  <c r="A63" i="32" s="1"/>
  <c r="A64" i="32" s="1"/>
  <c r="A65" i="32" s="1"/>
  <c r="A66" i="32" s="1"/>
  <c r="A67" i="32" s="1"/>
  <c r="A68" i="32" s="1"/>
  <c r="A69" i="32" s="1"/>
  <c r="A72" i="32" s="1"/>
  <c r="A73" i="32" s="1"/>
  <c r="A74" i="32" s="1"/>
  <c r="A75" i="32" s="1"/>
  <c r="A76" i="32" s="1"/>
  <c r="E70" i="25"/>
  <c r="J65" i="26"/>
  <c r="F65" i="26"/>
  <c r="J64" i="26"/>
  <c r="I64" i="26" s="1"/>
  <c r="J39" i="26"/>
  <c r="E39" i="26" s="1"/>
  <c r="J359" i="31"/>
  <c r="J358" i="31"/>
  <c r="J357" i="31"/>
  <c r="J356" i="31"/>
  <c r="J355" i="31"/>
  <c r="J354" i="31"/>
  <c r="J353" i="31"/>
  <c r="J352" i="31"/>
  <c r="J351" i="31"/>
  <c r="J350" i="31"/>
  <c r="J349" i="31"/>
  <c r="J348" i="31"/>
  <c r="L347" i="31"/>
  <c r="L346" i="31"/>
  <c r="J346" i="31"/>
  <c r="L345" i="31"/>
  <c r="J345" i="31"/>
  <c r="L344" i="31"/>
  <c r="J344" i="31"/>
  <c r="L343" i="31"/>
  <c r="J343" i="31"/>
  <c r="E343" i="31" s="1"/>
  <c r="L342" i="31"/>
  <c r="J342" i="31"/>
  <c r="E342" i="31" s="1"/>
  <c r="L341" i="31"/>
  <c r="J341" i="31"/>
  <c r="E341" i="31" s="1"/>
  <c r="L340" i="31"/>
  <c r="J340" i="31"/>
  <c r="E340" i="31" s="1"/>
  <c r="L339" i="31"/>
  <c r="J339" i="31"/>
  <c r="E339" i="31" s="1"/>
  <c r="L338" i="31"/>
  <c r="J338" i="31"/>
  <c r="E338" i="31"/>
  <c r="J336" i="31"/>
  <c r="E336" i="31" s="1"/>
  <c r="L335" i="31"/>
  <c r="J335" i="31"/>
  <c r="E335" i="31" s="1"/>
  <c r="L334" i="31"/>
  <c r="J334" i="31"/>
  <c r="L333" i="31"/>
  <c r="J333" i="31"/>
  <c r="L332" i="31"/>
  <c r="J332" i="31"/>
  <c r="L331" i="31"/>
  <c r="J331" i="31"/>
  <c r="L330" i="31"/>
  <c r="J330" i="31"/>
  <c r="L329" i="31"/>
  <c r="J329" i="31"/>
  <c r="L328" i="31"/>
  <c r="J328" i="31"/>
  <c r="L327" i="31"/>
  <c r="J327" i="31"/>
  <c r="L326" i="31"/>
  <c r="J326" i="31"/>
  <c r="L325" i="31"/>
  <c r="J325" i="31"/>
  <c r="L324" i="31"/>
  <c r="J324" i="31"/>
  <c r="L323" i="31"/>
  <c r="J323" i="31"/>
  <c r="L322" i="31"/>
  <c r="J322" i="31"/>
  <c r="L321" i="31"/>
  <c r="J321" i="31"/>
  <c r="L320" i="31"/>
  <c r="J320" i="31"/>
  <c r="L319" i="31"/>
  <c r="J319" i="31"/>
  <c r="L318" i="31"/>
  <c r="J318" i="31"/>
  <c r="L317" i="31"/>
  <c r="J317" i="31"/>
  <c r="L316" i="31"/>
  <c r="J316" i="31"/>
  <c r="E316" i="31" s="1"/>
  <c r="L315" i="31"/>
  <c r="J315" i="31"/>
  <c r="L314" i="31"/>
  <c r="J314" i="31"/>
  <c r="L313" i="31"/>
  <c r="J313" i="31"/>
  <c r="E313" i="31" s="1"/>
  <c r="L312" i="31"/>
  <c r="J312" i="31"/>
  <c r="L311" i="31"/>
  <c r="J311" i="31"/>
  <c r="L310" i="31"/>
  <c r="J310" i="31"/>
  <c r="L309" i="31"/>
  <c r="J309" i="31"/>
  <c r="L308" i="31"/>
  <c r="J308" i="31"/>
  <c r="L307" i="31"/>
  <c r="J307" i="31"/>
  <c r="L306" i="31"/>
  <c r="J306" i="31"/>
  <c r="L305" i="31"/>
  <c r="J305" i="31"/>
  <c r="E305" i="31" s="1"/>
  <c r="L304" i="31"/>
  <c r="J304" i="31"/>
  <c r="E304" i="31" s="1"/>
  <c r="L303" i="31"/>
  <c r="J303" i="31"/>
  <c r="I303" i="31" s="1"/>
  <c r="H303" i="31" s="1"/>
  <c r="L302" i="31"/>
  <c r="J302" i="31"/>
  <c r="E302" i="31" s="1"/>
  <c r="L301" i="31"/>
  <c r="J301" i="31"/>
  <c r="I301" i="31" s="1"/>
  <c r="H301" i="31" s="1"/>
  <c r="L300" i="31"/>
  <c r="J300" i="31"/>
  <c r="I300" i="31" s="1"/>
  <c r="H300" i="31" s="1"/>
  <c r="L299" i="31"/>
  <c r="J299" i="31"/>
  <c r="I299" i="31" s="1"/>
  <c r="H299" i="31" s="1"/>
  <c r="L298" i="31"/>
  <c r="J298" i="31"/>
  <c r="I298" i="31" s="1"/>
  <c r="H298" i="31" s="1"/>
  <c r="L297" i="31"/>
  <c r="J297" i="31"/>
  <c r="L296" i="31"/>
  <c r="J296" i="31"/>
  <c r="E296" i="31" s="1"/>
  <c r="L295" i="31"/>
  <c r="J295" i="31"/>
  <c r="I295" i="31" s="1"/>
  <c r="H295" i="31" s="1"/>
  <c r="L294" i="31"/>
  <c r="J294" i="31"/>
  <c r="E294" i="31" s="1"/>
  <c r="L293" i="31"/>
  <c r="J293" i="31"/>
  <c r="I293" i="31" s="1"/>
  <c r="H293" i="31" s="1"/>
  <c r="L292" i="31"/>
  <c r="J292" i="31"/>
  <c r="I292" i="31" s="1"/>
  <c r="H292" i="31" s="1"/>
  <c r="L291" i="31"/>
  <c r="J291" i="31"/>
  <c r="L290" i="31"/>
  <c r="J290" i="31"/>
  <c r="E290" i="31" s="1"/>
  <c r="L289" i="31"/>
  <c r="J289" i="31"/>
  <c r="E289" i="31" s="1"/>
  <c r="L288" i="31"/>
  <c r="J288" i="31"/>
  <c r="L287" i="31"/>
  <c r="J287" i="31"/>
  <c r="I287" i="31" s="1"/>
  <c r="H287" i="31" s="1"/>
  <c r="L286" i="31"/>
  <c r="J286" i="31"/>
  <c r="I286" i="31" s="1"/>
  <c r="H286" i="31" s="1"/>
  <c r="L285" i="31"/>
  <c r="J285" i="31"/>
  <c r="I285" i="31" s="1"/>
  <c r="L284" i="31"/>
  <c r="J284" i="31"/>
  <c r="E284" i="31" s="1"/>
  <c r="L281" i="31"/>
  <c r="J281" i="31"/>
  <c r="L280" i="31"/>
  <c r="J280" i="31"/>
  <c r="L279" i="31"/>
  <c r="J279" i="31"/>
  <c r="L278" i="31"/>
  <c r="J278" i="31"/>
  <c r="E278" i="31" s="1"/>
  <c r="L277" i="31"/>
  <c r="J277" i="31"/>
  <c r="E277" i="31" s="1"/>
  <c r="L276" i="31"/>
  <c r="J276" i="31"/>
  <c r="E276" i="31" s="1"/>
  <c r="L275" i="31"/>
  <c r="J275" i="31"/>
  <c r="E275" i="31"/>
  <c r="L274" i="31"/>
  <c r="J274" i="31"/>
  <c r="E274" i="31" s="1"/>
  <c r="L273" i="31"/>
  <c r="J273" i="31"/>
  <c r="E273" i="31" s="1"/>
  <c r="L272" i="31"/>
  <c r="J272" i="31"/>
  <c r="E272" i="31" s="1"/>
  <c r="L271" i="31"/>
  <c r="J271" i="31"/>
  <c r="E271" i="31" s="1"/>
  <c r="L270" i="31"/>
  <c r="J270" i="31"/>
  <c r="E270" i="31" s="1"/>
  <c r="L269" i="31"/>
  <c r="J269" i="31"/>
  <c r="E269" i="31" s="1"/>
  <c r="L268" i="31"/>
  <c r="J268" i="31"/>
  <c r="L267" i="31"/>
  <c r="J267" i="31"/>
  <c r="I267" i="31" s="1"/>
  <c r="H267" i="31" s="1"/>
  <c r="L266" i="31"/>
  <c r="J266" i="31"/>
  <c r="I266" i="31" s="1"/>
  <c r="H266" i="31" s="1"/>
  <c r="L265" i="31"/>
  <c r="J265" i="31"/>
  <c r="I265" i="31" s="1"/>
  <c r="H265" i="31" s="1"/>
  <c r="L264" i="31"/>
  <c r="J264" i="31"/>
  <c r="I264" i="31" s="1"/>
  <c r="H264" i="31" s="1"/>
  <c r="L263" i="31"/>
  <c r="J263" i="31"/>
  <c r="I263" i="31" s="1"/>
  <c r="H263" i="31" s="1"/>
  <c r="L262" i="31"/>
  <c r="J262" i="31"/>
  <c r="I262" i="31" s="1"/>
  <c r="H262" i="31" s="1"/>
  <c r="L261" i="31"/>
  <c r="J261" i="31"/>
  <c r="I261" i="31" s="1"/>
  <c r="H261" i="31" s="1"/>
  <c r="L260" i="31"/>
  <c r="J260" i="31"/>
  <c r="I260" i="31" s="1"/>
  <c r="H260" i="31" s="1"/>
  <c r="L259" i="31"/>
  <c r="J259" i="31"/>
  <c r="I259" i="31" s="1"/>
  <c r="H259" i="31" s="1"/>
  <c r="L258" i="31"/>
  <c r="J258" i="31"/>
  <c r="I258" i="31" s="1"/>
  <c r="H258" i="31" s="1"/>
  <c r="L257" i="31"/>
  <c r="J257" i="31"/>
  <c r="I257" i="31" s="1"/>
  <c r="H257" i="31" s="1"/>
  <c r="L256" i="31"/>
  <c r="J256" i="31"/>
  <c r="I256" i="31" s="1"/>
  <c r="H256" i="31" s="1"/>
  <c r="L255" i="31"/>
  <c r="J255" i="31"/>
  <c r="I255" i="31" s="1"/>
  <c r="H255" i="31" s="1"/>
  <c r="L254" i="31"/>
  <c r="J254" i="31"/>
  <c r="I254" i="31" s="1"/>
  <c r="H254" i="31" s="1"/>
  <c r="L253" i="31"/>
  <c r="J253" i="31"/>
  <c r="I253" i="31" s="1"/>
  <c r="H253" i="31" s="1"/>
  <c r="L252" i="31"/>
  <c r="J252" i="31"/>
  <c r="I252" i="31" s="1"/>
  <c r="H252" i="31" s="1"/>
  <c r="L251" i="31"/>
  <c r="J251" i="31"/>
  <c r="I251" i="31" s="1"/>
  <c r="H251" i="31" s="1"/>
  <c r="L250" i="31"/>
  <c r="J250" i="31"/>
  <c r="I250" i="31" s="1"/>
  <c r="H250" i="31" s="1"/>
  <c r="L249" i="31"/>
  <c r="J249" i="31"/>
  <c r="I249" i="31" s="1"/>
  <c r="H249" i="31" s="1"/>
  <c r="L248" i="31"/>
  <c r="J248" i="31"/>
  <c r="I248" i="31" s="1"/>
  <c r="H248" i="31" s="1"/>
  <c r="L247" i="31"/>
  <c r="J247" i="31"/>
  <c r="I247" i="31" s="1"/>
  <c r="H247" i="31" s="1"/>
  <c r="L246" i="31"/>
  <c r="J246" i="31"/>
  <c r="I246" i="31" s="1"/>
  <c r="H246" i="31" s="1"/>
  <c r="L245" i="31"/>
  <c r="J245" i="31"/>
  <c r="I245" i="31" s="1"/>
  <c r="H245" i="31" s="1"/>
  <c r="L244" i="31"/>
  <c r="J244" i="31"/>
  <c r="I244" i="31" s="1"/>
  <c r="H244" i="31" s="1"/>
  <c r="L243" i="31"/>
  <c r="J243" i="31"/>
  <c r="I243" i="31" s="1"/>
  <c r="H243" i="31" s="1"/>
  <c r="L242" i="31"/>
  <c r="J242" i="31"/>
  <c r="I242" i="31" s="1"/>
  <c r="H242" i="31" s="1"/>
  <c r="L241" i="31"/>
  <c r="J241" i="31"/>
  <c r="I241" i="31" s="1"/>
  <c r="H241" i="31" s="1"/>
  <c r="L240" i="31"/>
  <c r="J240" i="31"/>
  <c r="I240" i="31" s="1"/>
  <c r="H240" i="31" s="1"/>
  <c r="L239" i="31"/>
  <c r="J239" i="31"/>
  <c r="I239" i="31" s="1"/>
  <c r="H239" i="31" s="1"/>
  <c r="L238" i="31"/>
  <c r="J238" i="31"/>
  <c r="I238" i="31" s="1"/>
  <c r="H238" i="31" s="1"/>
  <c r="L237" i="31"/>
  <c r="J237" i="31"/>
  <c r="I237" i="31" s="1"/>
  <c r="H237" i="31" s="1"/>
  <c r="L236" i="31"/>
  <c r="J236" i="31"/>
  <c r="I236" i="31" s="1"/>
  <c r="L235" i="31"/>
  <c r="J235" i="31"/>
  <c r="I235" i="31" s="1"/>
  <c r="H235" i="31" s="1"/>
  <c r="L234" i="31"/>
  <c r="J234" i="31"/>
  <c r="I234" i="31" s="1"/>
  <c r="H234" i="31" s="1"/>
  <c r="L233" i="31"/>
  <c r="J233" i="31"/>
  <c r="I233" i="31" s="1"/>
  <c r="H233" i="31" s="1"/>
  <c r="L232" i="31"/>
  <c r="J232" i="31"/>
  <c r="I232" i="31" s="1"/>
  <c r="H232" i="31" s="1"/>
  <c r="L231" i="31"/>
  <c r="J231" i="31"/>
  <c r="I231" i="31" s="1"/>
  <c r="H231" i="31" s="1"/>
  <c r="L230" i="31"/>
  <c r="J230" i="31"/>
  <c r="I230" i="31" s="1"/>
  <c r="H230" i="31" s="1"/>
  <c r="L229" i="31"/>
  <c r="J229" i="31"/>
  <c r="I229" i="31" s="1"/>
  <c r="H229" i="31" s="1"/>
  <c r="L228" i="31"/>
  <c r="J228" i="31"/>
  <c r="E228" i="31" s="1"/>
  <c r="L227" i="31"/>
  <c r="J227" i="31"/>
  <c r="L226" i="31"/>
  <c r="J226" i="31"/>
  <c r="I226" i="31" s="1"/>
  <c r="H226" i="31" s="1"/>
  <c r="L225" i="31"/>
  <c r="J225" i="31"/>
  <c r="I225" i="31" s="1"/>
  <c r="H225" i="31" s="1"/>
  <c r="L224" i="31"/>
  <c r="J224" i="31"/>
  <c r="I224" i="31" s="1"/>
  <c r="H224" i="31" s="1"/>
  <c r="L223" i="31"/>
  <c r="J223" i="31"/>
  <c r="I223" i="31" s="1"/>
  <c r="H223" i="31" s="1"/>
  <c r="L222" i="31"/>
  <c r="J222" i="31"/>
  <c r="I222" i="31" s="1"/>
  <c r="H222" i="31" s="1"/>
  <c r="L221" i="31"/>
  <c r="J221" i="31"/>
  <c r="E221" i="31" s="1"/>
  <c r="L220" i="31"/>
  <c r="J220" i="31"/>
  <c r="L219" i="31"/>
  <c r="J219" i="31"/>
  <c r="E219" i="31" s="1"/>
  <c r="L218" i="31"/>
  <c r="J218" i="31"/>
  <c r="I218" i="31" s="1"/>
  <c r="H218" i="31" s="1"/>
  <c r="L217" i="31"/>
  <c r="J217" i="31"/>
  <c r="I217" i="31" s="1"/>
  <c r="L216" i="31"/>
  <c r="J216" i="31"/>
  <c r="I216" i="31" s="1"/>
  <c r="H216" i="31" s="1"/>
  <c r="L215" i="31"/>
  <c r="J215" i="31"/>
  <c r="I215" i="31" s="1"/>
  <c r="L214" i="31"/>
  <c r="J214" i="31"/>
  <c r="E214" i="31" s="1"/>
  <c r="L213" i="31"/>
  <c r="J213" i="31"/>
  <c r="I213" i="31" s="1"/>
  <c r="H213" i="31" s="1"/>
  <c r="L212" i="31"/>
  <c r="J212" i="31"/>
  <c r="I212" i="31" s="1"/>
  <c r="H212" i="31" s="1"/>
  <c r="L211" i="31"/>
  <c r="J211" i="31"/>
  <c r="L210" i="31"/>
  <c r="J210" i="31"/>
  <c r="I210" i="31" s="1"/>
  <c r="H210" i="31" s="1"/>
  <c r="L209" i="31"/>
  <c r="J209" i="31"/>
  <c r="I209" i="31" s="1"/>
  <c r="H209" i="31" s="1"/>
  <c r="L208" i="31"/>
  <c r="J208" i="31"/>
  <c r="I208" i="31" s="1"/>
  <c r="H208" i="31" s="1"/>
  <c r="L207" i="31"/>
  <c r="J207" i="31"/>
  <c r="I207" i="31" s="1"/>
  <c r="H207" i="31" s="1"/>
  <c r="L206" i="31"/>
  <c r="J206" i="31"/>
  <c r="L205" i="31"/>
  <c r="J205" i="31"/>
  <c r="E205" i="31" s="1"/>
  <c r="L204" i="31"/>
  <c r="J204" i="31"/>
  <c r="L203" i="31"/>
  <c r="J203" i="31"/>
  <c r="I203" i="31" s="1"/>
  <c r="H203" i="31" s="1"/>
  <c r="L202" i="31"/>
  <c r="J202" i="31"/>
  <c r="E202" i="31" s="1"/>
  <c r="L201" i="31"/>
  <c r="J201" i="31"/>
  <c r="I201" i="31" s="1"/>
  <c r="H201" i="31" s="1"/>
  <c r="L200" i="31"/>
  <c r="J200" i="31"/>
  <c r="I200" i="31" s="1"/>
  <c r="H200" i="31" s="1"/>
  <c r="L199" i="31"/>
  <c r="J199" i="31"/>
  <c r="I199" i="31" s="1"/>
  <c r="H199" i="31" s="1"/>
  <c r="L198" i="31"/>
  <c r="J198" i="31"/>
  <c r="I198" i="31" s="1"/>
  <c r="H198" i="31" s="1"/>
  <c r="L197" i="31"/>
  <c r="J197" i="31"/>
  <c r="I197" i="31" s="1"/>
  <c r="H197" i="31" s="1"/>
  <c r="L196" i="31"/>
  <c r="J196" i="31"/>
  <c r="I196" i="31" s="1"/>
  <c r="H196" i="31" s="1"/>
  <c r="L195" i="31"/>
  <c r="J195" i="31"/>
  <c r="I195" i="31" s="1"/>
  <c r="H195" i="31" s="1"/>
  <c r="L194" i="31"/>
  <c r="J194" i="31"/>
  <c r="I194" i="31" s="1"/>
  <c r="H194" i="31" s="1"/>
  <c r="L193" i="31"/>
  <c r="J193" i="31"/>
  <c r="I193" i="31" s="1"/>
  <c r="H193" i="31" s="1"/>
  <c r="AN192" i="31"/>
  <c r="L192" i="31" s="1"/>
  <c r="L191" i="31"/>
  <c r="J191" i="31"/>
  <c r="I191" i="31" s="1"/>
  <c r="H191" i="31" s="1"/>
  <c r="L190" i="31"/>
  <c r="J190" i="31"/>
  <c r="I190" i="31" s="1"/>
  <c r="H190" i="31" s="1"/>
  <c r="L189" i="31"/>
  <c r="J189" i="31"/>
  <c r="E189" i="31" s="1"/>
  <c r="L188" i="31"/>
  <c r="J188" i="31"/>
  <c r="I188" i="31" s="1"/>
  <c r="H188" i="31" s="1"/>
  <c r="L187" i="31"/>
  <c r="J187" i="31"/>
  <c r="I187" i="31" s="1"/>
  <c r="H187" i="31" s="1"/>
  <c r="L186" i="31"/>
  <c r="J186" i="31"/>
  <c r="I186" i="31" s="1"/>
  <c r="H186" i="31" s="1"/>
  <c r="L185" i="31"/>
  <c r="J185" i="31"/>
  <c r="H185" i="31"/>
  <c r="L184" i="31"/>
  <c r="J184" i="31"/>
  <c r="I184" i="31" s="1"/>
  <c r="H184" i="31" s="1"/>
  <c r="L183" i="31"/>
  <c r="J183" i="31"/>
  <c r="I183" i="31" s="1"/>
  <c r="H183" i="31" s="1"/>
  <c r="L182" i="31"/>
  <c r="J182" i="31"/>
  <c r="I182" i="31" s="1"/>
  <c r="H182" i="31" s="1"/>
  <c r="L181" i="31"/>
  <c r="J181" i="31"/>
  <c r="I181" i="31" s="1"/>
  <c r="H181" i="31" s="1"/>
  <c r="L180" i="31"/>
  <c r="J180" i="31"/>
  <c r="I180" i="31" s="1"/>
  <c r="H180" i="31" s="1"/>
  <c r="L179" i="31"/>
  <c r="J179" i="31"/>
  <c r="I179" i="31" s="1"/>
  <c r="H179" i="31" s="1"/>
  <c r="L178" i="31"/>
  <c r="J178" i="31"/>
  <c r="I178" i="31" s="1"/>
  <c r="H178" i="31" s="1"/>
  <c r="L177" i="31"/>
  <c r="J177" i="31"/>
  <c r="I177" i="31" s="1"/>
  <c r="H177" i="31" s="1"/>
  <c r="L176" i="31"/>
  <c r="J176" i="31"/>
  <c r="E176" i="31" s="1"/>
  <c r="L175" i="31"/>
  <c r="J175" i="31"/>
  <c r="L174" i="31"/>
  <c r="J174" i="31"/>
  <c r="E174" i="31" s="1"/>
  <c r="L173" i="31"/>
  <c r="J173" i="31"/>
  <c r="E173" i="31" s="1"/>
  <c r="L172" i="31"/>
  <c r="J172" i="31"/>
  <c r="E172" i="31" s="1"/>
  <c r="L171" i="31"/>
  <c r="J171" i="31"/>
  <c r="E171" i="31" s="1"/>
  <c r="L170" i="31"/>
  <c r="J170" i="31"/>
  <c r="E170" i="31" s="1"/>
  <c r="L169" i="31"/>
  <c r="J169" i="31"/>
  <c r="E169" i="31" s="1"/>
  <c r="L168" i="31"/>
  <c r="J168" i="31"/>
  <c r="E168" i="31" s="1"/>
  <c r="L167" i="31"/>
  <c r="E167" i="31"/>
  <c r="L166" i="31"/>
  <c r="J166" i="31"/>
  <c r="E166" i="31" s="1"/>
  <c r="L165" i="31"/>
  <c r="J165" i="31"/>
  <c r="E165" i="31" s="1"/>
  <c r="L164" i="31"/>
  <c r="J164" i="31"/>
  <c r="E164" i="31" s="1"/>
  <c r="L163" i="31"/>
  <c r="J163" i="31"/>
  <c r="L162" i="31"/>
  <c r="L161" i="31"/>
  <c r="J161" i="31"/>
  <c r="L160" i="31"/>
  <c r="J160" i="31"/>
  <c r="E160" i="31" s="1"/>
  <c r="L159" i="31"/>
  <c r="J159" i="31"/>
  <c r="L158" i="31"/>
  <c r="J158" i="31"/>
  <c r="L157" i="31"/>
  <c r="J157" i="31"/>
  <c r="E157" i="31" s="1"/>
  <c r="L156" i="31"/>
  <c r="J156" i="31"/>
  <c r="E156" i="31" s="1"/>
  <c r="L155" i="31"/>
  <c r="J155" i="31"/>
  <c r="I155" i="31" s="1"/>
  <c r="H155" i="31" s="1"/>
  <c r="L154" i="31"/>
  <c r="J154" i="31"/>
  <c r="L153" i="31"/>
  <c r="J153" i="31"/>
  <c r="I153" i="31" s="1"/>
  <c r="H153" i="31" s="1"/>
  <c r="L152" i="31"/>
  <c r="J152" i="31"/>
  <c r="I152" i="31" s="1"/>
  <c r="H152" i="31" s="1"/>
  <c r="L151" i="31"/>
  <c r="J151" i="31"/>
  <c r="I151" i="31" s="1"/>
  <c r="H151" i="31" s="1"/>
  <c r="J150" i="31"/>
  <c r="I150" i="31" s="1"/>
  <c r="H150" i="31" s="1"/>
  <c r="J149" i="31"/>
  <c r="I149" i="31" s="1"/>
  <c r="H149" i="31" s="1"/>
  <c r="L148" i="31"/>
  <c r="J148" i="31"/>
  <c r="I148" i="31" s="1"/>
  <c r="H148" i="31" s="1"/>
  <c r="L147" i="31"/>
  <c r="J147" i="31"/>
  <c r="I147" i="31" s="1"/>
  <c r="H147" i="31" s="1"/>
  <c r="I146" i="31"/>
  <c r="H146" i="31" s="1"/>
  <c r="L145" i="31"/>
  <c r="J145" i="31"/>
  <c r="I145" i="31" s="1"/>
  <c r="L144" i="31"/>
  <c r="J144" i="31"/>
  <c r="I144" i="31" s="1"/>
  <c r="H144" i="31" s="1"/>
  <c r="L143" i="31"/>
  <c r="J143" i="31"/>
  <c r="I143" i="31" s="1"/>
  <c r="H143" i="31" s="1"/>
  <c r="L142" i="31"/>
  <c r="J142" i="31"/>
  <c r="I142" i="31" s="1"/>
  <c r="H142" i="31" s="1"/>
  <c r="L141" i="31"/>
  <c r="J141" i="31"/>
  <c r="L140" i="31"/>
  <c r="J140" i="31"/>
  <c r="E140" i="31" s="1"/>
  <c r="L138" i="31"/>
  <c r="J138" i="31"/>
  <c r="I138" i="31" s="1"/>
  <c r="L137" i="31"/>
  <c r="J137" i="31"/>
  <c r="I137" i="31" s="1"/>
  <c r="H137" i="31" s="1"/>
  <c r="L136" i="31"/>
  <c r="J136" i="31"/>
  <c r="I136" i="31" s="1"/>
  <c r="H136" i="31" s="1"/>
  <c r="L134" i="31"/>
  <c r="J134" i="31"/>
  <c r="E134" i="31" s="1"/>
  <c r="L133" i="31"/>
  <c r="K133" i="31"/>
  <c r="J133" i="31"/>
  <c r="E133" i="31" s="1"/>
  <c r="L132" i="31"/>
  <c r="J132" i="31"/>
  <c r="I132" i="31" s="1"/>
  <c r="H132" i="31" s="1"/>
  <c r="L130" i="31"/>
  <c r="J130" i="31"/>
  <c r="I130" i="31" s="1"/>
  <c r="H130" i="31" s="1"/>
  <c r="L129" i="31"/>
  <c r="J129" i="31"/>
  <c r="E129" i="31" s="1"/>
  <c r="L114" i="31"/>
  <c r="L113" i="31"/>
  <c r="J113" i="31"/>
  <c r="E113" i="31" s="1"/>
  <c r="L112" i="31"/>
  <c r="J112" i="31"/>
  <c r="F112" i="31"/>
  <c r="L111" i="31"/>
  <c r="J111" i="31"/>
  <c r="I111" i="31" s="1"/>
  <c r="L110" i="31"/>
  <c r="J110" i="31"/>
  <c r="I110" i="31" s="1"/>
  <c r="H110" i="31" s="1"/>
  <c r="L109" i="31"/>
  <c r="J109" i="31"/>
  <c r="I109" i="31" s="1"/>
  <c r="H109" i="31" s="1"/>
  <c r="L108" i="31"/>
  <c r="J108" i="31"/>
  <c r="I108" i="31" s="1"/>
  <c r="H108" i="31" s="1"/>
  <c r="L107" i="31"/>
  <c r="K107" i="31"/>
  <c r="J107" i="31"/>
  <c r="L106" i="31"/>
  <c r="K106" i="31"/>
  <c r="J106" i="31"/>
  <c r="L105" i="31"/>
  <c r="K105" i="31"/>
  <c r="J105" i="31"/>
  <c r="L104" i="31"/>
  <c r="K104" i="31"/>
  <c r="J104" i="31"/>
  <c r="E104" i="31" s="1"/>
  <c r="L103" i="31"/>
  <c r="K103" i="31"/>
  <c r="J103" i="31"/>
  <c r="E103" i="31" s="1"/>
  <c r="L102" i="31"/>
  <c r="K102" i="31"/>
  <c r="J102" i="31"/>
  <c r="E102" i="31" s="1"/>
  <c r="L101" i="31"/>
  <c r="K101" i="31"/>
  <c r="J101" i="31"/>
  <c r="E101" i="31" s="1"/>
  <c r="L100" i="31"/>
  <c r="J100" i="31"/>
  <c r="I100" i="31" s="1"/>
  <c r="H100" i="31" s="1"/>
  <c r="L99" i="31"/>
  <c r="K99" i="31"/>
  <c r="J99" i="31"/>
  <c r="E99" i="31" s="1"/>
  <c r="L98" i="31"/>
  <c r="K98" i="31"/>
  <c r="J98" i="31"/>
  <c r="E98" i="31" s="1"/>
  <c r="L97" i="31"/>
  <c r="K97" i="31"/>
  <c r="J97" i="31"/>
  <c r="E97" i="31" s="1"/>
  <c r="L96" i="31"/>
  <c r="K96" i="31"/>
  <c r="J96" i="31"/>
  <c r="E96" i="31" s="1"/>
  <c r="L95" i="31"/>
  <c r="K95" i="31"/>
  <c r="J95" i="31"/>
  <c r="E95" i="31" s="1"/>
  <c r="L94" i="31"/>
  <c r="J94" i="31"/>
  <c r="L93" i="31"/>
  <c r="J93" i="31"/>
  <c r="L92" i="31"/>
  <c r="J92" i="31"/>
  <c r="I92" i="31" s="1"/>
  <c r="H92" i="31" s="1"/>
  <c r="L91" i="31"/>
  <c r="J91" i="31"/>
  <c r="I91" i="31" s="1"/>
  <c r="H91" i="31" s="1"/>
  <c r="L90" i="31"/>
  <c r="K90" i="31"/>
  <c r="J90" i="31"/>
  <c r="E90" i="31" s="1"/>
  <c r="L89" i="31"/>
  <c r="J89" i="31"/>
  <c r="I89" i="31" s="1"/>
  <c r="H89" i="31" s="1"/>
  <c r="L88" i="31"/>
  <c r="J88" i="31"/>
  <c r="I88" i="31" s="1"/>
  <c r="H88" i="31" s="1"/>
  <c r="L87" i="31"/>
  <c r="J87" i="31"/>
  <c r="I87" i="31" s="1"/>
  <c r="H87" i="31" s="1"/>
  <c r="L86" i="31"/>
  <c r="J86" i="31"/>
  <c r="I86" i="31" s="1"/>
  <c r="H86" i="31" s="1"/>
  <c r="L85" i="31"/>
  <c r="L84" i="31"/>
  <c r="J84" i="31"/>
  <c r="I84" i="31" s="1"/>
  <c r="H84" i="31" s="1"/>
  <c r="L83" i="31"/>
  <c r="J83" i="31"/>
  <c r="I83" i="31" s="1"/>
  <c r="H83" i="31" s="1"/>
  <c r="A83" i="31"/>
  <c r="L82" i="31"/>
  <c r="J82" i="31"/>
  <c r="I82" i="31" s="1"/>
  <c r="H82" i="31" s="1"/>
  <c r="A82" i="31"/>
  <c r="L81" i="31"/>
  <c r="J81" i="31"/>
  <c r="I81" i="31" s="1"/>
  <c r="H81" i="31" s="1"/>
  <c r="L80" i="31"/>
  <c r="J80" i="31"/>
  <c r="I80" i="31" s="1"/>
  <c r="H80" i="31" s="1"/>
  <c r="L79" i="31"/>
  <c r="J79" i="31"/>
  <c r="I79" i="31" s="1"/>
  <c r="H79" i="31" s="1"/>
  <c r="L78" i="31"/>
  <c r="L77" i="31"/>
  <c r="J77" i="31"/>
  <c r="I77" i="31" s="1"/>
  <c r="L76" i="31"/>
  <c r="J76" i="31"/>
  <c r="I76" i="31" s="1"/>
  <c r="L75" i="31"/>
  <c r="J75" i="31"/>
  <c r="I75" i="31" s="1"/>
  <c r="L74" i="31"/>
  <c r="J74" i="31"/>
  <c r="I74" i="31" s="1"/>
  <c r="L73" i="31"/>
  <c r="J73" i="31"/>
  <c r="L72" i="31"/>
  <c r="J72" i="31"/>
  <c r="I72" i="31" s="1"/>
  <c r="H72" i="31" s="1"/>
  <c r="L71" i="31"/>
  <c r="J71" i="31"/>
  <c r="I71" i="31" s="1"/>
  <c r="H71" i="31" s="1"/>
  <c r="L70" i="31"/>
  <c r="J70" i="31"/>
  <c r="I70" i="31" s="1"/>
  <c r="H70" i="31" s="1"/>
  <c r="L69" i="31"/>
  <c r="J69" i="31"/>
  <c r="I69" i="31" s="1"/>
  <c r="H69" i="31" s="1"/>
  <c r="L68" i="31"/>
  <c r="J68" i="31"/>
  <c r="I68" i="31" s="1"/>
  <c r="H68" i="31" s="1"/>
  <c r="L67" i="31"/>
  <c r="J67" i="31"/>
  <c r="I67" i="31" s="1"/>
  <c r="H67" i="31" s="1"/>
  <c r="L66" i="31"/>
  <c r="J66" i="31"/>
  <c r="I66" i="31" s="1"/>
  <c r="H66" i="31" s="1"/>
  <c r="L65" i="31"/>
  <c r="J65" i="31"/>
  <c r="I65" i="31" s="1"/>
  <c r="H65" i="31" s="1"/>
  <c r="L64" i="31"/>
  <c r="J64" i="31"/>
  <c r="I64" i="31" s="1"/>
  <c r="H64" i="31" s="1"/>
  <c r="L63" i="31"/>
  <c r="J63" i="31"/>
  <c r="I63" i="31" s="1"/>
  <c r="H63" i="31" s="1"/>
  <c r="L62" i="31"/>
  <c r="J62" i="31"/>
  <c r="I62" i="31" s="1"/>
  <c r="H62" i="31" s="1"/>
  <c r="L61" i="31"/>
  <c r="J61" i="31"/>
  <c r="I61" i="31" s="1"/>
  <c r="H61" i="31" s="1"/>
  <c r="L60" i="31"/>
  <c r="J60" i="31"/>
  <c r="E60" i="31" s="1"/>
  <c r="L59" i="31"/>
  <c r="J59" i="31"/>
  <c r="E59" i="31" s="1"/>
  <c r="L58" i="31"/>
  <c r="K58" i="31"/>
  <c r="J58" i="31"/>
  <c r="E58" i="31" s="1"/>
  <c r="L57" i="31"/>
  <c r="K57" i="31"/>
  <c r="J57" i="31"/>
  <c r="E57" i="31" s="1"/>
  <c r="L56" i="31"/>
  <c r="K56" i="31"/>
  <c r="J56" i="31"/>
  <c r="E56" i="31" s="1"/>
  <c r="L55" i="31"/>
  <c r="J55" i="31"/>
  <c r="I55" i="31" s="1"/>
  <c r="H55" i="31" s="1"/>
  <c r="L54" i="31"/>
  <c r="J54" i="31"/>
  <c r="I54" i="31" s="1"/>
  <c r="H54" i="31" s="1"/>
  <c r="L53" i="31"/>
  <c r="J53" i="31"/>
  <c r="I53" i="31" s="1"/>
  <c r="H53" i="31" s="1"/>
  <c r="L52" i="31"/>
  <c r="J52" i="31"/>
  <c r="I52" i="31" s="1"/>
  <c r="H52" i="31" s="1"/>
  <c r="L51" i="31"/>
  <c r="J51" i="31"/>
  <c r="E51" i="31" s="1"/>
  <c r="L50" i="31"/>
  <c r="J50" i="31"/>
  <c r="I50" i="31" s="1"/>
  <c r="H50" i="31" s="1"/>
  <c r="L49" i="31"/>
  <c r="J49" i="31"/>
  <c r="I49" i="31" s="1"/>
  <c r="H49" i="31" s="1"/>
  <c r="L48" i="31"/>
  <c r="J48" i="31"/>
  <c r="I48" i="31" s="1"/>
  <c r="H48" i="31" s="1"/>
  <c r="L47" i="31"/>
  <c r="J47" i="31"/>
  <c r="I47" i="31" s="1"/>
  <c r="H47" i="31" s="1"/>
  <c r="L46" i="31"/>
  <c r="J46" i="31"/>
  <c r="E46" i="31" s="1"/>
  <c r="L45" i="31"/>
  <c r="J45" i="31"/>
  <c r="I45" i="31" s="1"/>
  <c r="L44" i="31"/>
  <c r="J44" i="31"/>
  <c r="E44" i="31" s="1"/>
  <c r="L43" i="31"/>
  <c r="J43" i="31"/>
  <c r="I43" i="31" s="1"/>
  <c r="H43" i="31" s="1"/>
  <c r="L42" i="31"/>
  <c r="J42" i="31"/>
  <c r="L41" i="31"/>
  <c r="J41" i="31"/>
  <c r="L40" i="31"/>
  <c r="J40" i="31"/>
  <c r="L39" i="31"/>
  <c r="J39" i="31"/>
  <c r="L38" i="31"/>
  <c r="J38" i="31"/>
  <c r="L37" i="31"/>
  <c r="J37" i="31"/>
  <c r="L36" i="31"/>
  <c r="J36" i="31"/>
  <c r="L35" i="31"/>
  <c r="J35" i="31"/>
  <c r="L34" i="31"/>
  <c r="J34" i="31"/>
  <c r="L33" i="31"/>
  <c r="J33" i="31"/>
  <c r="I33" i="31" s="1"/>
  <c r="H33" i="31" s="1"/>
  <c r="L32" i="31"/>
  <c r="J32" i="31"/>
  <c r="I32" i="31"/>
  <c r="H32" i="31" s="1"/>
  <c r="L31" i="31"/>
  <c r="I31" i="31"/>
  <c r="H31" i="31" s="1"/>
  <c r="L30" i="31"/>
  <c r="J30" i="31"/>
  <c r="I30" i="31" s="1"/>
  <c r="H30" i="31" s="1"/>
  <c r="L29" i="31"/>
  <c r="J29" i="31"/>
  <c r="I29" i="31" s="1"/>
  <c r="H29" i="31" s="1"/>
  <c r="L28" i="31"/>
  <c r="J28" i="31"/>
  <c r="E28" i="31" s="1"/>
  <c r="L27" i="31"/>
  <c r="J27" i="31"/>
  <c r="I27" i="31" s="1"/>
  <c r="H27" i="31" s="1"/>
  <c r="L26" i="31"/>
  <c r="J26" i="31"/>
  <c r="I26" i="31" s="1"/>
  <c r="H26" i="31" s="1"/>
  <c r="L25" i="31"/>
  <c r="K25" i="31"/>
  <c r="J25" i="31"/>
  <c r="E25" i="31" s="1"/>
  <c r="L24" i="31"/>
  <c r="K24" i="31"/>
  <c r="J24" i="31"/>
  <c r="E24" i="31" s="1"/>
  <c r="L23" i="31"/>
  <c r="K23" i="31"/>
  <c r="J23" i="31"/>
  <c r="E23" i="31" s="1"/>
  <c r="L22" i="31"/>
  <c r="K22" i="31"/>
  <c r="J22" i="31"/>
  <c r="E22" i="31" s="1"/>
  <c r="L21" i="31"/>
  <c r="J21" i="31"/>
  <c r="I21" i="31" s="1"/>
  <c r="H21" i="31" s="1"/>
  <c r="L20" i="31"/>
  <c r="J20" i="31"/>
  <c r="E20" i="31" s="1"/>
  <c r="L19" i="31"/>
  <c r="L18" i="31"/>
  <c r="J18" i="31"/>
  <c r="I18" i="31" s="1"/>
  <c r="H18" i="31" s="1"/>
  <c r="L17" i="31"/>
  <c r="K17" i="31"/>
  <c r="J17" i="31"/>
  <c r="E17" i="31" s="1"/>
  <c r="L16" i="31"/>
  <c r="J16" i="31"/>
  <c r="I16" i="31" s="1"/>
  <c r="H16" i="31" s="1"/>
  <c r="L15" i="31"/>
  <c r="J15" i="31"/>
  <c r="I15" i="31" s="1"/>
  <c r="H15" i="31" s="1"/>
  <c r="L14" i="31"/>
  <c r="J14" i="31"/>
  <c r="I14" i="31" s="1"/>
  <c r="H14" i="31" s="1"/>
  <c r="L13" i="31"/>
  <c r="J13" i="31"/>
  <c r="I13" i="31" s="1"/>
  <c r="H13" i="31" s="1"/>
  <c r="L12" i="31"/>
  <c r="J12" i="31"/>
  <c r="I12" i="31" s="1"/>
  <c r="H12" i="31" s="1"/>
  <c r="L11" i="31"/>
  <c r="J11" i="31"/>
  <c r="I11" i="31" s="1"/>
  <c r="H11" i="31" s="1"/>
  <c r="A11" i="31"/>
  <c r="J10" i="31"/>
  <c r="J9" i="31"/>
  <c r="J8" i="31"/>
  <c r="J7" i="31"/>
  <c r="J6" i="31"/>
  <c r="IV5" i="31"/>
  <c r="BF1" i="31"/>
  <c r="BH1" i="31" s="1"/>
  <c r="BE1" i="31"/>
  <c r="BD1" i="31"/>
  <c r="J15" i="29"/>
  <c r="J13" i="29"/>
  <c r="I13" i="29" s="1"/>
  <c r="H13" i="29" s="1"/>
  <c r="J12" i="29"/>
  <c r="I12" i="29" s="1"/>
  <c r="H12" i="29" s="1"/>
  <c r="J11" i="29"/>
  <c r="I11" i="29" s="1"/>
  <c r="H11" i="29" s="1"/>
  <c r="J10" i="29"/>
  <c r="E10" i="29" s="1"/>
  <c r="J9" i="29"/>
  <c r="I9" i="29" s="1"/>
  <c r="H9" i="29" s="1"/>
  <c r="J8" i="29"/>
  <c r="I8" i="29" s="1"/>
  <c r="H8" i="29" s="1"/>
  <c r="J7" i="29"/>
  <c r="I7" i="29" s="1"/>
  <c r="H7" i="29" s="1"/>
  <c r="J6" i="29"/>
  <c r="I6" i="29" s="1"/>
  <c r="H6" i="29" s="1"/>
  <c r="IW5" i="29"/>
  <c r="BH1" i="29"/>
  <c r="BG1" i="29"/>
  <c r="BF1" i="29"/>
  <c r="BE1" i="29"/>
  <c r="J55" i="28"/>
  <c r="I55" i="28" s="1"/>
  <c r="H55" i="28" s="1"/>
  <c r="J91" i="28"/>
  <c r="I91" i="28" s="1"/>
  <c r="H91" i="28" s="1"/>
  <c r="J90" i="28"/>
  <c r="I90" i="28" s="1"/>
  <c r="H90" i="28" s="1"/>
  <c r="E89" i="28"/>
  <c r="J88" i="28"/>
  <c r="I88" i="28" s="1"/>
  <c r="H88" i="28" s="1"/>
  <c r="J87" i="28"/>
  <c r="I87" i="28" s="1"/>
  <c r="H87" i="28" s="1"/>
  <c r="J86" i="28"/>
  <c r="E85" i="28"/>
  <c r="J83" i="28"/>
  <c r="I83" i="28" s="1"/>
  <c r="H83" i="28" s="1"/>
  <c r="J82" i="28"/>
  <c r="I82" i="28" s="1"/>
  <c r="H82" i="28" s="1"/>
  <c r="E81" i="28"/>
  <c r="J78" i="28"/>
  <c r="I78" i="28" s="1"/>
  <c r="H78" i="28" s="1"/>
  <c r="J77" i="28"/>
  <c r="I77" i="28" s="1"/>
  <c r="H77" i="28" s="1"/>
  <c r="J76" i="28"/>
  <c r="I76" i="28" s="1"/>
  <c r="H76" i="28" s="1"/>
  <c r="J75" i="28"/>
  <c r="I75" i="28" s="1"/>
  <c r="H75" i="28" s="1"/>
  <c r="J74" i="28"/>
  <c r="I74" i="28" s="1"/>
  <c r="H74" i="28" s="1"/>
  <c r="J73" i="28"/>
  <c r="I73" i="28" s="1"/>
  <c r="H73" i="28" s="1"/>
  <c r="J72" i="28"/>
  <c r="I72" i="28" s="1"/>
  <c r="H72" i="28" s="1"/>
  <c r="J71" i="28"/>
  <c r="I71" i="28" s="1"/>
  <c r="H71" i="28" s="1"/>
  <c r="J70" i="28"/>
  <c r="I70" i="28" s="1"/>
  <c r="H70" i="28" s="1"/>
  <c r="J69" i="28"/>
  <c r="I69" i="28" s="1"/>
  <c r="H69" i="28" s="1"/>
  <c r="J68" i="28"/>
  <c r="I68" i="28" s="1"/>
  <c r="H68" i="28" s="1"/>
  <c r="J67" i="28"/>
  <c r="I67" i="28" s="1"/>
  <c r="H67" i="28" s="1"/>
  <c r="J66" i="28"/>
  <c r="I66" i="28" s="1"/>
  <c r="H66" i="28" s="1"/>
  <c r="J65" i="28"/>
  <c r="I65" i="28" s="1"/>
  <c r="H65" i="28" s="1"/>
  <c r="J64" i="28"/>
  <c r="I64" i="28" s="1"/>
  <c r="J63" i="28"/>
  <c r="I63" i="28" s="1"/>
  <c r="H63" i="28" s="1"/>
  <c r="J62" i="28"/>
  <c r="I62" i="28" s="1"/>
  <c r="H62" i="28" s="1"/>
  <c r="J61" i="28"/>
  <c r="I61" i="28" s="1"/>
  <c r="H61" i="28" s="1"/>
  <c r="J60" i="28"/>
  <c r="I60" i="28" s="1"/>
  <c r="H60" i="28" s="1"/>
  <c r="J59" i="28"/>
  <c r="I59" i="28" s="1"/>
  <c r="H59" i="28" s="1"/>
  <c r="J58" i="28"/>
  <c r="I58" i="28" s="1"/>
  <c r="H58" i="28" s="1"/>
  <c r="J57" i="28"/>
  <c r="I57" i="28" s="1"/>
  <c r="H57" i="28" s="1"/>
  <c r="E56" i="28"/>
  <c r="J53" i="28"/>
  <c r="J52" i="28"/>
  <c r="I52" i="28" s="1"/>
  <c r="H52" i="28" s="1"/>
  <c r="E51" i="28"/>
  <c r="J50" i="28"/>
  <c r="I50" i="28" s="1"/>
  <c r="H50" i="28" s="1"/>
  <c r="J49" i="28"/>
  <c r="I49" i="28" s="1"/>
  <c r="H49" i="28" s="1"/>
  <c r="I48" i="28"/>
  <c r="H48" i="28" s="1"/>
  <c r="J47" i="28"/>
  <c r="I47" i="28" s="1"/>
  <c r="H47" i="28" s="1"/>
  <c r="J46" i="28"/>
  <c r="I46" i="28" s="1"/>
  <c r="H46" i="28" s="1"/>
  <c r="J45" i="28"/>
  <c r="I45" i="28" s="1"/>
  <c r="H45" i="28" s="1"/>
  <c r="J44" i="28"/>
  <c r="E44" i="28" s="1"/>
  <c r="J43" i="28"/>
  <c r="I43" i="28" s="1"/>
  <c r="H43" i="28" s="1"/>
  <c r="J42" i="28"/>
  <c r="J41" i="28"/>
  <c r="I41" i="28" s="1"/>
  <c r="H41" i="28" s="1"/>
  <c r="J40" i="28"/>
  <c r="I40" i="28" s="1"/>
  <c r="H40" i="28" s="1"/>
  <c r="I39" i="28"/>
  <c r="H39" i="28" s="1"/>
  <c r="J38" i="28"/>
  <c r="I38" i="28" s="1"/>
  <c r="J37" i="28"/>
  <c r="I37" i="28" s="1"/>
  <c r="H37" i="28" s="1"/>
  <c r="J36" i="28"/>
  <c r="I36" i="28" s="1"/>
  <c r="H36" i="28" s="1"/>
  <c r="J35" i="28"/>
  <c r="I35" i="28" s="1"/>
  <c r="H35" i="28" s="1"/>
  <c r="J34" i="28"/>
  <c r="J33" i="28"/>
  <c r="E33" i="28" s="1"/>
  <c r="J32" i="28"/>
  <c r="I32" i="28" s="1"/>
  <c r="J31" i="28"/>
  <c r="I31" i="28" s="1"/>
  <c r="H31" i="28" s="1"/>
  <c r="J30" i="28"/>
  <c r="I30" i="28" s="1"/>
  <c r="H30" i="28" s="1"/>
  <c r="J29" i="28"/>
  <c r="E29" i="28" s="1"/>
  <c r="K28" i="28"/>
  <c r="J28" i="28"/>
  <c r="E28" i="28" s="1"/>
  <c r="J27" i="28"/>
  <c r="I27" i="28" s="1"/>
  <c r="H27" i="28" s="1"/>
  <c r="J26" i="28"/>
  <c r="I26" i="28" s="1"/>
  <c r="H26" i="28" s="1"/>
  <c r="J25" i="28"/>
  <c r="E25" i="28" s="1"/>
  <c r="J23" i="28"/>
  <c r="E23" i="28" s="1"/>
  <c r="J22" i="28"/>
  <c r="J21" i="28"/>
  <c r="I21" i="28" s="1"/>
  <c r="H21" i="28" s="1"/>
  <c r="J20" i="28"/>
  <c r="I20" i="28" s="1"/>
  <c r="H20" i="28" s="1"/>
  <c r="J19" i="28"/>
  <c r="I19" i="28" s="1"/>
  <c r="H19" i="28" s="1"/>
  <c r="J18" i="28"/>
  <c r="E18" i="28" s="1"/>
  <c r="J17" i="28"/>
  <c r="E17" i="28" s="1"/>
  <c r="J16" i="28"/>
  <c r="I16" i="28" s="1"/>
  <c r="H16" i="28" s="1"/>
  <c r="J15" i="28"/>
  <c r="I15" i="28" s="1"/>
  <c r="H15" i="28" s="1"/>
  <c r="J14" i="28"/>
  <c r="I14" i="28" s="1"/>
  <c r="H14" i="28" s="1"/>
  <c r="J13" i="28"/>
  <c r="E13" i="28" s="1"/>
  <c r="J12" i="28"/>
  <c r="I12" i="28" s="1"/>
  <c r="J11" i="28"/>
  <c r="E11" i="28" s="1"/>
  <c r="J10" i="28"/>
  <c r="J9" i="28"/>
  <c r="I9" i="28" s="1"/>
  <c r="H9" i="28" s="1"/>
  <c r="A9" i="28"/>
  <c r="A10" i="28" s="1"/>
  <c r="A12" i="28" s="1"/>
  <c r="A14" i="28" s="1"/>
  <c r="A15" i="28" s="1"/>
  <c r="A16" i="28" s="1"/>
  <c r="A19" i="28" s="1"/>
  <c r="A20" i="28" s="1"/>
  <c r="A21" i="28" s="1"/>
  <c r="A22" i="28" s="1"/>
  <c r="A24" i="28" s="1"/>
  <c r="A26" i="28" s="1"/>
  <c r="J8" i="28"/>
  <c r="J7" i="28"/>
  <c r="J6" i="28"/>
  <c r="IV5" i="28"/>
  <c r="BG1" i="28"/>
  <c r="BF1" i="28"/>
  <c r="BE1" i="28"/>
  <c r="BD1" i="28"/>
  <c r="BG1" i="26"/>
  <c r="BD1" i="26"/>
  <c r="BF1" i="26"/>
  <c r="BE1" i="26"/>
  <c r="I72" i="26"/>
  <c r="H72" i="26" s="1"/>
  <c r="J73" i="26"/>
  <c r="I73" i="26" s="1"/>
  <c r="H73" i="26" s="1"/>
  <c r="J74" i="26"/>
  <c r="I74" i="26" s="1"/>
  <c r="H74" i="26" s="1"/>
  <c r="J75" i="26"/>
  <c r="I75" i="26" s="1"/>
  <c r="H75" i="26" s="1"/>
  <c r="J76" i="26"/>
  <c r="I76" i="26" s="1"/>
  <c r="H76" i="26" s="1"/>
  <c r="A77" i="32" l="1"/>
  <c r="A118" i="32" s="1"/>
  <c r="A79" i="32"/>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3" i="32" s="1"/>
  <c r="A104" i="32" s="1"/>
  <c r="A105" i="32" s="1"/>
  <c r="A106" i="32" s="1"/>
  <c r="A107" i="32" s="1"/>
  <c r="A108" i="32" s="1"/>
  <c r="A109" i="32" s="1"/>
  <c r="A110" i="32" s="1"/>
  <c r="A111" i="32" s="1"/>
  <c r="A112" i="32" s="1"/>
  <c r="A113" i="32" s="1"/>
  <c r="A114" i="32" s="1"/>
  <c r="A115" i="32" s="1"/>
  <c r="A116" i="32" s="1"/>
  <c r="A120" i="32"/>
  <c r="A121" i="32" s="1"/>
  <c r="A123" i="32" s="1"/>
  <c r="A124" i="32" s="1"/>
  <c r="A125" i="32" s="1"/>
  <c r="A126" i="32" s="1"/>
  <c r="I65" i="26"/>
  <c r="E285" i="31"/>
  <c r="H285" i="31" s="1"/>
  <c r="AV1" i="31"/>
  <c r="BF2" i="31" s="1"/>
  <c r="E64" i="26"/>
  <c r="E348" i="31"/>
  <c r="J192" i="31"/>
  <c r="I192" i="31" s="1"/>
  <c r="H192" i="31" s="1"/>
  <c r="E217" i="31"/>
  <c r="H217" i="31" s="1"/>
  <c r="E236" i="31"/>
  <c r="H236" i="31" s="1"/>
  <c r="E35" i="31"/>
  <c r="I112" i="31"/>
  <c r="I10" i="29"/>
  <c r="H10" i="29" s="1"/>
  <c r="E32" i="28"/>
  <c r="H32" i="28" s="1"/>
  <c r="E38" i="28"/>
  <c r="H38" i="28" s="1"/>
  <c r="E75" i="31"/>
  <c r="H75" i="31" s="1"/>
  <c r="E77" i="31"/>
  <c r="H77" i="31" s="1"/>
  <c r="E138" i="31"/>
  <c r="H138" i="31" s="1"/>
  <c r="A12" i="31"/>
  <c r="E145" i="31"/>
  <c r="H145" i="31" s="1"/>
  <c r="E74" i="31"/>
  <c r="H74" i="31" s="1"/>
  <c r="E76" i="31"/>
  <c r="H76" i="31" s="1"/>
  <c r="E215" i="31"/>
  <c r="H215" i="31" s="1"/>
  <c r="E111" i="31"/>
  <c r="E64" i="28"/>
  <c r="H64" i="28" s="1"/>
  <c r="A127" i="32" l="1"/>
  <c r="A149" i="32" s="1"/>
  <c r="A150" i="32" s="1"/>
  <c r="A151" i="32" s="1"/>
  <c r="A152" i="32" s="1"/>
  <c r="A153" i="32" s="1"/>
  <c r="A154" i="32" s="1"/>
  <c r="A128" i="32"/>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BE2" i="31"/>
  <c r="BD2" i="31"/>
  <c r="A13" i="31"/>
  <c r="A171" i="32" l="1"/>
  <c r="A172" i="32" s="1"/>
  <c r="A156" i="32"/>
  <c r="A157" i="32" s="1"/>
  <c r="A158" i="32" s="1"/>
  <c r="A159" i="32" s="1"/>
  <c r="A161" i="32" s="1"/>
  <c r="A162" i="32" s="1"/>
  <c r="A163" i="32" s="1"/>
  <c r="A164" i="32" s="1"/>
  <c r="A165" i="32" s="1"/>
  <c r="A166" i="32" s="1"/>
  <c r="A167" i="32" s="1"/>
  <c r="A169" i="32" s="1"/>
  <c r="A14" i="31"/>
  <c r="A15" i="31" s="1"/>
  <c r="A173" i="32" l="1"/>
  <c r="A179" i="32" s="1"/>
  <c r="A174" i="32"/>
  <c r="A176" i="32" s="1"/>
  <c r="A177" i="32" s="1"/>
  <c r="A16" i="31"/>
  <c r="A180" i="32" l="1"/>
  <c r="A193" i="32" s="1"/>
  <c r="A194" i="32" s="1"/>
  <c r="A195" i="32" s="1"/>
  <c r="A196" i="32" s="1"/>
  <c r="A197" i="32" s="1"/>
  <c r="A198" i="32" s="1"/>
  <c r="A199" i="32" s="1"/>
  <c r="A200" i="32" s="1"/>
  <c r="A201" i="32" s="1"/>
  <c r="A202" i="32" s="1"/>
  <c r="A181" i="32"/>
  <c r="A182" i="32" s="1"/>
  <c r="A183" i="32" s="1"/>
  <c r="A184" i="32" s="1"/>
  <c r="A186" i="32" s="1"/>
  <c r="A187" i="32" s="1"/>
  <c r="A188" i="32" s="1"/>
  <c r="A189" i="32" s="1"/>
  <c r="A190" i="32" s="1"/>
  <c r="A191" i="32" s="1"/>
  <c r="A18" i="31"/>
  <c r="J71" i="26"/>
  <c r="J77" i="26"/>
  <c r="J78" i="26"/>
  <c r="J79" i="26"/>
  <c r="J80" i="26"/>
  <c r="J81" i="26"/>
  <c r="J82" i="26"/>
  <c r="J83" i="26"/>
  <c r="J84" i="26"/>
  <c r="J85" i="26"/>
  <c r="J86" i="26"/>
  <c r="J87" i="26"/>
  <c r="J89" i="26"/>
  <c r="J90" i="26"/>
  <c r="J91" i="26"/>
  <c r="J92" i="26"/>
  <c r="J93" i="26"/>
  <c r="J94" i="26"/>
  <c r="J95" i="26"/>
  <c r="J97" i="26"/>
  <c r="J98" i="26"/>
  <c r="J99" i="26"/>
  <c r="J100" i="26"/>
  <c r="J101" i="26"/>
  <c r="J102" i="26"/>
  <c r="J103" i="26"/>
  <c r="J104" i="26"/>
  <c r="J105" i="26"/>
  <c r="J106" i="26"/>
  <c r="J107" i="26"/>
  <c r="J108" i="26"/>
  <c r="J109" i="26"/>
  <c r="J110" i="26"/>
  <c r="J111" i="26"/>
  <c r="J112" i="26"/>
  <c r="J113" i="26"/>
  <c r="J114" i="26"/>
  <c r="J115" i="26"/>
  <c r="J117" i="26"/>
  <c r="J118" i="26"/>
  <c r="J119" i="26"/>
  <c r="J120" i="26"/>
  <c r="J121" i="26"/>
  <c r="J122" i="26"/>
  <c r="J123" i="26"/>
  <c r="J124" i="26"/>
  <c r="J125" i="26"/>
  <c r="J126" i="26"/>
  <c r="J127" i="26"/>
  <c r="J128" i="26"/>
  <c r="J129" i="26"/>
  <c r="J130" i="26"/>
  <c r="J131" i="26"/>
  <c r="J132" i="26"/>
  <c r="J133" i="26"/>
  <c r="J134" i="26"/>
  <c r="A203" i="32" l="1"/>
  <c r="A224" i="32" s="1"/>
  <c r="A230" i="32" s="1"/>
  <c r="A234" i="32" s="1"/>
  <c r="A235" i="32" s="1"/>
  <c r="A204" i="32"/>
  <c r="A205" i="32" s="1"/>
  <c r="A206" i="32" s="1"/>
  <c r="A207" i="32" s="1"/>
  <c r="A208" i="32" s="1"/>
  <c r="A209" i="32" s="1"/>
  <c r="A210" i="32" s="1"/>
  <c r="A211" i="32" s="1"/>
  <c r="A212" i="32" s="1"/>
  <c r="A213" i="32" s="1"/>
  <c r="A214" i="32" s="1"/>
  <c r="A215" i="32" s="1"/>
  <c r="A216" i="32" s="1"/>
  <c r="A217" i="32" s="1"/>
  <c r="A218" i="32" s="1"/>
  <c r="A219" i="32" s="1"/>
  <c r="A220" i="32" s="1"/>
  <c r="A221" i="32" s="1"/>
  <c r="A222" i="32" s="1"/>
  <c r="A21" i="31"/>
  <c r="A236" i="32" l="1"/>
  <c r="A237" i="32" s="1"/>
  <c r="A238" i="32" s="1"/>
  <c r="A239" i="32" s="1"/>
  <c r="A244" i="32" s="1"/>
  <c r="A245" i="32" s="1"/>
  <c r="A246" i="32" s="1"/>
  <c r="A247" i="32" s="1"/>
  <c r="A248" i="32" s="1"/>
  <c r="A249" i="32" s="1"/>
  <c r="A250" i="32" s="1"/>
  <c r="A251" i="32" s="1"/>
  <c r="A252" i="32" s="1"/>
  <c r="A253" i="32" s="1"/>
  <c r="A254" i="32" s="1"/>
  <c r="A255" i="32" s="1"/>
  <c r="A256" i="32" s="1"/>
  <c r="A257" i="32" s="1"/>
  <c r="A258" i="32" s="1"/>
  <c r="A259" i="32" s="1"/>
  <c r="A260" i="32" s="1"/>
  <c r="A240" i="32"/>
  <c r="A241" i="32" s="1"/>
  <c r="A242" i="32" s="1"/>
  <c r="A26" i="31"/>
  <c r="A27" i="31" s="1"/>
  <c r="E74" i="25"/>
  <c r="E85" i="25"/>
  <c r="F85" i="25" s="1"/>
  <c r="E84" i="25"/>
  <c r="F84" i="25" s="1"/>
  <c r="H8" i="27"/>
  <c r="E14" i="25"/>
  <c r="E13" i="25"/>
  <c r="A261" i="32" l="1"/>
  <c r="A262" i="32"/>
  <c r="A263" i="32" s="1"/>
  <c r="A264" i="32" s="1"/>
  <c r="A265" i="32" s="1"/>
  <c r="A266" i="32" s="1"/>
  <c r="A267" i="32" s="1"/>
  <c r="A268" i="32" s="1"/>
  <c r="A269" i="32" s="1"/>
  <c r="A270" i="32" s="1"/>
  <c r="A271" i="32" s="1"/>
  <c r="A273" i="32" s="1"/>
  <c r="A275" i="32" s="1"/>
  <c r="F87" i="25"/>
  <c r="E87" i="25"/>
  <c r="A33" i="31"/>
  <c r="A29" i="31"/>
  <c r="A30" i="31" s="1"/>
  <c r="A31" i="31" s="1"/>
  <c r="A32" i="31" s="1"/>
  <c r="H8" i="7"/>
  <c r="O10" i="7"/>
  <c r="O11" i="7"/>
  <c r="O12" i="7"/>
  <c r="O13" i="7"/>
  <c r="O14" i="7"/>
  <c r="O15" i="7"/>
  <c r="O16" i="7"/>
  <c r="O17" i="7"/>
  <c r="O18" i="7"/>
  <c r="O19" i="7"/>
  <c r="O20" i="7"/>
  <c r="O21" i="7"/>
  <c r="O9" i="7"/>
  <c r="P10" i="8"/>
  <c r="P11" i="8"/>
  <c r="P12" i="8"/>
  <c r="P13" i="8"/>
  <c r="P14" i="8"/>
  <c r="P15" i="8"/>
  <c r="P16" i="8"/>
  <c r="P9" i="8"/>
  <c r="N10" i="8"/>
  <c r="N11" i="8"/>
  <c r="N12" i="8"/>
  <c r="N13" i="8"/>
  <c r="N14" i="8"/>
  <c r="N15" i="8"/>
  <c r="N9" i="8"/>
  <c r="H8" i="8"/>
  <c r="H8" i="6"/>
  <c r="H8" i="19"/>
  <c r="A35" i="31" l="1"/>
  <c r="A43" i="31" s="1"/>
  <c r="F74" i="25"/>
  <c r="E22" i="25"/>
  <c r="E77" i="25"/>
  <c r="F77" i="25" s="1"/>
  <c r="F79" i="25" s="1"/>
  <c r="E68" i="25"/>
  <c r="F68" i="25" s="1"/>
  <c r="E69" i="25"/>
  <c r="E71" i="25"/>
  <c r="E72" i="25"/>
  <c r="F72" i="25" s="1"/>
  <c r="E73" i="25"/>
  <c r="F73" i="25" s="1"/>
  <c r="E67" i="25"/>
  <c r="E58" i="25"/>
  <c r="E59" i="25"/>
  <c r="F59" i="25" s="1"/>
  <c r="E60" i="25"/>
  <c r="F60" i="25" s="1"/>
  <c r="E61" i="25"/>
  <c r="E62" i="25"/>
  <c r="F62" i="25" s="1"/>
  <c r="E63" i="25"/>
  <c r="E64" i="25"/>
  <c r="E57" i="25"/>
  <c r="F57" i="25" s="1"/>
  <c r="E54" i="25"/>
  <c r="F54" i="25" s="1"/>
  <c r="E53" i="25"/>
  <c r="E50" i="25"/>
  <c r="F50" i="25" s="1"/>
  <c r="E49" i="25"/>
  <c r="E42" i="25"/>
  <c r="E43" i="25"/>
  <c r="E44" i="25"/>
  <c r="E45" i="25"/>
  <c r="E46" i="25"/>
  <c r="F46" i="25" s="1"/>
  <c r="E40" i="25"/>
  <c r="F40" i="25" s="1"/>
  <c r="E41" i="25"/>
  <c r="E29" i="25"/>
  <c r="E30" i="25"/>
  <c r="F30" i="25" s="1"/>
  <c r="E31" i="25"/>
  <c r="F31" i="25" s="1"/>
  <c r="E32" i="25"/>
  <c r="F32" i="25" s="1"/>
  <c r="E33" i="25"/>
  <c r="E34" i="25"/>
  <c r="F34" i="25" s="1"/>
  <c r="E35" i="25"/>
  <c r="E36" i="25"/>
  <c r="E37" i="25"/>
  <c r="E28" i="25"/>
  <c r="E23" i="25"/>
  <c r="F23" i="25" s="1"/>
  <c r="E24" i="25"/>
  <c r="E25" i="25"/>
  <c r="F25" i="25" s="1"/>
  <c r="E19" i="25"/>
  <c r="F19" i="25" s="1"/>
  <c r="E18" i="25"/>
  <c r="E3" i="25"/>
  <c r="E4" i="25"/>
  <c r="E5" i="25"/>
  <c r="F5" i="25" s="1"/>
  <c r="E6" i="25"/>
  <c r="E7" i="25"/>
  <c r="E8" i="25"/>
  <c r="E9" i="25"/>
  <c r="F9" i="25" s="1"/>
  <c r="E10" i="25"/>
  <c r="E11" i="25"/>
  <c r="E12" i="25"/>
  <c r="F12" i="25" s="1"/>
  <c r="E2" i="25"/>
  <c r="E116" i="26"/>
  <c r="E108" i="26"/>
  <c r="I107" i="26"/>
  <c r="H107" i="26" s="1"/>
  <c r="I106" i="26"/>
  <c r="H106" i="26" s="1"/>
  <c r="E105" i="26"/>
  <c r="E104" i="26"/>
  <c r="E103" i="26"/>
  <c r="I102" i="26"/>
  <c r="H102" i="26" s="1"/>
  <c r="I101" i="26"/>
  <c r="H101" i="26" s="1"/>
  <c r="I100" i="26"/>
  <c r="H100" i="26" s="1"/>
  <c r="I99" i="26"/>
  <c r="H99" i="26" s="1"/>
  <c r="I98" i="26"/>
  <c r="H98" i="26" s="1"/>
  <c r="I97" i="26"/>
  <c r="H97" i="26" s="1"/>
  <c r="I96" i="26"/>
  <c r="H96" i="26" s="1"/>
  <c r="I95" i="26"/>
  <c r="H95" i="26" s="1"/>
  <c r="I94" i="26"/>
  <c r="H94" i="26" s="1"/>
  <c r="I93" i="26"/>
  <c r="H93" i="26" s="1"/>
  <c r="I92" i="26"/>
  <c r="H92" i="26" s="1"/>
  <c r="E91" i="26"/>
  <c r="I90" i="26"/>
  <c r="I89" i="26"/>
  <c r="H89" i="26" s="1"/>
  <c r="E88" i="26"/>
  <c r="I87" i="26"/>
  <c r="H87" i="26" s="1"/>
  <c r="I86" i="26"/>
  <c r="H86" i="26" s="1"/>
  <c r="I85" i="26"/>
  <c r="H85" i="26" s="1"/>
  <c r="I83" i="26"/>
  <c r="H83" i="26" s="1"/>
  <c r="I82" i="26"/>
  <c r="H82" i="26" s="1"/>
  <c r="H81" i="26"/>
  <c r="I80" i="26"/>
  <c r="H80" i="26" s="1"/>
  <c r="I79" i="26"/>
  <c r="H79" i="26" s="1"/>
  <c r="I78" i="26"/>
  <c r="H78" i="26" s="1"/>
  <c r="E77" i="26"/>
  <c r="E71" i="26"/>
  <c r="J63" i="26"/>
  <c r="I63" i="26" s="1"/>
  <c r="H63" i="26" s="1"/>
  <c r="J62" i="26"/>
  <c r="I62" i="26" s="1"/>
  <c r="H62" i="26" s="1"/>
  <c r="J61" i="26"/>
  <c r="I61" i="26" s="1"/>
  <c r="H61" i="26" s="1"/>
  <c r="J59" i="26"/>
  <c r="I59" i="26" s="1"/>
  <c r="H59" i="26" s="1"/>
  <c r="J58" i="26"/>
  <c r="I58" i="26" s="1"/>
  <c r="H58" i="26" s="1"/>
  <c r="A58" i="26"/>
  <c r="J57" i="26"/>
  <c r="I57" i="26" s="1"/>
  <c r="H57" i="26" s="1"/>
  <c r="A57" i="26"/>
  <c r="J56" i="26"/>
  <c r="I56" i="26" s="1"/>
  <c r="H56" i="26" s="1"/>
  <c r="J55" i="26"/>
  <c r="I55" i="26" s="1"/>
  <c r="H55" i="26" s="1"/>
  <c r="J53" i="26"/>
  <c r="I53" i="26" s="1"/>
  <c r="J52" i="26"/>
  <c r="I52" i="26" s="1"/>
  <c r="J51" i="26"/>
  <c r="I51" i="26" s="1"/>
  <c r="J50" i="26"/>
  <c r="I50" i="26" s="1"/>
  <c r="J49" i="26"/>
  <c r="I49" i="26" s="1"/>
  <c r="H49" i="26" s="1"/>
  <c r="J48" i="26"/>
  <c r="I48" i="26" s="1"/>
  <c r="H48" i="26" s="1"/>
  <c r="J47" i="26"/>
  <c r="I47" i="26" s="1"/>
  <c r="H47" i="26" s="1"/>
  <c r="J46" i="26"/>
  <c r="I46" i="26" s="1"/>
  <c r="H46" i="26" s="1"/>
  <c r="J45" i="26"/>
  <c r="I45" i="26" s="1"/>
  <c r="H45" i="26" s="1"/>
  <c r="J44" i="26"/>
  <c r="I44" i="26" s="1"/>
  <c r="H44" i="26" s="1"/>
  <c r="J43" i="26"/>
  <c r="I43" i="26" s="1"/>
  <c r="H43" i="26" s="1"/>
  <c r="J42" i="26"/>
  <c r="I42" i="26" s="1"/>
  <c r="H42" i="26" s="1"/>
  <c r="J41" i="26"/>
  <c r="I41" i="26" s="1"/>
  <c r="H41" i="26" s="1"/>
  <c r="J40" i="26"/>
  <c r="E40" i="26" s="1"/>
  <c r="J38" i="26"/>
  <c r="I38" i="26" s="1"/>
  <c r="H38" i="26" s="1"/>
  <c r="J37" i="26"/>
  <c r="E37" i="26" s="1"/>
  <c r="J36" i="26"/>
  <c r="I36" i="26" s="1"/>
  <c r="H36" i="26" s="1"/>
  <c r="J35" i="26"/>
  <c r="I35" i="26" s="1"/>
  <c r="H35" i="26" s="1"/>
  <c r="J34" i="26"/>
  <c r="I34" i="26" s="1"/>
  <c r="H34" i="26" s="1"/>
  <c r="J33" i="26"/>
  <c r="I33" i="26" s="1"/>
  <c r="H33" i="26" s="1"/>
  <c r="J32" i="26"/>
  <c r="E32" i="26" s="1"/>
  <c r="J31" i="26"/>
  <c r="I31" i="26" s="1"/>
  <c r="H31" i="26" s="1"/>
  <c r="J30" i="26"/>
  <c r="J29" i="26"/>
  <c r="J28" i="26"/>
  <c r="J27" i="26"/>
  <c r="J26" i="26"/>
  <c r="J25" i="26"/>
  <c r="J24" i="26"/>
  <c r="J23" i="26"/>
  <c r="J22" i="26"/>
  <c r="I22" i="26" s="1"/>
  <c r="H22" i="26" s="1"/>
  <c r="J21" i="26"/>
  <c r="I21" i="26" s="1"/>
  <c r="H21" i="26" s="1"/>
  <c r="I20" i="26"/>
  <c r="H20" i="26" s="1"/>
  <c r="J19" i="26"/>
  <c r="I19" i="26" s="1"/>
  <c r="H19" i="26" s="1"/>
  <c r="J18" i="26"/>
  <c r="I18" i="26" s="1"/>
  <c r="H18" i="26" s="1"/>
  <c r="J17" i="26"/>
  <c r="E17" i="26" s="1"/>
  <c r="J16" i="26"/>
  <c r="I16" i="26" s="1"/>
  <c r="H16" i="26" s="1"/>
  <c r="J15" i="26"/>
  <c r="E15" i="26" s="1"/>
  <c r="J14" i="26"/>
  <c r="I14" i="26" s="1"/>
  <c r="H14" i="26" s="1"/>
  <c r="J13" i="26"/>
  <c r="I13" i="26" s="1"/>
  <c r="H13" i="26" s="1"/>
  <c r="J12" i="26"/>
  <c r="I12" i="26" s="1"/>
  <c r="H12" i="26" s="1"/>
  <c r="J11" i="26"/>
  <c r="I11" i="26" s="1"/>
  <c r="H11" i="26" s="1"/>
  <c r="J10" i="26"/>
  <c r="J9" i="26"/>
  <c r="J8" i="26"/>
  <c r="IV7" i="26"/>
  <c r="N10" i="9"/>
  <c r="N11" i="9"/>
  <c r="N12" i="9"/>
  <c r="N13" i="9"/>
  <c r="N14" i="9"/>
  <c r="N9" i="9"/>
  <c r="O10" i="20"/>
  <c r="N11" i="20"/>
  <c r="N12" i="20"/>
  <c r="N13" i="20"/>
  <c r="N14" i="20"/>
  <c r="N15" i="20"/>
  <c r="N16" i="20"/>
  <c r="N17" i="20"/>
  <c r="N18" i="20"/>
  <c r="N9" i="20"/>
  <c r="N11" i="21"/>
  <c r="N12" i="21"/>
  <c r="N13" i="21"/>
  <c r="N10" i="21"/>
  <c r="F3" i="25" l="1"/>
  <c r="F71" i="25"/>
  <c r="E75" i="25"/>
  <c r="F75" i="25" s="1"/>
  <c r="F11" i="25"/>
  <c r="F15" i="25" s="1"/>
  <c r="F61" i="25"/>
  <c r="A45" i="31"/>
  <c r="A47" i="31" s="1"/>
  <c r="A48" i="31" s="1"/>
  <c r="A53" i="31" s="1"/>
  <c r="A55" i="31"/>
  <c r="A11" i="26"/>
  <c r="E15" i="25"/>
  <c r="F29" i="25"/>
  <c r="E55" i="25"/>
  <c r="F58" i="25"/>
  <c r="F65" i="25" s="1"/>
  <c r="E79" i="25"/>
  <c r="E23" i="26"/>
  <c r="E52" i="26"/>
  <c r="H52" i="26" s="1"/>
  <c r="E50" i="26"/>
  <c r="H50" i="26" s="1"/>
  <c r="F42" i="25"/>
  <c r="F41" i="25"/>
  <c r="E51" i="25"/>
  <c r="F53" i="25"/>
  <c r="F55" i="25" s="1"/>
  <c r="F22" i="25"/>
  <c r="F26" i="25" s="1"/>
  <c r="F49" i="25"/>
  <c r="F51" i="25" s="1"/>
  <c r="E26" i="25"/>
  <c r="E47" i="25"/>
  <c r="E20" i="25"/>
  <c r="F18" i="25"/>
  <c r="F20" i="25" s="1"/>
  <c r="F35" i="25"/>
  <c r="E38" i="25"/>
  <c r="I104" i="26"/>
  <c r="H104" i="26" s="1"/>
  <c r="E90" i="26"/>
  <c r="H90" i="26" s="1"/>
  <c r="E51" i="26"/>
  <c r="H51" i="26" s="1"/>
  <c r="E53" i="26"/>
  <c r="H53" i="26" s="1"/>
  <c r="H8" i="9"/>
  <c r="G8" i="8"/>
  <c r="H8" i="11"/>
  <c r="G8" i="11"/>
  <c r="H8" i="20"/>
  <c r="H8" i="21"/>
  <c r="A12" i="26" l="1"/>
  <c r="A13" i="26" s="1"/>
  <c r="A14" i="26" s="1"/>
  <c r="A16" i="26" s="1"/>
  <c r="A18" i="26" s="1"/>
  <c r="A19" i="26" s="1"/>
  <c r="A20" i="26" s="1"/>
  <c r="A21" i="26" s="1"/>
  <c r="A22" i="26" s="1"/>
  <c r="A23" i="26" s="1"/>
  <c r="A31" i="26" s="1"/>
  <c r="A33" i="26" s="1"/>
  <c r="A34" i="26" s="1"/>
  <c r="A35" i="26" s="1"/>
  <c r="A36" i="26" s="1"/>
  <c r="A38" i="26" s="1"/>
  <c r="A41" i="26" s="1"/>
  <c r="A42" i="26" s="1"/>
  <c r="A43" i="26" s="1"/>
  <c r="A44" i="26" s="1"/>
  <c r="A45" i="26" s="1"/>
  <c r="A46" i="26" s="1"/>
  <c r="A47" i="26" s="1"/>
  <c r="A48" i="26" s="1"/>
  <c r="A49" i="26" s="1"/>
  <c r="A50" i="26" s="1"/>
  <c r="A51" i="26" s="1"/>
  <c r="A52" i="26" s="1"/>
  <c r="A53" i="26" s="1"/>
  <c r="A54" i="26" s="1"/>
  <c r="A55" i="26" s="1"/>
  <c r="A56" i="26" s="1"/>
  <c r="A59" i="26" s="1"/>
  <c r="A60" i="26" s="1"/>
  <c r="A61" i="26" s="1"/>
  <c r="A62" i="26" s="1"/>
  <c r="A63" i="26" s="1"/>
  <c r="A64" i="26" s="1"/>
  <c r="F47" i="25"/>
  <c r="F38" i="25"/>
  <c r="A67" i="26" l="1"/>
  <c r="G8" i="19"/>
  <c r="H8" i="10"/>
  <c r="G8" i="10"/>
  <c r="A69" i="26" l="1"/>
  <c r="A70" i="26" s="1"/>
  <c r="A72" i="26" s="1"/>
  <c r="A73" i="26" s="1"/>
  <c r="A74" i="26" s="1"/>
  <c r="A75" i="26" s="1"/>
  <c r="A76" i="26" s="1"/>
  <c r="A78" i="26" s="1"/>
  <c r="A79" i="26" s="1"/>
  <c r="A80" i="26" s="1"/>
  <c r="A81" i="26" s="1"/>
  <c r="A82" i="26" s="1"/>
  <c r="A83" i="26" s="1"/>
  <c r="A85" i="26" s="1"/>
  <c r="A86" i="26" s="1"/>
  <c r="A87" i="26" s="1"/>
  <c r="A89" i="26" s="1"/>
  <c r="A90" i="26" s="1"/>
  <c r="A92" i="26" s="1"/>
  <c r="A93" i="26" s="1"/>
  <c r="A94" i="26" s="1"/>
  <c r="A95" i="26" s="1"/>
  <c r="A96" i="26" s="1"/>
  <c r="A97" i="26" s="1"/>
  <c r="A98" i="26" s="1"/>
  <c r="A99" i="26" s="1"/>
  <c r="A100" i="26" s="1"/>
  <c r="A101" i="26" s="1"/>
  <c r="A102" i="26" s="1"/>
  <c r="A104" i="26" s="1"/>
  <c r="A106" i="26" s="1"/>
  <c r="A110" i="26" s="1"/>
  <c r="A111" i="26" s="1"/>
  <c r="A112" i="26" s="1"/>
  <c r="A113" i="26" s="1"/>
  <c r="A114" i="26" s="1"/>
  <c r="A115"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27" i="28"/>
  <c r="A28" i="28" l="1"/>
  <c r="A30" i="28" s="1"/>
  <c r="A31" i="28" s="1"/>
  <c r="A32" i="28" s="1"/>
  <c r="A34" i="28" s="1"/>
  <c r="A35" i="28" s="1"/>
  <c r="A36" i="28" s="1"/>
  <c r="A37" i="28" s="1"/>
  <c r="A38" i="28" s="1"/>
  <c r="A39" i="28" s="1"/>
  <c r="A40" i="28" s="1"/>
  <c r="A41" i="28" s="1"/>
  <c r="A42" i="28" s="1"/>
  <c r="A43" i="28" s="1"/>
  <c r="A45" i="28" s="1"/>
  <c r="A46" i="28" s="1"/>
  <c r="A47" i="28" s="1"/>
  <c r="A48" i="28" s="1"/>
  <c r="A49" i="28" s="1"/>
  <c r="A50" i="28" s="1"/>
  <c r="A52" i="28" s="1"/>
  <c r="A53" i="28" s="1"/>
  <c r="A7" i="29"/>
  <c r="A55" i="28" l="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80" i="28" s="1"/>
  <c r="A82" i="28" s="1"/>
  <c r="A83" i="28" s="1"/>
  <c r="A84" i="28" s="1"/>
  <c r="A86" i="28" s="1"/>
  <c r="A87" i="28" s="1"/>
  <c r="A8" i="29"/>
  <c r="A9" i="29" s="1"/>
  <c r="A10" i="29" s="1"/>
  <c r="A11" i="29" s="1"/>
  <c r="A12" i="29" s="1"/>
  <c r="A88" i="28" l="1"/>
  <c r="A90" i="28" s="1"/>
  <c r="A13" i="29"/>
  <c r="A14" i="29" s="1"/>
  <c r="A15" i="29" s="1"/>
  <c r="H49" i="30" l="1"/>
  <c r="H48" i="30"/>
  <c r="A91" i="28"/>
  <c r="AY124" i="32" l="1"/>
  <c r="AY150" i="31"/>
  <c r="AY73" i="26"/>
  <c r="A69" i="31"/>
  <c r="A252" i="31"/>
  <c r="A76" i="31"/>
  <c r="A150" i="31"/>
  <c r="A177" i="31"/>
  <c r="A258" i="31"/>
  <c r="A298" i="31"/>
  <c r="A88" i="31"/>
  <c r="A190" i="31"/>
  <c r="A137" i="31"/>
  <c r="A232" i="31"/>
  <c r="A303" i="31"/>
  <c r="A91" i="31"/>
  <c r="A244" i="31"/>
  <c r="A153" i="31"/>
  <c r="A151" i="31"/>
  <c r="A292" i="31"/>
  <c r="A266" i="31"/>
  <c r="A186" i="31"/>
  <c r="A248" i="31"/>
  <c r="A250" i="31"/>
  <c r="A146" i="31"/>
  <c r="A178" i="31"/>
  <c r="A77" i="31"/>
  <c r="A149" i="31"/>
  <c r="A237" i="31"/>
  <c r="A78" i="31"/>
  <c r="A262" i="31"/>
  <c r="A231" i="31"/>
  <c r="A249" i="31"/>
  <c r="A265" i="31"/>
  <c r="A212" i="31"/>
  <c r="A239" i="31"/>
  <c r="A218" i="31"/>
  <c r="A257" i="31"/>
  <c r="A226" i="31"/>
  <c r="A61" i="31"/>
  <c r="A236" i="31"/>
  <c r="A208" i="31"/>
  <c r="A100" i="31"/>
  <c r="A136" i="31"/>
  <c r="A203" i="31"/>
  <c r="A152" i="31"/>
  <c r="A64" i="31"/>
  <c r="A155" i="31"/>
  <c r="A135" i="31"/>
  <c r="A147" i="31"/>
  <c r="A267" i="31"/>
  <c r="A225" i="31"/>
  <c r="A188" i="31"/>
  <c r="A66" i="31"/>
  <c r="A111" i="31"/>
  <c r="A79" i="31"/>
  <c r="A70" i="31"/>
  <c r="A255" i="31"/>
  <c r="A246" i="31"/>
  <c r="A210" i="31"/>
  <c r="A86" i="31"/>
  <c r="A192" i="31"/>
  <c r="A193" i="31"/>
  <c r="A215" i="31"/>
  <c r="A293" i="31"/>
  <c r="A253" i="31"/>
  <c r="A65" i="31"/>
  <c r="A301" i="31"/>
  <c r="A181" i="31"/>
  <c r="A75" i="31"/>
  <c r="A72" i="31"/>
  <c r="A89" i="31"/>
  <c r="A222" i="31"/>
  <c r="A62" i="31"/>
  <c r="A242" i="31"/>
  <c r="A235" i="31"/>
  <c r="A92" i="31"/>
  <c r="A259" i="31"/>
  <c r="A229" i="31"/>
  <c r="A224" i="31"/>
  <c r="A187" i="31"/>
  <c r="A195" i="31"/>
  <c r="A240" i="31"/>
  <c r="A263" i="31"/>
  <c r="A200" i="31"/>
  <c r="A148" i="31"/>
  <c r="A68" i="31"/>
  <c r="A132" i="31"/>
  <c r="A179" i="31"/>
  <c r="A199" i="31"/>
  <c r="A145" i="31"/>
  <c r="A254" i="31"/>
  <c r="A286" i="31"/>
  <c r="A191" i="31"/>
  <c r="A234" i="31"/>
  <c r="A87" i="31"/>
  <c r="A182" i="31"/>
  <c r="A138" i="31"/>
  <c r="A74" i="31"/>
  <c r="A233" i="31"/>
  <c r="A131" i="31"/>
  <c r="A247" i="31"/>
  <c r="A238" i="31"/>
  <c r="A197" i="31"/>
  <c r="A84" i="31"/>
  <c r="A81" i="31"/>
  <c r="A285" i="31"/>
  <c r="A67" i="31"/>
  <c r="A207" i="31"/>
  <c r="A245" i="31"/>
  <c r="A71" i="31"/>
  <c r="A209" i="31"/>
  <c r="A198" i="31"/>
  <c r="A223" i="31"/>
  <c r="A287" i="31"/>
  <c r="A50" i="31"/>
  <c r="A217" i="31"/>
  <c r="A243" i="31"/>
  <c r="A180" i="31"/>
  <c r="A196" i="31"/>
  <c r="A52" i="31"/>
  <c r="A144" i="31"/>
  <c r="A184" i="31"/>
  <c r="A264" i="31"/>
  <c r="A201" i="31"/>
  <c r="A300" i="31"/>
  <c r="A142" i="31"/>
  <c r="A63" i="31"/>
  <c r="A216" i="31"/>
  <c r="A261" i="31"/>
  <c r="A241" i="31"/>
  <c r="A295" i="31"/>
  <c r="A80" i="31"/>
  <c r="A251" i="31"/>
  <c r="A54" i="31"/>
  <c r="A183" i="31"/>
  <c r="A230" i="31"/>
  <c r="A256" i="31"/>
  <c r="A348" i="31"/>
  <c r="A213" i="31"/>
  <c r="A130" i="31"/>
  <c r="A260" i="31"/>
  <c r="A49" i="31"/>
  <c r="A143" i="31"/>
</calcChain>
</file>

<file path=xl/sharedStrings.xml><?xml version="1.0" encoding="utf-8"?>
<sst xmlns="http://schemas.openxmlformats.org/spreadsheetml/2006/main" count="12587" uniqueCount="1471">
  <si>
    <t>Số tờ bản đồ</t>
  </si>
  <si>
    <t>HNK</t>
  </si>
  <si>
    <t>Thôn Lùng Xuôi</t>
  </si>
  <si>
    <t>RSX</t>
  </si>
  <si>
    <t>Thôn Nà Thàng</t>
  </si>
  <si>
    <t>Thôn Nà Cau</t>
  </si>
  <si>
    <t>Thôn Nà Lá</t>
  </si>
  <si>
    <t>Nông Văn Lương</t>
  </si>
  <si>
    <t>BHK</t>
  </si>
  <si>
    <t>Nông Văn Quang</t>
  </si>
  <si>
    <t>Thôn Nà Sài</t>
  </si>
  <si>
    <t>CLN</t>
  </si>
  <si>
    <t>Tên người sử dụng đất, chủ sở hữu tài sản gắn liền với đất</t>
  </si>
  <si>
    <t>Địa chỉ thường trú</t>
  </si>
  <si>
    <t>Thửa đất số</t>
  </si>
  <si>
    <t>Loại đất đang sử dụng</t>
  </si>
  <si>
    <t>Mục đích cần chuyển sang loại đất</t>
  </si>
  <si>
    <t>Địa chỉ thửa đất</t>
  </si>
  <si>
    <t>Số phát hành GCN</t>
  </si>
  <si>
    <t>Ghi chú</t>
  </si>
  <si>
    <t>Stt</t>
  </si>
  <si>
    <t>Diện tích theo giấy chứng nhận (m2)</t>
  </si>
  <si>
    <t>Diện tích đăng ký chuyển mục đích (m2)</t>
  </si>
  <si>
    <t>ONT</t>
  </si>
  <si>
    <t>Lã Văn Thể</t>
  </si>
  <si>
    <t>BL 725991</t>
  </si>
  <si>
    <t>Ma Văn Thái</t>
  </si>
  <si>
    <t>237.8</t>
  </si>
  <si>
    <t>CN 564129</t>
  </si>
  <si>
    <t>Ma Văn Học</t>
  </si>
  <si>
    <t>CN 564142</t>
  </si>
  <si>
    <t>NHK</t>
  </si>
  <si>
    <t>CG 368221</t>
  </si>
  <si>
    <t>BL 725019</t>
  </si>
  <si>
    <t>Nông Thị Bông</t>
  </si>
  <si>
    <t>Nông Văn Chung</t>
  </si>
  <si>
    <t>BX 112908</t>
  </si>
  <si>
    <t>Mã Văn Thân</t>
  </si>
  <si>
    <t>BL 725244</t>
  </si>
  <si>
    <t>Mã Văn Điền</t>
  </si>
  <si>
    <t>BL 725003</t>
  </si>
  <si>
    <t>Tô Văn Đại</t>
  </si>
  <si>
    <t>BM 810817</t>
  </si>
  <si>
    <t>BL 608 655</t>
  </si>
  <si>
    <t>Mã Văn Lương</t>
  </si>
  <si>
    <t xml:space="preserve">BL 725069 </t>
  </si>
  <si>
    <t xml:space="preserve"> </t>
  </si>
  <si>
    <t>Tô Văn Hùng</t>
  </si>
  <si>
    <t>LNK</t>
  </si>
  <si>
    <t>BL 508464</t>
  </si>
  <si>
    <t>ỦY BAN NHÂN DÂN</t>
  </si>
  <si>
    <t>XÃ MINH NGỌC</t>
  </si>
  <si>
    <t>CỘNG HÒA XÃ HỘI CHỦ NGHĨA VIỆT NAM</t>
  </si>
  <si>
    <t>Độc lập - Tự do - Hạnh phúc</t>
  </si>
  <si>
    <t>Hoàng Văn Lăng</t>
  </si>
  <si>
    <t>CL 437309</t>
  </si>
  <si>
    <t>HUYỆN BẮC MÊ</t>
  </si>
  <si>
    <t>DANH SÁCH ĐĂNG KÝ NHU CẦU CHUYỂN MỤC ĐÍCH SD ĐẤT NĂM 2022</t>
  </si>
  <si>
    <t>XÃ YÊN PHONG</t>
  </si>
  <si>
    <t>Nguyễn Văn Chức</t>
  </si>
  <si>
    <t>Lý Văn Tôn</t>
  </si>
  <si>
    <t>Lý Văn Lèn</t>
  </si>
  <si>
    <t>Nông Văn Quyết</t>
  </si>
  <si>
    <t>Hoàng Văn Lương</t>
  </si>
  <si>
    <t>Nguyễn Đình Công</t>
  </si>
  <si>
    <t>Hoàng Thế Lực</t>
  </si>
  <si>
    <t>Nguyễn Thái Bảo</t>
  </si>
  <si>
    <t>Hoàng Văn Tuất</t>
  </si>
  <si>
    <t>Lý Văn Thèng</t>
  </si>
  <si>
    <t>Lý Văn Canh</t>
  </si>
  <si>
    <t>Mã Văn Quý</t>
  </si>
  <si>
    <t>Nguyễn Văn Dũng</t>
  </si>
  <si>
    <t>Thôn Bản Tắn</t>
  </si>
  <si>
    <t>Thôn Bản Lầng</t>
  </si>
  <si>
    <t>Thôn Thum Khun</t>
  </si>
  <si>
    <t>Thôn Nà Vuồng</t>
  </si>
  <si>
    <t>260.5</t>
  </si>
  <si>
    <t>Hoàng Văn Bình</t>
  </si>
  <si>
    <t>CĐ 472664</t>
  </si>
  <si>
    <t>Nguyễn Thị Luyên</t>
  </si>
  <si>
    <t>BL 806428</t>
  </si>
  <si>
    <t>XÃ THƯỢNG TÂN</t>
  </si>
  <si>
    <t>Hoàng Văn Nghiêm</t>
  </si>
  <si>
    <t>07</t>
  </si>
  <si>
    <t>Nông Văn Kim</t>
  </si>
  <si>
    <t>Giàng A Khàng</t>
  </si>
  <si>
    <t>Giàng A Khiêu</t>
  </si>
  <si>
    <t>Giàng A Bang</t>
  </si>
  <si>
    <t>Giàng A Sồ</t>
  </si>
  <si>
    <t>Hoàng Văn Chài</t>
  </si>
  <si>
    <t>10</t>
  </si>
  <si>
    <t>Hoàng Thị Viên</t>
  </si>
  <si>
    <t xml:space="preserve">Thôn Tả Luồng </t>
  </si>
  <si>
    <t>Thôn Tả Luồng</t>
  </si>
  <si>
    <t>THỊ TRẤN YÊN PHÚ</t>
  </si>
  <si>
    <t>Nguyễn Thế Hè</t>
  </si>
  <si>
    <t>Thôn Nà Nèn</t>
  </si>
  <si>
    <t>Nguyễn Thị Tốc</t>
  </si>
  <si>
    <t>Nguyễn Thị Thịnh</t>
  </si>
  <si>
    <t>Nguyễn Văn Lân</t>
  </si>
  <si>
    <t>Nguyễn Minh Vương</t>
  </si>
  <si>
    <t>Lê Văn Toản</t>
  </si>
  <si>
    <t>Nguyễn Văn Bâu</t>
  </si>
  <si>
    <t>Nguyễn Văn Kiên</t>
  </si>
  <si>
    <t>Nguyễn Văn Khởi</t>
  </si>
  <si>
    <t>Nguyễn Văn Khoa</t>
  </si>
  <si>
    <t>Ngô Văn Khan</t>
  </si>
  <si>
    <t xml:space="preserve">Nguyễn Mạnh Hùng </t>
  </si>
  <si>
    <t>Nông Văn Hà</t>
  </si>
  <si>
    <t xml:space="preserve">Ngô Văn Dũng </t>
  </si>
  <si>
    <t>Ngô Thị Diễm</t>
  </si>
  <si>
    <t>Lý Văn Chinh</t>
  </si>
  <si>
    <t>Lã Văn Lân</t>
  </si>
  <si>
    <t>Lã Thị Tâm</t>
  </si>
  <si>
    <t>Nguyễn Minh Thế</t>
  </si>
  <si>
    <t>Vi Văn Miên</t>
  </si>
  <si>
    <t>Nguyễn Đình Thương</t>
  </si>
  <si>
    <t>Nguyễn Văn Vân</t>
  </si>
  <si>
    <t>Lý Văn Đinh</t>
  </si>
  <si>
    <t>Lý Thị An</t>
  </si>
  <si>
    <t>Lý Văn Bằng</t>
  </si>
  <si>
    <t>Lâu Văn Minh</t>
  </si>
  <si>
    <t>Nông Văn An</t>
  </si>
  <si>
    <t xml:space="preserve">Nông Văn Hợp </t>
  </si>
  <si>
    <t>Bồn Văn Chải</t>
  </si>
  <si>
    <t>Hà Mạnh Quân</t>
  </si>
  <si>
    <t xml:space="preserve">Tô Văn Đồng </t>
  </si>
  <si>
    <t>thôn Bản Sáp</t>
  </si>
  <si>
    <t>Nguyễn Văn Kính</t>
  </si>
  <si>
    <t>Nguyễn Thị Thần</t>
  </si>
  <si>
    <t>Nguyễn Thị Xuế</t>
  </si>
  <si>
    <t>Nguyễn Thị Nghiên</t>
  </si>
  <si>
    <t>Thôn Nà Phia</t>
  </si>
  <si>
    <t>Ngô Văn Tới</t>
  </si>
  <si>
    <t>Nguyễn Văn Tỉu</t>
  </si>
  <si>
    <t>Nguyễn Văn Yêu</t>
  </si>
  <si>
    <t>Ngô Quang Trọng</t>
  </si>
  <si>
    <t>Lý Văn Trịnh</t>
  </si>
  <si>
    <t>Nguyễn Văn Đạo</t>
  </si>
  <si>
    <t>Nguyễn Văn Thức</t>
  </si>
  <si>
    <t>Lý Văn Quốc</t>
  </si>
  <si>
    <t>Hoàng Văn Chung</t>
  </si>
  <si>
    <t>Lý Thị Huấn</t>
  </si>
  <si>
    <t>Lý Văn Đường</t>
  </si>
  <si>
    <t>Nguyễn Văn Tuyên</t>
  </si>
  <si>
    <t>Nguyễn Văn Tổng</t>
  </si>
  <si>
    <t>Lý Thị Thiên</t>
  </si>
  <si>
    <t>Nguyễn Văn Quý</t>
  </si>
  <si>
    <t>Lý Thị Nờ</t>
  </si>
  <si>
    <t>Nguyễn Văn Thái</t>
  </si>
  <si>
    <t>Nguyễn Thế Nhiêu</t>
  </si>
  <si>
    <t>Mai Ngọc Sơn</t>
  </si>
  <si>
    <t>Hoàng Trung Hiếu</t>
  </si>
  <si>
    <t>Tổ 4 TT YP</t>
  </si>
  <si>
    <t>Nguyễn Văn Thường</t>
  </si>
  <si>
    <t>Nguyễn Văn Hồi</t>
  </si>
  <si>
    <t>Nguyễn Văn Nghị</t>
  </si>
  <si>
    <t>Nguyễn Văn Thạch</t>
  </si>
  <si>
    <t>Lã Ngọc Thơ</t>
  </si>
  <si>
    <t>Nguyễn Thế Lâm</t>
  </si>
  <si>
    <t>Nông Văn Phân</t>
  </si>
  <si>
    <t>Nông Thị Nàn</t>
  </si>
  <si>
    <t xml:space="preserve">Nông Thị Yên </t>
  </si>
  <si>
    <t>Nguyễn Thị Hiệu</t>
  </si>
  <si>
    <t>Bồn Văn Thầy</t>
  </si>
  <si>
    <t>Lanh Thị Xuân</t>
  </si>
  <si>
    <t>Thôn Bó Củng</t>
  </si>
  <si>
    <t>Lý Văn Hấu</t>
  </si>
  <si>
    <t>Lã Văn Học</t>
  </si>
  <si>
    <t>Lý Văn Tài</t>
  </si>
  <si>
    <t>Lộc Văn Thọ</t>
  </si>
  <si>
    <t xml:space="preserve">Lý Văn Piai </t>
  </si>
  <si>
    <t>Thôn Bản Lạn</t>
  </si>
  <si>
    <t>Mã Văn Khang</t>
  </si>
  <si>
    <t>Nguyễn Thế Chiến</t>
  </si>
  <si>
    <t>Nguyễn Thị Niêm</t>
  </si>
  <si>
    <t>Nguyễn ĐìnhThuyết</t>
  </si>
  <si>
    <t>Lanh Quốc Hải</t>
  </si>
  <si>
    <t>Nguyễn Văn Thứ</t>
  </si>
  <si>
    <t>Nông Thị Xuyến</t>
  </si>
  <si>
    <t>Nông Văn Cường</t>
  </si>
  <si>
    <t>Nguyễn Thị Duyên</t>
  </si>
  <si>
    <t>Nguyễn Thanh Bùi</t>
  </si>
  <si>
    <t>Mã Văn Hương</t>
  </si>
  <si>
    <t>Tổ 5 TTYP</t>
  </si>
  <si>
    <t>Nông Quốc Lập</t>
  </si>
  <si>
    <t>Hoàng Văn Thạch</t>
  </si>
  <si>
    <t>Nguyễn Văn Kiểm</t>
  </si>
  <si>
    <t>Lương Văn Trưởng</t>
  </si>
  <si>
    <t>Lâm Văn Yêu</t>
  </si>
  <si>
    <t>Đàm Văn Liệu</t>
  </si>
  <si>
    <t xml:space="preserve">Khổng Văn Hà </t>
  </si>
  <si>
    <t>Thôn Pắc Mìa</t>
  </si>
  <si>
    <t>Chu Văn Mười</t>
  </si>
  <si>
    <t>Sằm Văn Dung</t>
  </si>
  <si>
    <t>Tổ 1 TTYP</t>
  </si>
  <si>
    <t>Hoàng Mạnh Tiến</t>
  </si>
  <si>
    <t>Nguyễn Cao Đài</t>
  </si>
  <si>
    <t>Đàm Văn Minh</t>
  </si>
  <si>
    <t xml:space="preserve"> Nguyễn Văn Thực</t>
  </si>
  <si>
    <t xml:space="preserve"> Viên Thị Oanh</t>
  </si>
  <si>
    <t>Nguyễn Văn Ân</t>
  </si>
  <si>
    <t>95B</t>
  </si>
  <si>
    <t>Nông Văn Quân</t>
  </si>
  <si>
    <t>Nông Thị Phần</t>
  </si>
  <si>
    <t>Nông Văn Thái</t>
  </si>
  <si>
    <t>Nông Văn Kiêm</t>
  </si>
  <si>
    <t>Nông Văn Chương</t>
  </si>
  <si>
    <t>Nông Văn Sơn</t>
  </si>
  <si>
    <t>Nông Văn Hưng</t>
  </si>
  <si>
    <t>Nông Văn Đông</t>
  </si>
  <si>
    <t>Nông Văn Dương</t>
  </si>
  <si>
    <t xml:space="preserve">Lanh Quang Quỳnh </t>
  </si>
  <si>
    <t>Trần Văn Chương</t>
  </si>
  <si>
    <t>Nguyễn Thu Hà</t>
  </si>
  <si>
    <t>Nguyễn Thị Huệ</t>
  </si>
  <si>
    <t>Nguyễn Thị Thân</t>
  </si>
  <si>
    <t>Tổ TTYP</t>
  </si>
  <si>
    <t>Triệu Văn Đàn</t>
  </si>
  <si>
    <t>Nguyễn Viết Phong</t>
  </si>
  <si>
    <t>Hứa Thị Bích</t>
  </si>
  <si>
    <t>Hoàng Hải Đường</t>
  </si>
  <si>
    <t>Phạm Năng Ninh</t>
  </si>
  <si>
    <t>Đào Văn Tuấn</t>
  </si>
  <si>
    <t>Ban Thị Luận</t>
  </si>
  <si>
    <t>Vừ Mí Khè</t>
  </si>
  <si>
    <t>Nguyễn Văn Chi</t>
  </si>
  <si>
    <t>Nguyễn Văn Lâm</t>
  </si>
  <si>
    <t>Nguyễn Xuân Trường</t>
  </si>
  <si>
    <t>Nguyễn Văn Khoán</t>
  </si>
  <si>
    <t>Hà Văn Tuấn</t>
  </si>
  <si>
    <t xml:space="preserve">Hoàng Thanh Văn </t>
  </si>
  <si>
    <t>Hoàng Thị Châm</t>
  </si>
  <si>
    <t>Lã Khắc Huy</t>
  </si>
  <si>
    <t>Thôn Pắc Sáp</t>
  </si>
  <si>
    <t>Hoàng Ngọc Đoản</t>
  </si>
  <si>
    <t>Hoàng Văn Dược</t>
  </si>
  <si>
    <t xml:space="preserve">Nguyễn Văn Năm </t>
  </si>
  <si>
    <t>Nguyễn Văn Thảo</t>
  </si>
  <si>
    <t>Lã Thành Đồng</t>
  </si>
  <si>
    <t>Đinh Minh Tông</t>
  </si>
  <si>
    <t>Hoàng Thị Hậu</t>
  </si>
  <si>
    <t>Tổ 2 TTYP</t>
  </si>
  <si>
    <t>Lộc Thị Thắm</t>
  </si>
  <si>
    <t>Phùng Sành Và</t>
  </si>
  <si>
    <t>Tạ Văn Quang</t>
  </si>
  <si>
    <t>Hoàng Văn Khương</t>
  </si>
  <si>
    <t>Hoàng Văn Quang</t>
  </si>
  <si>
    <t>NKH</t>
  </si>
  <si>
    <t>COC</t>
  </si>
  <si>
    <t>CHN</t>
  </si>
  <si>
    <t>NTS</t>
  </si>
  <si>
    <t>LUK</t>
  </si>
  <si>
    <t xml:space="preserve">LNK </t>
  </si>
  <si>
    <t>LNQ</t>
  </si>
  <si>
    <t>166,4</t>
  </si>
  <si>
    <t>ODT</t>
  </si>
  <si>
    <t>thôn Nà Nèn</t>
  </si>
  <si>
    <t>CN 564133</t>
  </si>
  <si>
    <t>35,5</t>
  </si>
  <si>
    <t>BY906111</t>
  </si>
  <si>
    <t>738,8</t>
  </si>
  <si>
    <t>CM 223030</t>
  </si>
  <si>
    <t>CM 223031</t>
  </si>
  <si>
    <t>CN564186</t>
  </si>
  <si>
    <t>CH 11814</t>
  </si>
  <si>
    <t>CH11918</t>
  </si>
  <si>
    <t>CH11335</t>
  </si>
  <si>
    <t>CH11426</t>
  </si>
  <si>
    <t>CH 09738</t>
  </si>
  <si>
    <t>CH09783</t>
  </si>
  <si>
    <t>CN 661713</t>
  </si>
  <si>
    <t>BV 794513</t>
  </si>
  <si>
    <t>CN 661707</t>
  </si>
  <si>
    <t>CN 661708</t>
  </si>
  <si>
    <t>CN 661706</t>
  </si>
  <si>
    <t>CN 661711</t>
  </si>
  <si>
    <t>S 010659</t>
  </si>
  <si>
    <t>CN 545881</t>
  </si>
  <si>
    <t>CĐ 472763</t>
  </si>
  <si>
    <t>BX 219838</t>
  </si>
  <si>
    <t>CĐ 47309</t>
  </si>
  <si>
    <t>BV 794608</t>
  </si>
  <si>
    <t>CM 223056</t>
  </si>
  <si>
    <t>BV 794791</t>
  </si>
  <si>
    <t>BV 794823</t>
  </si>
  <si>
    <t>CM 223083</t>
  </si>
  <si>
    <t>BV 794348</t>
  </si>
  <si>
    <t>BV 794347</t>
  </si>
  <si>
    <t>CN 564191</t>
  </si>
  <si>
    <t>BV 794784</t>
  </si>
  <si>
    <t>CĐ 472980</t>
  </si>
  <si>
    <t>CĐ 472306</t>
  </si>
  <si>
    <t>CM 223128</t>
  </si>
  <si>
    <t>BX 219433</t>
  </si>
  <si>
    <t>BC 096380</t>
  </si>
  <si>
    <t>BV794314</t>
  </si>
  <si>
    <t>BV794315</t>
  </si>
  <si>
    <t>CN564303</t>
  </si>
  <si>
    <t>CN 661710</t>
  </si>
  <si>
    <t>CH 885496</t>
  </si>
  <si>
    <t>7258,0</t>
  </si>
  <si>
    <t>BX 043865</t>
  </si>
  <si>
    <t>BV 794097</t>
  </si>
  <si>
    <t>BV 885928</t>
  </si>
  <si>
    <t>BV 885929</t>
  </si>
  <si>
    <t>3057,9</t>
  </si>
  <si>
    <t>BV 885800</t>
  </si>
  <si>
    <t>BV 885713</t>
  </si>
  <si>
    <t>BV 794018</t>
  </si>
  <si>
    <t>CN 564352</t>
  </si>
  <si>
    <t>CN 564353</t>
  </si>
  <si>
    <t>CN 564354</t>
  </si>
  <si>
    <t>BV 885969</t>
  </si>
  <si>
    <t>BV 794085</t>
  </si>
  <si>
    <t>BV 794086</t>
  </si>
  <si>
    <t>BV 794084</t>
  </si>
  <si>
    <t>BX 219226</t>
  </si>
  <si>
    <t>CE 596695</t>
  </si>
  <si>
    <t>CN 564295</t>
  </si>
  <si>
    <t>BV 885738</t>
  </si>
  <si>
    <t>CN 564833</t>
  </si>
  <si>
    <t>CN 564361</t>
  </si>
  <si>
    <t>CN 564949</t>
  </si>
  <si>
    <t>CN 545832</t>
  </si>
  <si>
    <t>BV 885489</t>
  </si>
  <si>
    <t>BY 043852</t>
  </si>
  <si>
    <t>BV 885772</t>
  </si>
  <si>
    <t>BV 885922</t>
  </si>
  <si>
    <t>CL 437327</t>
  </si>
  <si>
    <t>CL 437325</t>
  </si>
  <si>
    <t>BV 885926</t>
  </si>
  <si>
    <t>CN 564935</t>
  </si>
  <si>
    <t>CN 564934</t>
  </si>
  <si>
    <t>CN 564936</t>
  </si>
  <si>
    <t>CN 564921</t>
  </si>
  <si>
    <t>CN 564922</t>
  </si>
  <si>
    <t>CN 545898</t>
  </si>
  <si>
    <t>CN 564844</t>
  </si>
  <si>
    <t>CN 564846</t>
  </si>
  <si>
    <t>CN 564847</t>
  </si>
  <si>
    <t>V 039860</t>
  </si>
  <si>
    <t>thôn Pắc Sáp</t>
  </si>
  <si>
    <t>CD 715042</t>
  </si>
  <si>
    <t>CD 715041</t>
  </si>
  <si>
    <t>CM 186783</t>
  </si>
  <si>
    <t>CM 186780</t>
  </si>
  <si>
    <t>CM 186781</t>
  </si>
  <si>
    <t>CM 186782</t>
  </si>
  <si>
    <t>XÃ MINH SƠN</t>
  </si>
  <si>
    <t>Lộc Văn Khương</t>
  </si>
  <si>
    <t>Ngọc Trì</t>
  </si>
  <si>
    <t>Nguyễn Văn Tấn</t>
  </si>
  <si>
    <t>BK 969912</t>
  </si>
  <si>
    <t>Thôn Ngọc Trì</t>
  </si>
  <si>
    <t>XÃ YÊN ĐỊNH</t>
  </si>
  <si>
    <t>Phan Văn Hùng</t>
  </si>
  <si>
    <t>Nguyễn Quang Trung</t>
  </si>
  <si>
    <t>Nông Văn Vương</t>
  </si>
  <si>
    <t>Nông Văn Đương</t>
  </si>
  <si>
    <t>Nông Văn Đức</t>
  </si>
  <si>
    <t>Lô Văn Hạnh</t>
  </si>
  <si>
    <t>Lô Thị Bích</t>
  </si>
  <si>
    <t>Lã Văn Quang</t>
  </si>
  <si>
    <t>Vương Thị Hạnh</t>
  </si>
  <si>
    <t>Nguyễn Văn Hữu</t>
  </si>
  <si>
    <t>Nguyễn Văn Chất</t>
  </si>
  <si>
    <t>Mã Văn Thắng</t>
  </si>
  <si>
    <t>Vương Đức Kim</t>
  </si>
  <si>
    <t>Nguyễn Văn Chiều</t>
  </si>
  <si>
    <t>Nguyễn Văn Huy</t>
  </si>
  <si>
    <t>Nguyễn Văn Bằng</t>
  </si>
  <si>
    <t>Pa Thị Đơm</t>
  </si>
  <si>
    <t>Ban Đức Tài</t>
  </si>
  <si>
    <t>Ban Thị Thủy</t>
  </si>
  <si>
    <t>Ban Thị Tiến</t>
  </si>
  <si>
    <t>Ban Thái Sơn</t>
  </si>
  <si>
    <t>Ban Ngọc Hải</t>
  </si>
  <si>
    <t>Mã Văn Chuẩn</t>
  </si>
  <si>
    <t>Lý Văn Kỳ (Cường)</t>
  </si>
  <si>
    <t>Nguyễn Văn Quyết</t>
  </si>
  <si>
    <t>Ngọc Văn Thùy</t>
  </si>
  <si>
    <t>Mã Văn Hướng</t>
  </si>
  <si>
    <t>Nông Thanh Phia</t>
  </si>
  <si>
    <t>Nguyễn Xuân Vo</t>
  </si>
  <si>
    <t>Phàn Văn Yêu</t>
  </si>
  <si>
    <t>Lý Văn Kẹo</t>
  </si>
  <si>
    <t>Nông Văn Đình</t>
  </si>
  <si>
    <t>Ma Kim Sơn</t>
  </si>
  <si>
    <t>Nguyễn Thị Tôn</t>
  </si>
  <si>
    <t>Đàm Văn Toan</t>
  </si>
  <si>
    <t>Nguyễn Văn Thành</t>
  </si>
  <si>
    <t>Nguyễn Thị Lộc</t>
  </si>
  <si>
    <t>Đàm Văn Tiến (Nguyệt)</t>
  </si>
  <si>
    <t>Mai Trọng Chiến</t>
  </si>
  <si>
    <t>Nông Văn Tài</t>
  </si>
  <si>
    <t>Nông Thị Khuy (Quyết)</t>
  </si>
  <si>
    <t>Nông Văn Hiệp</t>
  </si>
  <si>
    <t>Nông Văn Ván</t>
  </si>
  <si>
    <t>Nguyễn Văn Khâm</t>
  </si>
  <si>
    <t>Ban Thị Chính</t>
  </si>
  <si>
    <t>Nông Văn Chấn</t>
  </si>
  <si>
    <t>Nguyễn Văn Vinh</t>
  </si>
  <si>
    <t>Nông Văn Sông</t>
  </si>
  <si>
    <t>Nông Thị Nguyệt</t>
  </si>
  <si>
    <t>Lý Văn Dinh</t>
  </si>
  <si>
    <t>Nguyễn Văn Ngay</t>
  </si>
  <si>
    <t>Nà Khuổng</t>
  </si>
  <si>
    <t>Bản Loan</t>
  </si>
  <si>
    <t>Ngọc Hà - TPHG</t>
  </si>
  <si>
    <t>Nà Yến</t>
  </si>
  <si>
    <t>Nà Xá</t>
  </si>
  <si>
    <t>Nà Trang</t>
  </si>
  <si>
    <t>Bắc Bừu</t>
  </si>
  <si>
    <t>Phan Văn Nhất</t>
  </si>
  <si>
    <t>Lý Văn Thiệp</t>
  </si>
  <si>
    <t>Phàn Văn Mai</t>
  </si>
  <si>
    <t>Trần phú-TPHG</t>
  </si>
  <si>
    <t>Nguyễn văn Quân</t>
  </si>
  <si>
    <t xml:space="preserve">Đàm Văn Tiến </t>
  </si>
  <si>
    <t>Nông văn Quân (Hùng)</t>
  </si>
  <si>
    <t>Nông Thị Khuy</t>
  </si>
  <si>
    <t xml:space="preserve">Nguyễn Văn Lên </t>
  </si>
  <si>
    <t>T Trấn Yên Phú</t>
  </si>
  <si>
    <t>Nguyễn Văn Nhi</t>
  </si>
  <si>
    <t>RSN</t>
  </si>
  <si>
    <t>382,2</t>
  </si>
  <si>
    <t>469,0</t>
  </si>
  <si>
    <t>439,1m2</t>
  </si>
  <si>
    <t>233,3</t>
  </si>
  <si>
    <t>190,8</t>
  </si>
  <si>
    <t>1379,2m2</t>
  </si>
  <si>
    <t>463,4m2</t>
  </si>
  <si>
    <t>533,7m2</t>
  </si>
  <si>
    <t>1301,8m2</t>
  </si>
  <si>
    <t>997,3m2</t>
  </si>
  <si>
    <t>3891,2m2</t>
  </si>
  <si>
    <t>217,7m2</t>
  </si>
  <si>
    <t>178,3</t>
  </si>
  <si>
    <t>257,2m2</t>
  </si>
  <si>
    <t>18373m2</t>
  </si>
  <si>
    <t>Thôn Nà Khuổng</t>
  </si>
  <si>
    <t>Thôn Bản Loan</t>
  </si>
  <si>
    <t>Thôn Nà Yến</t>
  </si>
  <si>
    <t>Thôn Nà Xá</t>
  </si>
  <si>
    <t>Thôn Nà Trang</t>
  </si>
  <si>
    <t>Thôn Tạm Mò</t>
  </si>
  <si>
    <t>Thôn Bắc Bừu</t>
  </si>
  <si>
    <t>CD950996</t>
  </si>
  <si>
    <t>CD950471</t>
  </si>
  <si>
    <t>CD950474</t>
  </si>
  <si>
    <t>CD950477</t>
  </si>
  <si>
    <t>CD950504</t>
  </si>
  <si>
    <t>CD950512</t>
  </si>
  <si>
    <t>CD950438</t>
  </si>
  <si>
    <t>CD950439</t>
  </si>
  <si>
    <t>CD950437</t>
  </si>
  <si>
    <t>CD950436</t>
  </si>
  <si>
    <t>CD950433</t>
  </si>
  <si>
    <t>CD544074</t>
  </si>
  <si>
    <t>CD769668</t>
  </si>
  <si>
    <t>BX544650</t>
  </si>
  <si>
    <t>CD769137</t>
  </si>
  <si>
    <t>CD769186</t>
  </si>
  <si>
    <t>CD769185</t>
  </si>
  <si>
    <t>CD769415</t>
  </si>
  <si>
    <t>BX544386</t>
  </si>
  <si>
    <t>CD714900</t>
  </si>
  <si>
    <t>CD714879</t>
  </si>
  <si>
    <t>CN564274</t>
  </si>
  <si>
    <t>CN564298</t>
  </si>
  <si>
    <t>BX544829</t>
  </si>
  <si>
    <t>BX544823</t>
  </si>
  <si>
    <t>CL413942</t>
  </si>
  <si>
    <t>CD717366</t>
  </si>
  <si>
    <t>CD717365</t>
  </si>
  <si>
    <t>CD717991</t>
  </si>
  <si>
    <t>CD717990</t>
  </si>
  <si>
    <t>CD717822</t>
  </si>
  <si>
    <t>CD717823</t>
  </si>
  <si>
    <t>CD717890</t>
  </si>
  <si>
    <t xml:space="preserve">  CD717893</t>
  </si>
  <si>
    <t>BX544795</t>
  </si>
  <si>
    <t>CD717943</t>
  </si>
  <si>
    <t>CD717947</t>
  </si>
  <si>
    <t>CD717948</t>
  </si>
  <si>
    <t>BX544656</t>
  </si>
  <si>
    <t>BX544583</t>
  </si>
  <si>
    <t>CD717781</t>
  </si>
  <si>
    <t>CD717786</t>
  </si>
  <si>
    <t>BX544423</t>
  </si>
  <si>
    <t>CD987693</t>
  </si>
  <si>
    <t>CM223214</t>
  </si>
  <si>
    <t>CD717692</t>
  </si>
  <si>
    <t>CD717903</t>
  </si>
  <si>
    <t>BX544127</t>
  </si>
  <si>
    <t>BX544892</t>
  </si>
  <si>
    <t>Cm223212</t>
  </si>
  <si>
    <t>BX544641</t>
  </si>
  <si>
    <t>BX544640</t>
  </si>
  <si>
    <t>CD717756</t>
  </si>
  <si>
    <t>BX544514</t>
  </si>
  <si>
    <t>BX544201</t>
  </si>
  <si>
    <t>CD717939</t>
  </si>
  <si>
    <t>CD950440</t>
  </si>
  <si>
    <t>DANH SÁCH ĐĂNG KÝ</t>
  </si>
  <si>
    <t>LUC</t>
  </si>
  <si>
    <t>BM 810903</t>
  </si>
  <si>
    <t>XÃ ĐƯỜNG HỒNG</t>
  </si>
  <si>
    <t>Bàn Văn Kiều</t>
  </si>
  <si>
    <t>Thôn Tiến Minh</t>
  </si>
  <si>
    <t>Bàn Văn Tá</t>
  </si>
  <si>
    <t>Bàn Văn Líu</t>
  </si>
  <si>
    <t>Bàn Văn Ế</t>
  </si>
  <si>
    <t>Bàn Văn Khé</t>
  </si>
  <si>
    <t>Bàn Tiến Thanh</t>
  </si>
  <si>
    <t>Thôn Nà Nưa I</t>
  </si>
  <si>
    <t>Nguyễn Văn Cuộc</t>
  </si>
  <si>
    <t>Trần Văn Ngoại</t>
  </si>
  <si>
    <t>Hoàng Văn Trọng</t>
  </si>
  <si>
    <t>Thôn Nà Nưa II</t>
  </si>
  <si>
    <t>Nông Văn Nghiêm</t>
  </si>
  <si>
    <t>Hoàng Văn Dấu</t>
  </si>
  <si>
    <t>Triệu Cằn Chản</t>
  </si>
  <si>
    <t>Lanh Văn Thái</t>
  </si>
  <si>
    <t>10, 14</t>
  </si>
  <si>
    <t>Bồn Văn Quý</t>
  </si>
  <si>
    <t>Thôn Lùng Cuối</t>
  </si>
  <si>
    <t>Bồn Văn Quẳn</t>
  </si>
  <si>
    <t>Bồn Văn Tằn</t>
  </si>
  <si>
    <t>Bồn Văn Giệt</t>
  </si>
  <si>
    <t>Bồn Văn Mành</t>
  </si>
  <si>
    <t>Bồn  Văn Tắc</t>
  </si>
  <si>
    <t>Bồn Văn Đánh</t>
  </si>
  <si>
    <t>Thôn Khuổi Hon</t>
  </si>
  <si>
    <t>Bồn Văn Minh</t>
  </si>
  <si>
    <t>Bòng Văn Lỳ</t>
  </si>
  <si>
    <t>Lành Văn Tằn</t>
  </si>
  <si>
    <t>Bồn Văn Cháy</t>
  </si>
  <si>
    <t>Triệu Cằn Man</t>
  </si>
  <si>
    <t>Thôn Bản Đúng</t>
  </si>
  <si>
    <t>Sằm Văn Hợi</t>
  </si>
  <si>
    <t>Nông Thị Mản</t>
  </si>
  <si>
    <t>Nguyễn Văn Cứu</t>
  </si>
  <si>
    <t>Chúng Thị Thu Trang</t>
  </si>
  <si>
    <t>Đào Xuân Bất</t>
  </si>
  <si>
    <t>Nguyễn Văn Thắng</t>
  </si>
  <si>
    <t>Nguyễn Thị Hồng</t>
  </si>
  <si>
    <t>Ngô Xuân Nam</t>
  </si>
  <si>
    <t>Thèn Thị Phủng</t>
  </si>
  <si>
    <t>Nguyễn Minh Chiến</t>
  </si>
  <si>
    <t>Phạm Trung Đức</t>
  </si>
  <si>
    <t>Bùi Ngọc Ba</t>
  </si>
  <si>
    <t>Trần Quý Bình</t>
  </si>
  <si>
    <t>Ma Văn Khang</t>
  </si>
  <si>
    <t>Nông Đức Chi</t>
  </si>
  <si>
    <t>Phan Văn Quyền</t>
  </si>
  <si>
    <t>Mã Văn Đào</t>
  </si>
  <si>
    <t>Hoàng Văn Thơ</t>
  </si>
  <si>
    <t>Hoàng Văn Thẩm</t>
  </si>
  <si>
    <t>Mã Văn Ngọc</t>
  </si>
  <si>
    <t>Nguyễn Văn Nguyên</t>
  </si>
  <si>
    <t>Chu Thị Tình</t>
  </si>
  <si>
    <t>Phan Quốc Phùi</t>
  </si>
  <si>
    <t>Chu Thanh Xuân</t>
  </si>
  <si>
    <t>Phan Hữu Mản</t>
  </si>
  <si>
    <t>Phan Văn Uyên</t>
  </si>
  <si>
    <t>Sằm Văn Dũng</t>
  </si>
  <si>
    <t>Nguyễn Văn Hiền</t>
  </si>
  <si>
    <t>Bàn Văn Chài</t>
  </si>
  <si>
    <t>Nèn Văn Tiến</t>
  </si>
  <si>
    <t>Nông Thị Tươi</t>
  </si>
  <si>
    <t>PhạmVăn Quang</t>
  </si>
  <si>
    <t>Phạm Văn Thắng</t>
  </si>
  <si>
    <t>Phạm Quốc Việt</t>
  </si>
  <si>
    <t>Ma Văn Trưởng</t>
  </si>
  <si>
    <t>Nguyễn Tiến Minh</t>
  </si>
  <si>
    <t>Bế Văn Dương</t>
  </si>
  <si>
    <t>Hoàng Văn Chiến</t>
  </si>
  <si>
    <t>Vi Văn Cường</t>
  </si>
  <si>
    <t>Nguyễn Văn Chinh</t>
  </si>
  <si>
    <t>Thôn Nà Pâu</t>
  </si>
  <si>
    <t>Thôn Hạ Sơn 1</t>
  </si>
  <si>
    <t>Thôn Hạ Sơn 2</t>
  </si>
  <si>
    <t>Tổ 5, TT Yên Phú</t>
  </si>
  <si>
    <t>Tổ 1, TT Yên Phú</t>
  </si>
  <si>
    <t>Tổ 3, TT Yên Phú</t>
  </si>
  <si>
    <t>Tổ 8, P. Quang trung, Tp Hà Giang</t>
  </si>
  <si>
    <t>Tổ 3, TT Việt Lâm, huyện Vị Xuyên</t>
  </si>
  <si>
    <t>Tổ 2,TT yên Phú</t>
  </si>
  <si>
    <t>XÃ LẠC NÔNG</t>
  </si>
  <si>
    <t>BC 080835</t>
  </si>
  <si>
    <t>CN 564289</t>
  </si>
  <si>
    <t>CN 564299</t>
  </si>
  <si>
    <t>CN 545839</t>
  </si>
  <si>
    <t>CN 545823</t>
  </si>
  <si>
    <t>CN 545821</t>
  </si>
  <si>
    <t>CN 545819</t>
  </si>
  <si>
    <t>CN 545820</t>
  </si>
  <si>
    <t>BO 932563</t>
  </si>
  <si>
    <t>CN 545669</t>
  </si>
  <si>
    <t>CN 564234</t>
  </si>
  <si>
    <t>BO 932562</t>
  </si>
  <si>
    <t>CV 545859</t>
  </si>
  <si>
    <t>CN 545873</t>
  </si>
  <si>
    <t>CN 545874</t>
  </si>
  <si>
    <t>BC 080822</t>
  </si>
  <si>
    <t>BC 080519</t>
  </si>
  <si>
    <t>BC 080518</t>
  </si>
  <si>
    <t>BC 080832</t>
  </si>
  <si>
    <t>Thôn Nà Cắp</t>
  </si>
  <si>
    <t>Tổ 1, P. Nguyễn Trãi, Tp Hà Giang</t>
  </si>
  <si>
    <t>Tổ 8, TT Vị Xuyên</t>
  </si>
  <si>
    <t>Thôn Bản Khén</t>
  </si>
  <si>
    <t>Thôn Bản Noong</t>
  </si>
  <si>
    <t>73b</t>
  </si>
  <si>
    <t>XÃ GIÁP TRUNG</t>
  </si>
  <si>
    <t>Chảo A Pú</t>
  </si>
  <si>
    <t>Nguyễn Văn Bình</t>
  </si>
  <si>
    <t>Đặng Văn Chìu</t>
  </si>
  <si>
    <t>Đặng Văn Sinh</t>
  </si>
  <si>
    <t>Trương Ngọc Sơn</t>
  </si>
  <si>
    <t>Đặng Văn Khé</t>
  </si>
  <si>
    <t>Hoàng Văn Dũng</t>
  </si>
  <si>
    <t>Thôn Phiền Sủi</t>
  </si>
  <si>
    <t>Thôn Phia Bióc</t>
  </si>
  <si>
    <t>Thôn Khâu Nhòa</t>
  </si>
  <si>
    <t>Chảo Văn Sỹ</t>
  </si>
  <si>
    <t>Hoàng Văn Sâu</t>
  </si>
  <si>
    <t>Đặng Thị Hồng</t>
  </si>
  <si>
    <t>Hoàng Thị Phái</t>
  </si>
  <si>
    <t>Đặng Văn Thim</t>
  </si>
  <si>
    <t>Hoàng Văn Man</t>
  </si>
  <si>
    <t xml:space="preserve">Hoàng Văn Khé B </t>
  </si>
  <si>
    <t>Hoàng Văn Phúc</t>
  </si>
  <si>
    <t>Phùng Văn Sính</t>
  </si>
  <si>
    <t>Trệu Văn Pham</t>
  </si>
  <si>
    <t>Triệu Thị Lai</t>
  </si>
  <si>
    <t>Hoàng Văn Cao</t>
  </si>
  <si>
    <t>Đặng Văn Ú</t>
  </si>
  <si>
    <t>Triệu Văn Sú A</t>
  </si>
  <si>
    <t>XÃ PHÚ NAM</t>
  </si>
  <si>
    <t>Hà Á Vảng</t>
  </si>
  <si>
    <t>Mã Xuân Hùng</t>
  </si>
  <si>
    <t>CN 564329</t>
  </si>
  <si>
    <t>AL 747872</t>
  </si>
  <si>
    <t xml:space="preserve">CN 564199 </t>
  </si>
  <si>
    <t>Nguyễn Văn Việt</t>
  </si>
  <si>
    <t>Hoàng Văn Thành</t>
  </si>
  <si>
    <t>CN 545807</t>
  </si>
  <si>
    <t>Nguyễn Văn Thân</t>
  </si>
  <si>
    <t>CG 474042</t>
  </si>
  <si>
    <t>CG 368293</t>
  </si>
  <si>
    <t>Hoàng Dùn Líang</t>
  </si>
  <si>
    <t>CN 564209</t>
  </si>
  <si>
    <t>Nông Quốc Lương</t>
  </si>
  <si>
    <t xml:space="preserve">Thôn Bản Trà </t>
  </si>
  <si>
    <t>CN 564917</t>
  </si>
  <si>
    <t>Phạm Văn Tảo</t>
  </si>
  <si>
    <t>BC 096178</t>
  </si>
  <si>
    <t>Trần Tuấn Anh</t>
  </si>
  <si>
    <t>BK 502907</t>
  </si>
  <si>
    <t>Nguyễn Thị Hương</t>
  </si>
  <si>
    <t>BK 502915</t>
  </si>
  <si>
    <t>TT Yên Phú</t>
  </si>
  <si>
    <t>Nguyễn Văn Chiến</t>
  </si>
  <si>
    <t>Tổ 4-Ngọc Hà</t>
  </si>
  <si>
    <t>CN 564607</t>
  </si>
  <si>
    <t>Nông Văn Thuỷ</t>
  </si>
  <si>
    <t>BX 043803</t>
  </si>
  <si>
    <t>BO 932312</t>
  </si>
  <si>
    <t>CN564278</t>
  </si>
  <si>
    <t>CN 564271</t>
  </si>
  <si>
    <t>CN 564281</t>
  </si>
  <si>
    <t>BO932301</t>
  </si>
  <si>
    <t xml:space="preserve">CN564279 </t>
  </si>
  <si>
    <t>BO932818</t>
  </si>
  <si>
    <t>Trần Văn Thiết</t>
  </si>
  <si>
    <t>Bồn Văn Cháp</t>
  </si>
  <si>
    <t>Hoàng Văn Sơn</t>
  </si>
  <si>
    <t>Hoàng Văn Cương</t>
  </si>
  <si>
    <t>Nguyễn Văn Doanh</t>
  </si>
  <si>
    <t>Sằm Văn Lương</t>
  </si>
  <si>
    <t>Hoàng Trọng Bằng</t>
  </si>
  <si>
    <t>Hoàng Quang Chiều</t>
  </si>
  <si>
    <t>Hoàng Văn Huấn</t>
  </si>
  <si>
    <t>80, 02</t>
  </si>
  <si>
    <t>Đoạn Thị Hương</t>
  </si>
  <si>
    <t>BCS</t>
  </si>
  <si>
    <t>Lanh Văn Hùng</t>
  </si>
  <si>
    <t>Triệu Mùi Pham</t>
  </si>
  <si>
    <t>Sằm Văn Thuận</t>
  </si>
  <si>
    <t>Phạm Văn Thanh</t>
  </si>
  <si>
    <t>CG 393681</t>
  </si>
  <si>
    <t>CN 545629</t>
  </si>
  <si>
    <t>Thị trấn Yên Phú</t>
  </si>
  <si>
    <t>Xã Đường Âm</t>
  </si>
  <si>
    <t>Xã Đường Hồng</t>
  </si>
  <si>
    <t>Xã Giáp Trung</t>
  </si>
  <si>
    <t>Xã Lạc Nông</t>
  </si>
  <si>
    <t>Xã Minh Ngọc</t>
  </si>
  <si>
    <t>Xã Minh Sơn</t>
  </si>
  <si>
    <t>Xã Phiêng Luông</t>
  </si>
  <si>
    <t>Xã Phú Nam</t>
  </si>
  <si>
    <t>Xã Thượng Tân</t>
  </si>
  <si>
    <t>Xã Yên Cường</t>
  </si>
  <si>
    <t>Xã Yên Định</t>
  </si>
  <si>
    <t>Xã Yên Phong</t>
  </si>
  <si>
    <t>Loại đất</t>
  </si>
  <si>
    <t>Xã/TT</t>
  </si>
  <si>
    <t>DANH MỤC CÔNG TRÌNH , DỰ ÁN ĐĂNG KÍ MỚI TRONG NĂM 2021
HUYỆN BẮC MÊ - TỈNH HÀ GIANG</t>
  </si>
  <si>
    <t>STT</t>
  </si>
  <si>
    <t>Tên dự án, công trình</t>
  </si>
  <si>
    <t>Loại đất QH</t>
  </si>
  <si>
    <t>Diện tích quy hoạch (ha)</t>
  </si>
  <si>
    <t>Diện tích hiện trạng (ha)</t>
  </si>
  <si>
    <t>Tăng thêm</t>
  </si>
  <si>
    <t>Địa điểm (đến cấp xã)</t>
  </si>
  <si>
    <t xml:space="preserve">Vị trí trên bản đồ </t>
  </si>
  <si>
    <t>Căn cứ pháp lý (ghi số QĐ, ghi vốn)</t>
  </si>
  <si>
    <t>Ghi Chú</t>
  </si>
  <si>
    <t>Diện tích (ha)</t>
  </si>
  <si>
    <t>Sử dụng vào đất</t>
  </si>
  <si>
    <t>LUN</t>
  </si>
  <si>
    <t>RST</t>
  </si>
  <si>
    <t>RSM</t>
  </si>
  <si>
    <t>RPH</t>
  </si>
  <si>
    <t>RDD</t>
  </si>
  <si>
    <t>TSC</t>
  </si>
  <si>
    <t>DVH</t>
  </si>
  <si>
    <t>DSH</t>
  </si>
  <si>
    <t>DGT</t>
  </si>
  <si>
    <t>DTL</t>
  </si>
  <si>
    <t>DNL</t>
  </si>
  <si>
    <t>DTT</t>
  </si>
  <si>
    <t>DGD</t>
  </si>
  <si>
    <t>DCH</t>
  </si>
  <si>
    <t>DYT</t>
  </si>
  <si>
    <t>SON</t>
  </si>
  <si>
    <t>CSD</t>
  </si>
  <si>
    <t>NTD</t>
  </si>
  <si>
    <t>DBV</t>
  </si>
  <si>
    <t>SKS</t>
  </si>
  <si>
    <t>DTS</t>
  </si>
  <si>
    <t>Xong</t>
  </si>
  <si>
    <t>Bỏ</t>
  </si>
  <si>
    <t>Chuyển tiếp</t>
  </si>
  <si>
    <t>DK mới</t>
  </si>
  <si>
    <t>I</t>
  </si>
  <si>
    <t>Công trình, dự án được phân bổ từ quy hoạch sử dụng đất cấp tỉnh</t>
  </si>
  <si>
    <t>1.1</t>
  </si>
  <si>
    <t>Công trình, dự án mục đích quốc phòng, an ninh</t>
  </si>
  <si>
    <t>1.2</t>
  </si>
  <si>
    <t>Công trình, dự án để phát triển kinh tế - xã hội vì lợi ích quốc gia, công cộng</t>
  </si>
  <si>
    <t>II</t>
  </si>
  <si>
    <t>Công trình dự án cấp huyện</t>
  </si>
  <si>
    <t>2.1</t>
  </si>
  <si>
    <t>Đất quốc phòng</t>
  </si>
  <si>
    <t>Thu hồi đất, chuyển mục đích sử dụng đất thực hiện dự án xây dựng Thao trường bắn tại Xã Yên Phong, huyện Bắc Mê</t>
  </si>
  <si>
    <t>CQP</t>
  </si>
  <si>
    <t>LUK, HNK, RSN, RST, ONT, DGT, DTL, CSD</t>
  </si>
  <si>
    <t>2021-2030</t>
  </si>
  <si>
    <t>Đề xuất của BCH quân sự huyện</t>
  </si>
  <si>
    <t>Quy hoạch thao trường huấn luyện LLDQTV xã Đường Hồng</t>
  </si>
  <si>
    <t>HNK, RST</t>
  </si>
  <si>
    <t>Thửa 532 tờ BĐ LN 1</t>
  </si>
  <si>
    <t>Vốn ngân sách huyện</t>
  </si>
  <si>
    <t>2021-2025</t>
  </si>
  <si>
    <t>Quy hoạch thao trường huấn luyện LLDQTV xã Giáp Trung</t>
  </si>
  <si>
    <t>RSN, CSD</t>
  </si>
  <si>
    <t>Tờ BĐ 3 thửa 459,953</t>
  </si>
  <si>
    <t>Hội trường nhà quân sự xã Giáp Trung</t>
  </si>
  <si>
    <t>thửa 57 tờ 43</t>
  </si>
  <si>
    <t>NQ 96</t>
  </si>
  <si>
    <t>Quy hoạch thao trường huấn luyện LLDQTV xã Đường Âm</t>
  </si>
  <si>
    <t>LUK, HNK</t>
  </si>
  <si>
    <t>thửa 54,58,61,62,71,85,86 tờ 101</t>
  </si>
  <si>
    <t>Quy hoạch thao trường huấn luyện LLDQTV xã Yên Định</t>
  </si>
  <si>
    <t>thửa 388,329,529,530,537,360,354,369,531,532,387,533,373 tờ 1 BĐLN; thửa 40,61 tờ 3 BĐLN</t>
  </si>
  <si>
    <t>Quy hoạch thao trường huấn luyện LLDQTV xã Xã Phú Nam</t>
  </si>
  <si>
    <t>Quy hoạch thao trường huấn luyện LLDQTV xã Yên Cường</t>
  </si>
  <si>
    <t xml:space="preserve">HNK, RST </t>
  </si>
  <si>
    <t>Quy hoạch thao trường diễn tập quân sự xã Yên Phong</t>
  </si>
  <si>
    <t>Nghị Quyết số 02/NQ-HU ngày 21/12/2020 của Huyện ủy Bắc Mê</t>
  </si>
  <si>
    <t>2.2</t>
  </si>
  <si>
    <t>Đất an ninh</t>
  </si>
  <si>
    <t>Quy hoạch trụ sở công an Xã Giáp Trung (PA 1)</t>
  </si>
  <si>
    <t>CAN</t>
  </si>
  <si>
    <t>Công văn 1066/BCA-H02 ngày  26/03/2020 của Bộ Công An</t>
  </si>
  <si>
    <t>Quy hoạch trụ sở công an xã Phiêng Luông</t>
  </si>
  <si>
    <t>Công văn số 3621/UBND-KTTH ngày 10/9/2021</t>
  </si>
  <si>
    <t>Quy hoạch trụ sở công an Xã Lạc Nông</t>
  </si>
  <si>
    <t>Quy hoạch trụ sở công an xã Xã Phú Nam</t>
  </si>
  <si>
    <t>Quy hoạch trụ sở công an xã Đường Hồng</t>
  </si>
  <si>
    <t>Quy hoạch trụ sở công an xã Thượng Tân</t>
  </si>
  <si>
    <t>Xây dựng nhà tạm giam, tạm giữ và hệ thống kho vật chứng công an huyện Bắc Mê (bổ sung)</t>
  </si>
  <si>
    <t>Quyết định số 1492/QĐ-UBND ngày 21/10/2020 của UBNd tỉnh Hà Giang</t>
  </si>
  <si>
    <t>Quyết định số 1904/QĐ-UBND ngày 02/08/2018</t>
  </si>
  <si>
    <t>Thêm vào theo  ý kiến Sở TNMT</t>
  </si>
  <si>
    <t>2.3</t>
  </si>
  <si>
    <t>Đất thương mại dịch vụ</t>
  </si>
  <si>
    <t>Chuyển mục đích đất rừng sản xuất khu vực đường đi vành đai thôn Nà Nèn sang đất thương mại dịch vụ</t>
  </si>
  <si>
    <t>TMD</t>
  </si>
  <si>
    <t>Phù hợp QH chung TT Yên Phú</t>
  </si>
  <si>
    <t>KH2021</t>
  </si>
  <si>
    <t xml:space="preserve">Chuyển mục đích đất  khu vực đầu cầu 61 thôn Pác Sáp sang đất thương mại dịch vụ </t>
  </si>
  <si>
    <t>Quy hoạch điểm dừng chân Ngã ba Xã Phú Nam</t>
  </si>
  <si>
    <t>Quyết định số 2590/QĐ-UBND ngày 30/12/2020 của UBND tỉnh Hà Giang</t>
  </si>
  <si>
    <t>Chuyển tiếp từ Điều chỉnh (bổ sung) theo Quyết định 1942/QĐ-UBND ngày 21/10/2020</t>
  </si>
  <si>
    <t>Quy hoạch điểm dừng chân Tạm Mò</t>
  </si>
  <si>
    <t>Phù hợp QH Nông thôn mới</t>
  </si>
  <si>
    <t>Quy hoạch điểm dừng chân Phia Vèn</t>
  </si>
  <si>
    <t>Khu du lịch sinh thái Phia Piu kết hợp bảo tồn phục dựng bản sắc văn hóa các dân tộc tỉnh Hà Giang (khu vực 1)
Địa điểm: Xã Yên Định, huyện Bắc Mê,</t>
  </si>
  <si>
    <t>Khu du lịch sinh thái Phia Piu kết hợp bảo tồn phục dựng bản sắc văn hóa các dân tộc tỉnh Hà Giang (khu vực 2)
Địa điểm: Xã Yên Định, huyện Bắc Mê,</t>
  </si>
  <si>
    <t xml:space="preserve">RSN, DGT, CSD </t>
  </si>
  <si>
    <t>thửa 1 tờ 3</t>
  </si>
  <si>
    <t>Quyết định số  905/QĐ-UBND, ngày 17/6/2021 của UBND huyện Bắc Mê</t>
  </si>
  <si>
    <t>RSN, DGT</t>
  </si>
  <si>
    <t>RSN, RSM, DGT, CSD</t>
  </si>
  <si>
    <t>DKV</t>
  </si>
  <si>
    <t>RSN, RSM</t>
  </si>
  <si>
    <t>Quy hoạch trạm bán lẻ xăng dầu xã Yên Cường</t>
  </si>
  <si>
    <t>2.4</t>
  </si>
  <si>
    <t>Đất cơ sở sản xuất phi nông nghiệp</t>
  </si>
  <si>
    <t>Quy hoạch nhà xưởng chế biến nông sản, sân phơi, nhà kho</t>
  </si>
  <si>
    <t>SKC</t>
  </si>
  <si>
    <t>Nhu cầu đăng ký quy hoạch cấp xã</t>
  </si>
  <si>
    <t>KH 2021</t>
  </si>
  <si>
    <t>Thêm mới</t>
  </si>
  <si>
    <t>2.5</t>
  </si>
  <si>
    <t>Đất sử dụng cho hoạt động khoáng sản</t>
  </si>
  <si>
    <t>Xưởng tuyển tinh Quặng Sắt thân Quặng 1 mỏ Suối Thâu</t>
  </si>
  <si>
    <t>Quyết định số 986/QĐ-UBND ngày 26/6/2020</t>
  </si>
  <si>
    <t>Mở rộng hồ chứa nước tuần hoàn, phục vụ nhà máy chế biến tinh quặng sắt Minh Sơn tại xã Minh Sơn, huyện Bắc Mê, tỉnh Hà Giang</t>
  </si>
  <si>
    <t>Mỏ chì - kẽm Tà Pan, Minh Sơn</t>
  </si>
  <si>
    <t xml:space="preserve">LUC, LUK, HNK, RST, DGT, SON, CSD </t>
  </si>
  <si>
    <t>Quyết định số 902/QĐ-UBND ngày 11/6/2020 của Ủy ban nhân dân tỉnh Hà Giang</t>
  </si>
  <si>
    <t>Xưởng tuyển tinh Quặng Cty An Khang</t>
  </si>
  <si>
    <t xml:space="preserve">HNK, CSD </t>
  </si>
  <si>
    <t>2.6</t>
  </si>
  <si>
    <t>Đất sản xuất vật liệu xây dựng, làm đồ gốm</t>
  </si>
  <si>
    <t>Quy hoạch Mỏ Cát sỏi thôn Bó Củng</t>
  </si>
  <si>
    <t>SKX</t>
  </si>
  <si>
    <t xml:space="preserve">SON, CSD </t>
  </si>
  <si>
    <t xml:space="preserve"> QĐ 1261 ngày 30/06/2021 của UBND tỉnh Hà Giang</t>
  </si>
  <si>
    <t xml:space="preserve">Xin ý kiến Thường Vụ </t>
  </si>
  <si>
    <t>Quy hoạch Mỏ đá vôi Thôn Nặm Tinh 1, Xã Giáp Trung (VT1)</t>
  </si>
  <si>
    <t xml:space="preserve">HNK, RSN </t>
  </si>
  <si>
    <t>Quy hoạchMỏ đá vôi Thôn Nặm Tinh 2, Xã Giáp Trung (VT2)</t>
  </si>
  <si>
    <t>Quy hoạch Mỏ đá vôi Thôn Bản Đuốc, Xã Yên Phong</t>
  </si>
  <si>
    <t xml:space="preserve">LUK, HNK, RSN </t>
  </si>
  <si>
    <t>Quy hoạch Mỏ đá vôi thôn Kim Thạch xã Minh Ngọc</t>
  </si>
  <si>
    <t>Quy hoạch Mỏ cát sỏi lòng Sông Gâm Thôn Pắc Sáp 1</t>
  </si>
  <si>
    <t>Quy hoạch Mỏ cát, sỏi suối Nâm Mạ thôn Kim Thạch 2</t>
  </si>
  <si>
    <t xml:space="preserve">2.7 </t>
  </si>
  <si>
    <t>Đất phát triển hạ tầng</t>
  </si>
  <si>
    <t>2.7.1</t>
  </si>
  <si>
    <t>Đất giao thông</t>
  </si>
  <si>
    <t xml:space="preserve">Mở mới đường giao thông tại tổ 5 TT Yên Phú </t>
  </si>
  <si>
    <t>HNK, DTL</t>
  </si>
  <si>
    <t>Tờ 211: MP thửa13, 
Tờ 205:MPthửa 116,135</t>
  </si>
  <si>
    <t>Dự án san gạt mặt bằng xây dựng cơ sở hạ tầng phía Tây Nam TT Yên Phú huyện Bắc Mê</t>
  </si>
  <si>
    <t>Quyết định 793/QĐ-UBND tỉnh Hà Giang ngày 22 tháng 5 năm 2020</t>
  </si>
  <si>
    <t>Đường bê tông nội đồng thôn Ngọc Trì</t>
  </si>
  <si>
    <t xml:space="preserve">LUC, ONT </t>
  </si>
  <si>
    <t>Tờ 207</t>
  </si>
  <si>
    <t>Nghị quyết 95/NQ-HĐND huyện Bắc Mê ngày 06 tháng 7 năm 2020</t>
  </si>
  <si>
    <t>Mở rộng đường liên thôn Lùng Xuôi đi thôn Khuổi Lùng</t>
  </si>
  <si>
    <t xml:space="preserve"> RSN </t>
  </si>
  <si>
    <t>Thửa 401 tờ 2 BDLN</t>
  </si>
  <si>
    <t>Phù hợp dự thảo điều chỉnh quy hoạch nông thôn mới</t>
  </si>
  <si>
    <t>Kè chống sạt lở khu dân cư và trường học trung tâm Xã Thượng Tân</t>
  </si>
  <si>
    <t>HNK, CLN, SON, CSD</t>
  </si>
  <si>
    <t>Thửa 31, 42, 61, 78, 81 tờ 9 BDDC</t>
  </si>
  <si>
    <t>NQ 95</t>
  </si>
  <si>
    <t>Nâng cấp mở rộng đường đi thôn Nà Lại đoạn từ Km0+300 đi thôn Nà Lại xã Thượng Tân</t>
  </si>
  <si>
    <t>LUK, HNK, CLN, RSN</t>
  </si>
  <si>
    <t xml:space="preserve">Nghị quyết 20/NQ-HĐND  tỉnh Hà Giang ngày 10 tháng 7 năm 2020 </t>
  </si>
  <si>
    <t>Mở mới đường liên thôn từ thôn Nà Han đi thôn Nà Khuổng xã Yên Định.
 Hạng mục: Nâng cấp, mở mới, xây cống rãnh thoát nước</t>
  </si>
  <si>
    <t>Nâng cấp mở rộng nền đường tuyến từ thôn Tắn Khâu đi thôn Nặm Ằn Xã Phú Nam
Hạng mục: Nâng cấp mở rộng nền đường, đổ bê tông mặt đường, hệ thống cống rãnh  thoát nước</t>
  </si>
  <si>
    <t>NQ số 62/NQ-HĐND huyện Bắc Mê ngày 06/5/2021</t>
  </si>
  <si>
    <t>NQ 62 (9)</t>
  </si>
  <si>
    <t>Đường từ thôn Nà Quặc Xã Phú Nam, huyện Bắc Mê, tỉnh Hà Giang đi xã Thái Học, huyện Bảo Lâm, tỉnh Cao Bằng.
Hạng mục: Nâng cấp, mở rộng, xây cống rãnh thoát nước</t>
  </si>
  <si>
    <t xml:space="preserve">Nâng cấp mở rộng nền đường liên thôn từ thôn Thâm Quảng đi thôn Nà Nôm, xã Đường Âm
</t>
  </si>
  <si>
    <t>LUK, HNK, CLN, RSN, CSD</t>
  </si>
  <si>
    <t>NQ 62 (10)</t>
  </si>
  <si>
    <t>Nâng cấp, mở rộng nền đường từ ngã ba thôn Khuổi Mạ đi thôn Khuổi Luông và đổ bê tông mặt đường từ thôn Khuổi Mạ đi giáp danh xã Sinh Long, huyện Na Hang, tỉnh Tuyên Quang</t>
  </si>
  <si>
    <t>LUK, HNK, CLN, RST</t>
  </si>
  <si>
    <t>Nâng cấp mở rộng đường liên thôn đoạn từ thôn Bản Chung đến thôn Bản Nghè - Nà Nghè, xã Yên Cường</t>
  </si>
  <si>
    <t>Nâng cấp mở rộng nền đường liên thôn từ thôn Tả Lùng đi thôn Chí thì, xã Yên Cường</t>
  </si>
  <si>
    <t>Nâng cấp mở rộng nền đường từ thôn Đồn Điền đi thôn Tiến Xuân - Ngã ba đường trung tâm xã đi thôn Nà Chảo, xã Yên Cường</t>
  </si>
  <si>
    <t>Nâng cấp mở rộng đường từ Km49 QL34 đi thôn Giáp cư, Xã Lạc Nông</t>
  </si>
  <si>
    <t xml:space="preserve">LUK, HNK, CLN, RSN </t>
  </si>
  <si>
    <t>Đường giao thông từ Phiên Sủi Lùng đi Lùng Cao</t>
  </si>
  <si>
    <t xml:space="preserve">LUK, HNK, CLN, RSN, RST, ONT, CSD </t>
  </si>
  <si>
    <t>Đường liên xóm thôn Lũng Vầy đi tổ 1
Hạng mục: Nâng cấp, đổ bê tông mặt đường, cống thoát nước</t>
  </si>
  <si>
    <t xml:space="preserve">LUK, HNK, CLN, RST </t>
  </si>
  <si>
    <t>Sửa chữa đột xuất hư hỏng, nền mặt đường phần bụng cong nguy hiểm mất an toàn giao thông đoạn Km5-Km70 QL 34 tỉnh Hà Giang</t>
  </si>
  <si>
    <t>huyện Bắc Mê</t>
  </si>
  <si>
    <t>Văn bản số 9807/BGTVT-KCHT ngày 21/09/2021</t>
  </si>
  <si>
    <t>8</t>
  </si>
  <si>
    <t>San ủi mặt bằng bên ta luy đường theo đường tỉnh lộ từ cổng trường THCS đến đinh dốc trạm truyền thanh, truyền hình đường đi Na Hang</t>
  </si>
  <si>
    <t xml:space="preserve">ONT, TSC </t>
  </si>
  <si>
    <t>thửa 181,,,186,169,178,179,180 tờ 100</t>
  </si>
  <si>
    <t>Nhà chờ căng Bắc Mê và bãi đỗ xe</t>
  </si>
  <si>
    <t>thửa 16,24 tờ số 2</t>
  </si>
  <si>
    <t>Dự án mở đường bờ nam sông Gâm</t>
  </si>
  <si>
    <t xml:space="preserve">HNK, CLN, RSN, </t>
  </si>
  <si>
    <t xml:space="preserve">HNK, CLN, RSN </t>
  </si>
  <si>
    <t xml:space="preserve">2021-2025 </t>
  </si>
  <si>
    <t>Mở rộng đường liên xã Thượng Tân - Yên Cường</t>
  </si>
  <si>
    <t xml:space="preserve">Nhu cầu đăng ký cấp xã </t>
  </si>
  <si>
    <t>Xem lại sao diện tích lơn vậy</t>
  </si>
  <si>
    <t>Đường liên thôn xóm Bản Đáy, thôn Hạ Sơn I đi thôn Hạ Sơn II</t>
  </si>
  <si>
    <t>Tờ 7 BĐLN</t>
  </si>
  <si>
    <t>Đường nội thôn Lũng Luông xã Lạc Nông</t>
  </si>
  <si>
    <t>Đường Nội Thôn Bản Noòng xã Lạc Nông</t>
  </si>
  <si>
    <t xml:space="preserve">LUC, CLN </t>
  </si>
  <si>
    <t>tờ 46,54 BDĐC</t>
  </si>
  <si>
    <t>Đường Từ Kim Thạch đi thôn Lùng Càng, Lùng Hảo Xã Minh Ngọc</t>
  </si>
  <si>
    <t xml:space="preserve">RSN, CSD </t>
  </si>
  <si>
    <t>Mở rộng đường Nà Lại đi Khuổi Nấng, Bách Sơn</t>
  </si>
  <si>
    <t>QĐ 2185, ngày 30/10/2015 UBND tỉnh</t>
  </si>
  <si>
    <t>Xử lý 12 vị trí cong khuất tầm nhìn tiềm ẩn nguy cơ mất ATGT Quốc lộ 34, tỉnh Hà Giang</t>
  </si>
  <si>
    <t>Quyết định số: 4370/QĐ-TCĐBVN, ngày 24/9/2021</t>
  </si>
  <si>
    <t>Tuyến đường giao thông đi từ đầu cầu treo đến thôn Tiến Xuân xã yên Cường (8m)</t>
  </si>
  <si>
    <t>RST, RPH</t>
  </si>
  <si>
    <t>Đường giao thông (7m) - đường đi thao trường diễn tập quân sự</t>
  </si>
  <si>
    <t xml:space="preserve">LUK, RSN </t>
  </si>
  <si>
    <t>Phù hợp Phù hợp QH chung TT Yên Phú chung TT Yên Phú</t>
  </si>
  <si>
    <t>Mở mới đường từ đầu cầu treo thôn Bản Lạn - thôn Nà Phia, thị trấn Yên Phú</t>
  </si>
  <si>
    <t xml:space="preserve"> Cầu cứng số 2 qua sông Gâm (Dự kiến địa điểm Ngã 3 trường Trần Quốc Toản sang bên kia sông).</t>
  </si>
  <si>
    <t>Công văn số 3350/UBND-KTTH ngày 20/8/2021 của UBND tỉnh Hà Giang</t>
  </si>
  <si>
    <t>Tu sửa đường từ Quốc lộ 280 vào trung tâm thôn Bản Loòng với chiều dài 1km</t>
  </si>
  <si>
    <t xml:space="preserve">Đổ bê tông mặt đường từ UBND xã - Pắc Lè - Nà Coóc </t>
  </si>
  <si>
    <t xml:space="preserve">Đổ đường bê tông từ ngã 3 thôn Thâm Quảng đi trung tâm nhà văn hóa thôn Thâm Quảng chiều dài 3,0 km </t>
  </si>
  <si>
    <t>Đổ mới đường bê tông liên xóm từ Nà Nôm đi Thâm Tẹ dài 3,5 km</t>
  </si>
  <si>
    <t xml:space="preserve">Đổ đường bê tông từ ngã 3 thôn Độc Lập đi đến xóm Nà Xúm thôn Độc Lập chiều dài 2 km </t>
  </si>
  <si>
    <t>Nghị quyết 95/NQ-HĐND huyện Bắc Mê ngày 06 tháng 7 năm 2021</t>
  </si>
  <si>
    <t>Kè chống sạt lở ta ly đường khu trung tâm xã và trường học</t>
  </si>
  <si>
    <t>Quy hoạch đường giao thông đường Bản Khén đi Phia Vèn (rộng 7m)</t>
  </si>
  <si>
    <t>Nghị quyết 95/NQ-HĐND huyện Bắc Mê ngày 06 tháng 7 năm 2022</t>
  </si>
  <si>
    <t>Đường nội thôn Hạ Sơn II, xóm trên đi xóm dưới</t>
  </si>
  <si>
    <t>Nhà chờ bến thuyên xã Thượng Tân</t>
  </si>
  <si>
    <t>Mở rộng mặt đường từ trung tâm xã đi thôn Phiêng Luông</t>
  </si>
  <si>
    <t>Nâng cấp làm mới đường trung tâm xã</t>
  </si>
  <si>
    <t>Nâng cấp Đường thôn Nà Lang đi thôn Nà Khảo 5,7km. Hạng mục: Mở rộng nền đường, hệ thống thoát nước, mặt đường bê tông</t>
  </si>
  <si>
    <t>Đổ đường bê tông từ Nà Khảo đi Tùng Hản</t>
  </si>
  <si>
    <t>Đường Nội đồng thôn Lũng Lầu</t>
  </si>
  <si>
    <t>Đường nội thôn Khuổi Lùng</t>
  </si>
  <si>
    <t>Đường Nội thôn Lùng Xuôi</t>
  </si>
  <si>
    <t>Dự án cải tạo, nâng cấp tuyến đường Minh Ngọc - Mậu Duệ 
(ĐT.176B)</t>
  </si>
  <si>
    <t>Nghị quyết 20/NQ-HDND ngày 16/07/2021 của UBND tỉnh Hà Giang</t>
  </si>
  <si>
    <t>LUK, HNK, CLN, RSN, RST, RDD, ONT, CSD</t>
  </si>
  <si>
    <t>2.7.2</t>
  </si>
  <si>
    <t>Đất thủy lợi</t>
  </si>
  <si>
    <t>Thủy nông Nà Lá xã Minh Ngọc</t>
  </si>
  <si>
    <t>2.7.3</t>
  </si>
  <si>
    <t>Đất xây dựng cơ sở văn hóa</t>
  </si>
  <si>
    <t>Quy hoạch nhà văn hoá đa năng xã Minh Ngọc</t>
  </si>
  <si>
    <t>Chuyển địa điểm xây dựng Đài Tưởng Niệm anh Hùng Liệt Sỹ (huyện Bắc Mê)</t>
  </si>
  <si>
    <t>Thửa 842 tờ 3 bản đồ BDLN</t>
  </si>
  <si>
    <t>Quy hoạch nhà văn hoá đa năng xã Đường Âm</t>
  </si>
  <si>
    <t>2.7.4</t>
  </si>
  <si>
    <t>Đất xây dựng cơ sở y tế</t>
  </si>
  <si>
    <t>Điều chỉnh đất UBND thị trấn cũ sang đất trạm y tế TT Yên Phú tại thôn Pác Sáp</t>
  </si>
  <si>
    <t>TSC, CSD</t>
  </si>
  <si>
    <t>Thửa 07 tờ 230 BDDC</t>
  </si>
  <si>
    <t>Điều chỉnh đất Trường Trung tâm giáo dục thường xuyên huyện Bắc Mê cũ sang đất trung tâm y tế dự phòng huyện Bắc Mê</t>
  </si>
  <si>
    <t>Tờ 214:thửa 116</t>
  </si>
  <si>
    <t>Trạm Y tế xã Yên Cường</t>
  </si>
  <si>
    <t>2.7.5</t>
  </si>
  <si>
    <t>Đất giáo dục - đào tạo</t>
  </si>
  <si>
    <t>Điều chỉnh đất nhà văn hóa thôn Giáp Yên sang đất điểm trường Mầm non Giáp Yên</t>
  </si>
  <si>
    <t>Điều chỉnh đất nhà văn hóa thôn Nà Phia sang đất điểm trường Mầm non thôn Nà Phia</t>
  </si>
  <si>
    <t>Tờ 78:thửa 667</t>
  </si>
  <si>
    <t>Điều chỉnh đất nhà văn hóa thôn Bó Củng sang đất Điểm trường Mầm non Hoa Hồng</t>
  </si>
  <si>
    <t>Thửa 2 tờ 228 BDDC</t>
  </si>
  <si>
    <t>Báo cáo 62/BC-UBND ngày 19/01/2021 của Sở giáo dục và đào tạo tỉnh Hà Giang</t>
  </si>
  <si>
    <t>Điều chỉnh đất nông nghiệp thôn Lùng Éo sang đất điểm trường thôn Lùng Éo</t>
  </si>
  <si>
    <t>Tờ 6:MPT 29,59,73</t>
  </si>
  <si>
    <t>Trường Phổ thông dân tộc Nội trú</t>
  </si>
  <si>
    <t>Điều chỉnh đất Trường Trung tâm giáo dục thường xuyên huyện Bắc Mê cũ sang đất trung tâm bồi dưỡng chính trị huyện Bắc Mê tại tổ 5 thị trấn Yên Phú</t>
  </si>
  <si>
    <t>Tờ 214:thửa 86</t>
  </si>
  <si>
    <t>QH trường tiểu học xã Đường Âm diểm trường thôn Nà Nhùng</t>
  </si>
  <si>
    <t>Thửa 47, tờ BDĐC số 38,39</t>
  </si>
  <si>
    <t>Điểm trường mầm non thôn Khuổi Lùng</t>
  </si>
  <si>
    <t>Thửa 39 tờ 2 BDLN</t>
  </si>
  <si>
    <t>Xây dựng nhà bán trú của trường tiểu học thôn Bải Trung</t>
  </si>
  <si>
    <t>Xây 02 nhà bán trú học sinh, nhà bếp nấu, bếp ăn, nhà vệ sinh, nhà tắm, hàng rào và các hạng mục phụ trợ trường PTDTBT Tiểu học Yên Cường, huyện Bắc Mê, tỉnh Hà Giang</t>
  </si>
  <si>
    <t>Thửa 41, tờ 83 BDDC</t>
  </si>
  <si>
    <t>Nghị quyết 96/NQ-HĐND huyện Bắc Mê ngày 06 tháng 7 năm 2020</t>
  </si>
  <si>
    <t>Kè chống sạt lở điểm trường thôn Khuổi Nấng</t>
  </si>
  <si>
    <t>Thửa 89 tờ 38 bddc</t>
  </si>
  <si>
    <t>Trường mầm non Thượng Tân: Xây mới nhà hiệu bộ giáo viên 5 gian cấp 4, sửa chữa cống, hàng rào và các hạng mục phụ trợ (dài 18m, rộng 8m)</t>
  </si>
  <si>
    <t>Tờ 9, thửa 81</t>
  </si>
  <si>
    <t>Quy hoạch điểm trường thôn Nà Xá</t>
  </si>
  <si>
    <t>Thửa 606 tờ số 2</t>
  </si>
  <si>
    <t>Mở rộng khuôn viên trường Mầm non</t>
  </si>
  <si>
    <t>Thu hồi đất xây dựng điểm trường thôn Khâu Lừa xã Minh Ngọc</t>
  </si>
  <si>
    <t>Mở rộng trường mần non Hoa Sen</t>
  </si>
  <si>
    <t>Trường mần non Đường Hồng điểm trường Khuổi Hon</t>
  </si>
  <si>
    <t>Trường mần non Đường Hồng điểm trường Lùng Cuối</t>
  </si>
  <si>
    <t>Trường mần non Đường Hồng điểm trường Khuổi Mạ</t>
  </si>
  <si>
    <t>Trường mần non Đường Hồng điểm trường Nà Khâu</t>
  </si>
  <si>
    <t>Trường mần non Đường Hồng điểm trường Khuổi Luông</t>
  </si>
  <si>
    <t>Trường mần non Giáp Trung điểm trường Lùng Cao</t>
  </si>
  <si>
    <t>Trường mần non Giáp Trung điểm trường Thảo Lủng</t>
  </si>
  <si>
    <t xml:space="preserve">Mở rộng Trường THCS + Trường THPT xã Minh Ngọc </t>
  </si>
  <si>
    <t>Trường tiểu học Minh Ngọc điểm trường Khâu Lừa</t>
  </si>
  <si>
    <t>Trường PTDTBT tiểu học Minh Sơn điểm trường Lũng Vầy</t>
  </si>
  <si>
    <t>Mở rộng Trường PTDTBT THCS Minh Sơn</t>
  </si>
  <si>
    <t>Mở rộng Trường mần non Thượng Tân điểm trường chính</t>
  </si>
  <si>
    <t>Trường mần non Thượng Tân điểm trường Khuổi Trang</t>
  </si>
  <si>
    <t>Mở rộng trường PTDTBT tiểu học yên Cường điểm trường Chí Thì</t>
  </si>
  <si>
    <t>Trường mần non Yên Cường điểm trường Bản Nghè</t>
  </si>
  <si>
    <t xml:space="preserve">Trường mần non Yên Cường điểm trường Tả Lùng </t>
  </si>
  <si>
    <t>Mở rộng diện tích trường PTDTBT THCS-TH Phiêng Luông</t>
  </si>
  <si>
    <t>Mở rộng trường THCS Bắc Mê</t>
  </si>
  <si>
    <t>Quy hoạch điểm trường mần non Tiến Xuân</t>
  </si>
  <si>
    <t>2.7.6</t>
  </si>
  <si>
    <t>Đất xây dựng cơ sở thể dục thể thao</t>
  </si>
  <si>
    <t>Điều chỉnh đất CSD sang đất thể thao văn hóa của khu vực sân bóng đá thôn Pác Mìa</t>
  </si>
  <si>
    <t>Thửa 5, 10, 17 tờ 171, 172 BDDC</t>
  </si>
  <si>
    <t>Đăng ký nhu cầu đất cấp xã</t>
  </si>
  <si>
    <t>Điều chỉnh đất BHK sang đất thể thao văn hóa của khu vực sân bóng đá thôn Pác Mìa</t>
  </si>
  <si>
    <t>Điều chỉnh đất lúa sang đất sân bóng đá thể dục thể thao thôn Nà Đon</t>
  </si>
  <si>
    <t xml:space="preserve">tờ 70 BDDC:Thửa 385, 390, 391, 392, 393,394,395, </t>
  </si>
  <si>
    <t>Quy hoạch sân thể thao thôn Lùng Cuối</t>
  </si>
  <si>
    <t>Thửa 319, 320 tờ 02 BDDC</t>
  </si>
  <si>
    <t xml:space="preserve">Quy hoạch sân thể thao thôn Khuổi Hon </t>
  </si>
  <si>
    <t>Thửa 76 tờ 22 BDDC</t>
  </si>
  <si>
    <t>Quy hoạch sân thể thao thôn Tiến Minh</t>
  </si>
  <si>
    <t>Quy hoạch sân thể thao thôn Nà Khâu</t>
  </si>
  <si>
    <t>tờ 02 thửa 888 BĐLN, tờ 115 thửa 70 BDDC</t>
  </si>
  <si>
    <t>Sân vận động xã Phiêng Luông</t>
  </si>
  <si>
    <t>tờ 36, thửa 1</t>
  </si>
  <si>
    <t>Mở rộng sân thể thao Xã Minh Ngọc</t>
  </si>
  <si>
    <t>Quy hoạch sân thể thao xã Đường Âm</t>
  </si>
  <si>
    <t>Sân thể thao TT xã Phú Nam</t>
  </si>
  <si>
    <t>Tờ 58: thửa  84,85,86,87,164,165,168,169,167,170,250,251,252,253,254,255,257,216,217,218,308,309,318,319,320,321,322,381398,401,399,402,397,405,324,400,323,325,316,317,259,247,248,171,172,173160,161,162,163,164,99,81,88,258</t>
  </si>
  <si>
    <t>Xây dựng sân thể thao xã Yên Cường</t>
  </si>
  <si>
    <t>Đất công trình năng lượng</t>
  </si>
  <si>
    <t>TBA Trạm Hạ tải nhóm Nà Què thôn Cốc Phát</t>
  </si>
  <si>
    <t>Đã được chấp thuận tại VB số 4351/UBND-KTTH ngày 31/12/2020</t>
  </si>
  <si>
    <t>Nhu cầu đăng ký đất  của Công ty điện lực Hà Giang</t>
  </si>
  <si>
    <t>Thuỷ điện Nậm Nựng</t>
  </si>
  <si>
    <t>Quyết định số 1605/QĐ-BCT của Bộ Công Thương ngày 17/06/2020</t>
  </si>
  <si>
    <t>Thủy điện Nậm Vàng I</t>
  </si>
  <si>
    <t>Tờ 01 thửa 681, 671, 853, 684, 683, 673, 657</t>
  </si>
  <si>
    <t>CV 3119/UBNK-KTTH ngày 22/9/2020 của UBND tỉnh Hà Giang</t>
  </si>
  <si>
    <t>Thủy điên liên 2 tỉnh Tuyên Quang - Hà Giang</t>
  </si>
  <si>
    <t>Thuỷ điện Suối Vầy</t>
  </si>
  <si>
    <t>Thủy Điện xã Minh Sơn</t>
  </si>
  <si>
    <t>ĐZ 35kV và TBA CQT TBA thôn Bắc Bừu lộ 374E22.1</t>
  </si>
  <si>
    <t>Văn bản 1183/PCHG-QLĐ ngày 11/5/2021 của Công ty điện lực Hà Giang</t>
  </si>
  <si>
    <t>ĐZ 35kV và TBA CQT TBA Minh Ngọc lộ 374E22.2 Thôn Nà Cau, xã Minh Ngọc, Huyện Bắc Mê, tỉnh Hà Giang.</t>
  </si>
  <si>
    <t>Đường dây và trạm biến áp 110 kV Hà Giang - Bắc Mê</t>
  </si>
  <si>
    <t>ĐZ 35kV và TBA cấp điện thôn Lùng Éo, TT Yên Phú, huyện Bắc Mê.</t>
  </si>
  <si>
    <t>ĐZ 35kV và TBA cấp điện thôn Nà Đon, TT Yên Phú, huyện Bắc Mê.</t>
  </si>
  <si>
    <t>ĐZ 35kV và TBA cấp điện thôn Khâu Đuổn, TT Yên Phú, huyện Bắc Mê.</t>
  </si>
  <si>
    <t>Đất công trình bưu chính, viễn thông</t>
  </si>
  <si>
    <t>Điểm bưu điện văn hóa xã</t>
  </si>
  <si>
    <t>Trạm thu phát sóng thông tin di dộng huyện Bắc Mê</t>
  </si>
  <si>
    <t>Huyện Bắc Mê</t>
  </si>
  <si>
    <t>Bưu điện văn hoá xã Xã Phú Nam</t>
  </si>
  <si>
    <t>Đất bãi thải, xử lý chất thải</t>
  </si>
  <si>
    <t>Quy hoạch Bãi xử lý rác thải xã Thượng Tân</t>
  </si>
  <si>
    <t>DRA</t>
  </si>
  <si>
    <t xml:space="preserve">Quy hoạch Bãi xử lý rác thải trung tâm Xã Lạc Nông </t>
  </si>
  <si>
    <t>tờ 2, thửa 198</t>
  </si>
  <si>
    <t>Quy hoạch Bãi xử lý rác thải thôn Bản Trung xã Yên Cường</t>
  </si>
  <si>
    <t>thửa 408,736 tờ 2 BĐLN</t>
  </si>
  <si>
    <t xml:space="preserve">Quy hoạch Bãi rác khu trung tâm xã </t>
  </si>
  <si>
    <t>thửa 427 tờ 2 BĐLN</t>
  </si>
  <si>
    <t>Đất làm nghĩa trang, nhà tang lễ, nhà hỏa táng</t>
  </si>
  <si>
    <t>QH nghĩa trang nhân dân xã Đường Hồng (thôn Khuổi Hon)</t>
  </si>
  <si>
    <t>thửa 108 tờ 2 BĐLN</t>
  </si>
  <si>
    <t>QH nghĩa trang nhân dân xã  Đường Hồng</t>
  </si>
  <si>
    <t>thửa 543 tờ 1 BĐLN</t>
  </si>
  <si>
    <t>Đất chợ</t>
  </si>
  <si>
    <t>Mở rộng chợ trung tâm xã Đường Âm</t>
  </si>
  <si>
    <t>Quy hoạch chợ Xép TT Yên Phú</t>
  </si>
  <si>
    <t>Mở rộng chợ xã Phiêng Luông</t>
  </si>
  <si>
    <t>thửa 44,77 tờ 43</t>
  </si>
  <si>
    <t>Quy hoạch chợ trung tâm xã Minh Sơn</t>
  </si>
  <si>
    <t>Mở rộng chợ trung tâm xã Yên Cường</t>
  </si>
  <si>
    <t>MR chợ thôn Pắc Mìa</t>
  </si>
  <si>
    <t>2.8</t>
  </si>
  <si>
    <t>Đât danh lam thắng cảnh</t>
  </si>
  <si>
    <t>Điểm du lịch Thác đổ, Kho muối cũ</t>
  </si>
  <si>
    <t>DDL</t>
  </si>
  <si>
    <t>Kế hoạch số 157/KH-UBND ngày 05/05/2021 của UBND huyện Bắc Mê</t>
  </si>
  <si>
    <t>Nhu cầu sử dụng đất phục vụ phát triển du lịch, dịch vụ số 72/BC-VHTT ngày  27/05/2021</t>
  </si>
  <si>
    <t>Hang Khuổi Nấng</t>
  </si>
  <si>
    <t>Hang Pó Lỷ</t>
  </si>
  <si>
    <t>Thác Phiềng Tào thôn Nà Đén xã Giáp Trung</t>
  </si>
  <si>
    <t>2021-2021</t>
  </si>
  <si>
    <t>Thác Kẹp B xã Minh Sơn</t>
  </si>
  <si>
    <t>Cổng vào phía Nam công viên địa chất</t>
  </si>
  <si>
    <t>Văn bản số 1452/SVHTTDL-KHTC ngày 12 tháng 10 năm 2021</t>
  </si>
  <si>
    <t>2.12</t>
  </si>
  <si>
    <t>Đất sinh hoạt cộng đồng</t>
  </si>
  <si>
    <t>Quy hoạch nhà văn hóa Tổ 1</t>
  </si>
  <si>
    <t>Tờ 208:MP thửa 1</t>
  </si>
  <si>
    <t>Điều chỉnh đất HNK sang đất nhà văn hóa thôn Giáp Yên</t>
  </si>
  <si>
    <t>Tờ 29:thửa 47,MPT 48</t>
  </si>
  <si>
    <t>Điều chỉnh đất trồng lúa sang đất Nhà văn hóa thôn Yên Cư</t>
  </si>
  <si>
    <t>Tờ 882:thửa 226,225</t>
  </si>
  <si>
    <t>Quy hoạch nhà văn hóa Tổ 5</t>
  </si>
  <si>
    <t>Tờ 222:thửa 7,6,5</t>
  </si>
  <si>
    <t>Chuyển mục đích đất ở sang đất trung tâm công cộng (Đất nhà văn hóa thôn Bó Củng)</t>
  </si>
  <si>
    <t>Chuyển mục đích đất hàng năm khác sang đất trung tâm công cộng (Đất nhà văn hóa thôn Nà Phia)</t>
  </si>
  <si>
    <t>Tờ 78:MP thửa 696</t>
  </si>
  <si>
    <t>Điều chỉnh đất chưa sử dụng sang đất nhà văn hóa thôn Bản Sáp</t>
  </si>
  <si>
    <t>Thửa 42 tờ 141 BDDC</t>
  </si>
  <si>
    <t>Mở rộng nhà văn hóa thôn Khâu Duổn</t>
  </si>
  <si>
    <t>Quy hoạch nhà Văn hóa Tổ 3</t>
  </si>
  <si>
    <t>Tờ 205:thửa 84</t>
  </si>
  <si>
    <t xml:space="preserve">Quy hoạch nhà văn hóa cộng đồng thôn Độc Lập </t>
  </si>
  <si>
    <t>Thửa 69, tờ BĐ ĐC 100</t>
  </si>
  <si>
    <t xml:space="preserve">Quy hoạch nhà văn hóa thôn Lùng Cuối </t>
  </si>
  <si>
    <t>Tờ 02 thửa 351 BĐLN</t>
  </si>
  <si>
    <t>Quy hoạch nhà văn hóa thôn Lũng Lầu</t>
  </si>
  <si>
    <t>Tờ 57 BĐ ĐC, thửa 322, nằm chỗ cột mốc BM 39</t>
  </si>
  <si>
    <t>Quy hoạch nhà văn hóa thôn Lùng Xuôi</t>
  </si>
  <si>
    <t>Tờ 2 BĐ LN, thửa 263</t>
  </si>
  <si>
    <t>Quy hoạch nhà văn hóa thôn Nà Lá</t>
  </si>
  <si>
    <t>Tờ 35 BĐ ĐC, thửa 194</t>
  </si>
  <si>
    <t>Quy hoạch nhà văn hóa thôn Nà Cau</t>
  </si>
  <si>
    <t>Mở rộng Nhà văn hóa thôn Nà Thàng</t>
  </si>
  <si>
    <t>Quy hoạch nhà văn hóa thôn Khâu Lừa</t>
  </si>
  <si>
    <t>Quy hoạch nhà văn hóa Nà Lá thôn Nà Sài</t>
  </si>
  <si>
    <t>Quy hoạch nhà văn hóa thôn Lùng Cang</t>
  </si>
  <si>
    <t>Quy hoạch nhà văn hóa thôn Lùng Hảo</t>
  </si>
  <si>
    <t>Quy hoạch nhà văn hóa thôn Thum Khun</t>
  </si>
  <si>
    <t>Tờ 02 thửa 70</t>
  </si>
  <si>
    <t>Quy hoạch nhà văn hoa thôn Phia Vèn</t>
  </si>
  <si>
    <t>thửa 459 tờ 21 BDDC</t>
  </si>
  <si>
    <t>Quy hoạch nhà văn hóa thôn Nà Cắp</t>
  </si>
  <si>
    <t>Quy hoạch nhà văn hoá cộng đồng thôn Nà Pâu</t>
  </si>
  <si>
    <t>tờ 63, thửa 53</t>
  </si>
  <si>
    <t>Quy hoạch sân thể thao, nhà văn hoá thôn Nà Khuông</t>
  </si>
  <si>
    <t>thửa 116 tờ 3</t>
  </si>
  <si>
    <t>Quy hoạch sân thể thao, nhà văn hoá, hội trường thôn Nà Xá</t>
  </si>
  <si>
    <t>606 tờ số 2</t>
  </si>
  <si>
    <t>Quy hoạch sân thể thao, nhà văn hoá, hội trường thôn Nà Trang</t>
  </si>
  <si>
    <t>158 tờ số 1</t>
  </si>
  <si>
    <t>Quy hoạch sân thể thao, nhà văn hoá, hội trường thôn Phia Dầu</t>
  </si>
  <si>
    <t>61 tờ số 3</t>
  </si>
  <si>
    <t>Quy hoạch nhà văn hóa  thôn Nà Lầu</t>
  </si>
  <si>
    <t>Quy hoạch Nhà văn hóa thôn Nà Viềng</t>
  </si>
  <si>
    <t>Quy hoạch nhà văn hóa thôn Bó Lóa</t>
  </si>
  <si>
    <t>Quy hoạch nhà văn hóa thôn Lùng cao</t>
  </si>
  <si>
    <t>thửa 21 tờ 24</t>
  </si>
  <si>
    <t>Quy hoạch nhà văn hóa thôn Phiền Sủi</t>
  </si>
  <si>
    <t>thửa 49 tờ 119</t>
  </si>
  <si>
    <t>Quy hoạch nhà văn hóa thôn Nà Pồng</t>
  </si>
  <si>
    <t>thửa 318 tờ 58</t>
  </si>
  <si>
    <t>Quy hoạch nhà văn hóa thôn Thôm Khiêu</t>
  </si>
  <si>
    <t>thửa 153 tờ 83</t>
  </si>
  <si>
    <t>Quy hoạch nhà văn hóa thôn hạ Sơn II</t>
  </si>
  <si>
    <t>Quy hoạch nhà văn hóa thôn Giáp Cư</t>
  </si>
  <si>
    <t>Quy hoạch nhà văn hóa thôn Khuổi Lòa</t>
  </si>
  <si>
    <t>thửa 363,364,366 tờ 151</t>
  </si>
  <si>
    <t>Quy hoạch nhà văn hóa thôn Suối thầu</t>
  </si>
  <si>
    <t>Thửa 456 tờ 03</t>
  </si>
  <si>
    <t>Xây dựng nhà văn hóa xã Phú Nam</t>
  </si>
  <si>
    <t>Quy hoạch nhà văn hóa Nà Phiêng</t>
  </si>
  <si>
    <t>Quy hoạch nhà văn hóa Thâm Quảng</t>
  </si>
  <si>
    <t>Quy hoạch nhà văn hóa Nà Coóc</t>
  </si>
  <si>
    <t>Quy hoạch nhà văn hóa Nà Nhùng</t>
  </si>
  <si>
    <t>Nghị quyết 95/NQ-HĐND huyện Bắc Mê ngày 06 tháng 7 năm 2023</t>
  </si>
  <si>
    <t>Quy hoạch nhà văn hóa thôn Nà Khâu</t>
  </si>
  <si>
    <t>Mở rộng nhà văn hóa thôn Bản Tính</t>
  </si>
  <si>
    <t>Quy hoạch nhà văn hóa thôn Bản Nưa</t>
  </si>
  <si>
    <t>Quy hoạch nhà văn hóa thôn Nà Đon</t>
  </si>
  <si>
    <t>Quy hoạch nhà văn hóa thôn Nà Quặc</t>
  </si>
  <si>
    <t>Quy hoạch nhà văn hóa thôn Nặm Ắn</t>
  </si>
  <si>
    <t>Quy hoạch nhà văn hóa thôn Tiến Xuân</t>
  </si>
  <si>
    <t>Quy hoạch nhà văn hóa thôn Bản Khum</t>
  </si>
  <si>
    <t>Quy hoạch nhà văn hóa Bản Nghè</t>
  </si>
  <si>
    <t>2.10</t>
  </si>
  <si>
    <t>Đất xây dựng trụ sở cơ quan</t>
  </si>
  <si>
    <t>Mở rộng trụ sở UBND xã Lạc Nông</t>
  </si>
  <si>
    <t>Chuyển đất cơ sở giáo dục - đào tạo (Trường mầm non Liên Cơ) sang Ban quản lý dự án huyện Bắc Mê</t>
  </si>
  <si>
    <t>Tờ 216:thửa 50</t>
  </si>
  <si>
    <t>Điều chỉnh đất Trung tâm bồi dưỡng chính trị huyện Bắc Mê cũ sang đất trụ sở ủy ban nhân dân thị trấn Yên Phú</t>
  </si>
  <si>
    <t>Tờ207:thửa 68</t>
  </si>
  <si>
    <t>Không phù hợp với QH chung Thị trấn đề nghị điều chỉnh</t>
  </si>
  <si>
    <t>Tập thể tòa án TT Yên Phú</t>
  </si>
  <si>
    <t>Mở rộng trụ sở UBND xã Xã Phú Nam</t>
  </si>
  <si>
    <t>2.11</t>
  </si>
  <si>
    <t>Đất xây dựng trụ sở của tổ chức sự nghiệp</t>
  </si>
  <si>
    <t>Trạm kiểm soát Nà Vuồng xã Yên Phong</t>
  </si>
  <si>
    <t>Trụ sở làm việc nhà công vụ thuộc dự án đầu tư phát triển và nâng cao năng lực vườn quốc gia du già cao nguyên đá đồng văn</t>
  </si>
  <si>
    <t>Trạm kiểm soát lâm sản xã Yên Định</t>
  </si>
  <si>
    <t>Hạt kiểm lâm rừng đặc dụng Du Già thuộc dự án đầu tư phát triển và nâng cao năng lực vườn quốc gia du già cao nguyên đá đồng văn</t>
  </si>
  <si>
    <t>Văn bản số 3807/UBND-KTTH ngày 24/09/2021 cảu UBND tỉnh Hà Giang</t>
  </si>
  <si>
    <t>Trạm kiểm soát lâm sản Minh Ngọc</t>
  </si>
  <si>
    <t>2.15</t>
  </si>
  <si>
    <t>Đất nông nghiệp khác</t>
  </si>
  <si>
    <t>Trồng rừng kinh tế gắn với dược liệu và sản xuất giống cây trồng lâm sản, dược liệu công nghệ cao (vị trí 1 đến vị trí 7)</t>
  </si>
  <si>
    <t>Dự án : Chuỗi liên kết trồng, chế biến, thương mại các sản phẩm giá trị cao từ dược liệu và nông sản tại tỉnh Hà  Giang ( do Công Ty CPDL Bông Sen Vàng làm chủ đầu tư )</t>
  </si>
  <si>
    <t>thửa 775, 776, 777, 778, 779, 780, 781, 890, 891, 892, 893, 89, 895, 896, 897, 898, 899, 900, 901, 902, 903 tờ BĐLN</t>
  </si>
  <si>
    <t>Giấy chứng nhận đăng ký đầu tư ngày 17/04/2019 của Sở kể hoạch đầu tư</t>
  </si>
  <si>
    <t>Ứng dụng tiến bộ khoa học và công nghệ xây dựng mô hình sản xuất giống và trồng một số cây dược liệu quý tại thôn Ngọc trì, xã Minh Sơn, huyện Bắc Mê, tỉnh Hà Giang</t>
  </si>
  <si>
    <t>Chuyển mục đích sử dụng đất sang trồng cây ăn quả công nghệ cao và chăn nuôi bò tập trung thôn Tạm Mò, Nà Trang, xã Yên Đinh</t>
  </si>
  <si>
    <t>KH 2021-2025</t>
  </si>
  <si>
    <t>2.16</t>
  </si>
  <si>
    <t>Đất có di tích lịch sử - văn hóa</t>
  </si>
  <si>
    <t>Dự án Bảo tồn, tôn tạo di tích lịch sử - Văn hóa cấp quốc gia Căng Bắc Mê tại xã Yên Cường</t>
  </si>
  <si>
    <t>DDT</t>
  </si>
  <si>
    <t xml:space="preserve">QĐ 179/QĐ-UBND của UBND tỉnh Hà Giang ngày 25/01/2021 </t>
  </si>
  <si>
    <t>III</t>
  </si>
  <si>
    <t xml:space="preserve">Khu vực cần chuyển mục đích sử dụng đất </t>
  </si>
  <si>
    <t>Đất ở</t>
  </si>
  <si>
    <t>Đất ở tại đô thị</t>
  </si>
  <si>
    <t>Chuyển mục đích sang đất ở tại TT Yên Phú</t>
  </si>
  <si>
    <t>Cụm dân cư khu vực tổ 5 TTYên Phú</t>
  </si>
  <si>
    <t>Đấu giá đất ở tại tổ 5, thôn Bó Củng</t>
  </si>
  <si>
    <t>Chuyển mục đích đất nông nghiệp sang đất ở tại đô thị</t>
  </si>
  <si>
    <t>Chuyển mục đích đất ở đô thị phía sau trung tâm bồi dưỡng chính trị</t>
  </si>
  <si>
    <t>San ủi mặt bằng, bố trí sắp xếp lại khu dân cư thôn Pắc Mìa thị trấn Yên Phú (HM: San ủi MB giai đoạn II)</t>
  </si>
  <si>
    <t>QH Khu dân cư sau trường THPT DT Nội trú (đấu giá đất Tổ 4)</t>
  </si>
  <si>
    <t>Chuyển mục đích đất nông nghiệp sang đất ở đô thị</t>
  </si>
  <si>
    <t>Đất ở tại nông thôn</t>
  </si>
  <si>
    <t>Đấu giá đất ở xã Đường Hồng</t>
  </si>
  <si>
    <t>Khu nhà ở mật độ cao</t>
  </si>
  <si>
    <t>CMD Đất ở hộ gia đình, cá nhân xã Đường Âm</t>
  </si>
  <si>
    <t>CMD Đất ở hộ gia đình, cá nhân xã Minh Sơn</t>
  </si>
  <si>
    <t>CMD Đất ở hộ gia đình, cá nhân xã Phiêng Luông</t>
  </si>
  <si>
    <t>CMD Đất ở hộ gia đình, cá nhân xã Minh Ngọc</t>
  </si>
  <si>
    <t>CMD Đất ở hộ gia đình, cá nhân xã Thượng Tân</t>
  </si>
  <si>
    <t>CMD Đất ở hộ gia đình, cá nhân xã Yên Phong</t>
  </si>
  <si>
    <t>CMD Đất ở hộ gia đình, cá nhân xã Giáp Trung</t>
  </si>
  <si>
    <t>CMD Đất ở hộ gia đình, cá nhân xã Yên Cường</t>
  </si>
  <si>
    <t>CMD Đất ở hộ gia đình, cá nhân xã Phú Nam</t>
  </si>
  <si>
    <t>CMD Đất ở hộ gia đình, cá nhân xã Lạc Nông</t>
  </si>
  <si>
    <t>CMD Đất ở hộ gia đình, cá nhân xã Đường Hồng</t>
  </si>
  <si>
    <t>Đấu giá đât ở xã Thượng Tân</t>
  </si>
  <si>
    <t>Thu hồi đất, chuyển mục đích sử dụng đất 2 bên đường trục QL34 khu trung tâm thôn Nà Xá, xã Yên Định, huyện Bắc Mê,tỉnh Hà Giang</t>
  </si>
  <si>
    <t>Đấu giá QSDĐ tại xã Yên Định</t>
  </si>
  <si>
    <t>Thu hồi đất khu dọc QL 34 trung tâm xã đoạn từ Km 20 + 600 đến Km 21.</t>
  </si>
  <si>
    <t>Mở rộng khu dân cư trung tâm xã</t>
  </si>
  <si>
    <t>1.2.10</t>
  </si>
  <si>
    <t>1.2.7</t>
  </si>
  <si>
    <t>xã Giáp Trung</t>
  </si>
  <si>
    <t>1.2.12</t>
  </si>
  <si>
    <t>1.2.2</t>
  </si>
  <si>
    <t>1.2.9</t>
  </si>
  <si>
    <t>1.2.5</t>
  </si>
  <si>
    <t>1.2.11</t>
  </si>
  <si>
    <t>CMD Đất ở hộ gia đình, cá nhân xã Yên Định</t>
  </si>
  <si>
    <t>1.2.6</t>
  </si>
  <si>
    <t>BIỂU 10CH:</t>
  </si>
  <si>
    <t>Hoàng Hải Vân</t>
  </si>
  <si>
    <t>CG 368269</t>
  </si>
  <si>
    <t>CG 368270</t>
  </si>
  <si>
    <t>CG 368268</t>
  </si>
  <si>
    <t>LUK-CLN</t>
  </si>
  <si>
    <t>Chuyển mục đất đất nông nghiêp</t>
  </si>
  <si>
    <t>Chuyển mục đích đất trồng lúa sang trồng cây lâu năm</t>
  </si>
  <si>
    <t xml:space="preserve"> Xã Yên Định</t>
  </si>
  <si>
    <t>217,6</t>
  </si>
  <si>
    <t>398,3</t>
  </si>
  <si>
    <t>377,7</t>
  </si>
  <si>
    <t>370,3</t>
  </si>
  <si>
    <t>712,3</t>
  </si>
  <si>
    <t>170,5</t>
  </si>
  <si>
    <t>147,1</t>
  </si>
  <si>
    <t>616,1</t>
  </si>
  <si>
    <t>268,7</t>
  </si>
  <si>
    <t>Trần Phú, TPHG</t>
  </si>
  <si>
    <t>CN 564274</t>
  </si>
  <si>
    <t>CN 564298</t>
  </si>
  <si>
    <t>459,6</t>
  </si>
  <si>
    <t>884,2</t>
  </si>
  <si>
    <t>Phạm Thúy Giang</t>
  </si>
  <si>
    <t>296,6</t>
  </si>
  <si>
    <t>CN 564269</t>
  </si>
  <si>
    <t>TTr Yên Phú</t>
  </si>
  <si>
    <t>125,5</t>
  </si>
  <si>
    <t>186,4</t>
  </si>
  <si>
    <t>Lương Thị Chính</t>
  </si>
  <si>
    <t>Thôn Đồn Điền</t>
  </si>
  <si>
    <t>BK 660998</t>
  </si>
  <si>
    <t>Lý Văn Cảnh</t>
  </si>
  <si>
    <t>Vừ Mí Dính</t>
  </si>
  <si>
    <t>Thôn Bản Trà</t>
  </si>
  <si>
    <t>BX 493177</t>
  </si>
  <si>
    <t>Nông Văn Cương</t>
  </si>
  <si>
    <t>Dương Văn Hành</t>
  </si>
  <si>
    <t>Nguyễn Văn Quân</t>
  </si>
  <si>
    <t>Nông Văn Ngoan</t>
  </si>
  <si>
    <t>Nông Văn Bằng</t>
  </si>
  <si>
    <t>Chu Văn Hưng</t>
  </si>
  <si>
    <t>Bàn Văn Dèn</t>
  </si>
  <si>
    <t>Dương Văn Hưng</t>
  </si>
  <si>
    <t>XÃ Yên Cường</t>
  </si>
  <si>
    <t>Hoàng Thị Lan</t>
  </si>
  <si>
    <t>Hạ Sơn 1</t>
  </si>
  <si>
    <t>145,7</t>
  </si>
  <si>
    <t>Nguyễn Thị Thi</t>
  </si>
  <si>
    <t>211,4</t>
  </si>
  <si>
    <t>7764,0</t>
  </si>
  <si>
    <t>166,1</t>
  </si>
  <si>
    <t>TSN</t>
  </si>
  <si>
    <t>Trôn Ngọc Trì</t>
  </si>
  <si>
    <t>Nguyễn Văn Mạnh</t>
  </si>
  <si>
    <t>Nguyễn Văn Tuân</t>
  </si>
  <si>
    <t>351,5</t>
  </si>
  <si>
    <t>Hoàng Thọ Viên</t>
  </si>
  <si>
    <t>Tổ 4, phường Quang Trung, tp Hà Giang</t>
  </si>
  <si>
    <t>Thôn Nà Pâu -Lạc Nông</t>
  </si>
  <si>
    <t>CN 564823</t>
  </si>
  <si>
    <t>Nguyễn Thị Bình</t>
  </si>
  <si>
    <t>Tổ 4 TTYP</t>
  </si>
  <si>
    <t>Thôn Nà Pâu- Lạc Nông</t>
  </si>
  <si>
    <t>S 061745</t>
  </si>
  <si>
    <t>Trương Thị Mai</t>
  </si>
  <si>
    <t>Tổ 3 TT YP</t>
  </si>
  <si>
    <t>Tổ 5 -TT YP</t>
  </si>
  <si>
    <t>Triệu Văn Công</t>
  </si>
  <si>
    <t xml:space="preserve">Chuyển mục đích đất nông nghiệp sang đất ở tại đô thị </t>
  </si>
  <si>
    <t>CMD Đất ở hộ gia đình các nhân xã Yên Cường</t>
  </si>
  <si>
    <t>Chuyển mục đích đất chưa sử dụng sang trồng rừng sản xuất</t>
  </si>
  <si>
    <t>Đề án trồng một tỷ cây xanh giai đoạn 2021-2025 của Thủ tướng chính phủ</t>
  </si>
  <si>
    <t xml:space="preserve">CSD </t>
  </si>
  <si>
    <t>Kế hoạch 237/KH-UBND huyện Bắc Mê ngày 21/7/2021 thực hiện đề án trồng 1 tỷ cây xanh giai đoạn 2021-2030</t>
  </si>
  <si>
    <t xml:space="preserve"> ji</t>
  </si>
  <si>
    <t/>
  </si>
  <si>
    <t xml:space="preserve">LUK, HNK </t>
  </si>
  <si>
    <t xml:space="preserve">RST </t>
  </si>
  <si>
    <t xml:space="preserve">HNK </t>
  </si>
  <si>
    <t xml:space="preserve">RST, CSD </t>
  </si>
  <si>
    <t>LUK, RSN</t>
  </si>
  <si>
    <t>HNK, RPH</t>
  </si>
  <si>
    <t>LUK, RST</t>
  </si>
  <si>
    <t>LUC, HNK</t>
  </si>
  <si>
    <t>HNK, CLN</t>
  </si>
  <si>
    <t>LUC, DGT</t>
  </si>
  <si>
    <t>LUK, HNK, CLN, RSN, RST, ONT, DGT, NTS, SON, CSD</t>
  </si>
  <si>
    <t>LUK, HNK, CLN, RSN, NTS, ONT, DGT, SON, CSD</t>
  </si>
  <si>
    <t>LUC, LUK, HNK, CLN, RSN, NTS, ONT, DGT, DTL, SON, CSD</t>
  </si>
  <si>
    <t>LUK, HNK, RSN, DGT, SON, CSD</t>
  </si>
  <si>
    <t>LUC, HNK, CLN, DGT, CSD</t>
  </si>
  <si>
    <t>LUC, LUK, HNK, CLN, DGT, CSD</t>
  </si>
  <si>
    <t>RDD, SON</t>
  </si>
  <si>
    <t>RDD, DGT</t>
  </si>
  <si>
    <t>RSN, SON</t>
  </si>
  <si>
    <t>LUK, DGD</t>
  </si>
  <si>
    <t>LUK, DGT, SON</t>
  </si>
  <si>
    <t>LUK, HNK, CLN, RSN, RST, CSD</t>
  </si>
  <si>
    <t>LUK, HNK, CLN, RSN, RST, NTS</t>
  </si>
  <si>
    <t>HNK, CLN, RST</t>
  </si>
  <si>
    <t>HNK, CLN, NTS</t>
  </si>
  <si>
    <t>HNK, RSN, ONT</t>
  </si>
  <si>
    <t>HNK, RSN</t>
  </si>
  <si>
    <t>LUK, HNK, RSN</t>
  </si>
  <si>
    <t>RSN, TSC</t>
  </si>
  <si>
    <t>HNK, CSD</t>
  </si>
  <si>
    <t>LUK, HNK, CLN, RST, RPH, CSD</t>
  </si>
  <si>
    <t>HNK, DVH, DGT, DGD</t>
  </si>
  <si>
    <t>RST, CSD</t>
  </si>
  <si>
    <t>Nhà văn hóa thôn Thôm Khiêu</t>
  </si>
  <si>
    <t>CLN, RSN</t>
  </si>
  <si>
    <t>ONT, TSC</t>
  </si>
  <si>
    <t>HNK, RST, CSD</t>
  </si>
  <si>
    <t>2.4.1</t>
  </si>
  <si>
    <t>2.4.2</t>
  </si>
  <si>
    <t>2.4.3</t>
  </si>
  <si>
    <t>2.4.4</t>
  </si>
  <si>
    <t>2.4.5</t>
  </si>
  <si>
    <t>2.4.6</t>
  </si>
  <si>
    <t>2.4.7</t>
  </si>
  <si>
    <t>2.7</t>
  </si>
  <si>
    <t>2.9</t>
  </si>
  <si>
    <t>TT Yên Phú, Xã Yên Cường</t>
  </si>
  <si>
    <t>Địa điểm
 (đến cấp xã)</t>
  </si>
  <si>
    <t>2.6.1</t>
  </si>
  <si>
    <t>2.6.2</t>
  </si>
  <si>
    <t>2.6.3</t>
  </si>
  <si>
    <t>2.6.4</t>
  </si>
  <si>
    <t>DANH MỤC CÔNG TRÌNH , DỰ ÁN CHUYỂN TIẾP SANG KẾ HOẠCH NĂM 2022</t>
  </si>
  <si>
    <t>HUYỆN BẮC MÊ, TỈNH HÀ GIANG
HUYỆN BẮC MÊ - TỈNH HÀ GIANG</t>
  </si>
  <si>
    <t>Nâng cấp mở rộng nền đường liên thôn từ thôn Thâm Quảng đi thôn Nà Nôm, xã Đường Âm</t>
  </si>
  <si>
    <t>Phụ lục số 01:</t>
  </si>
  <si>
    <t>Phụ lục số 02:</t>
  </si>
  <si>
    <t>Phụ lục số 03:</t>
  </si>
  <si>
    <t>Thôn Nà Sài - Minh Ngọc</t>
  </si>
  <si>
    <t>Thôn Nà Sài -Minh Ngọc</t>
  </si>
  <si>
    <t>Lã Xuân Vững</t>
  </si>
  <si>
    <t>Thôn Nà Lá - Minh Ngọc</t>
  </si>
  <si>
    <t>LUC - CLN</t>
  </si>
  <si>
    <t>Thôn Nà Nèn - TT Yên Phú</t>
  </si>
  <si>
    <t>%</t>
  </si>
  <si>
    <t>Thu hồi đất, chuyển mục đích sử dụng đất thực hiện dự án xây dựng Thao trường huấn luyện  LLDQTV Xã Yên Phong, huyện Bắc Mê</t>
  </si>
  <si>
    <t>Đất khu vui chơi giải trí công cộng</t>
  </si>
  <si>
    <t>Công trình khuân viên cây xanh TT Yên Phú</t>
  </si>
  <si>
    <t>Đề án phát triển đô thị, thị trấn Yên Phú</t>
  </si>
  <si>
    <t xml:space="preserve">2.6 </t>
  </si>
  <si>
    <t>Nâng cấp kênh mương thôn Pắc Là xã Đường Âm
Hạng mục: Đập đầu mối + Kênh mương</t>
  </si>
  <si>
    <t>Sửa chữa, nâng cấp kênh mương Nà Họp, Nà Nhùng, Độc Lập, Thâm Quảng, xã Đường Âm</t>
  </si>
  <si>
    <t>Xây dựng kênh mương thủy lợi thôn Nà Thấng (tuyến 1 + 2 ) chiều dài : 14 Km
Hạng mục: Đập đầu mối + Kênh mương</t>
  </si>
  <si>
    <t>Đập tràn qua suối xóm Nặm Nặng thôn Nà Pậu, xã Lạc Nông, huyện Bắc Mê</t>
  </si>
  <si>
    <t>Xây dựng kên mương thuỷ lợi thôn Lùng Éo</t>
  </si>
  <si>
    <t>Xây dựng kênh mương thuỷ lợi Nà Nhàm thôn Nà Phia, TT Yên Phú</t>
  </si>
  <si>
    <t>Xây dựng kênh mương thuỷ lợi Nà Lòm đi Nà càng thôn Nà Phia</t>
  </si>
  <si>
    <t>Xây dựng kênh mương thuỷ lợi Nà Càng đi Nà Mền thôn Nà Phia</t>
  </si>
  <si>
    <t>Xây dựng kênh mương thuỷ lợi Nà Nói đi Nà Có thôn Nà Phia</t>
  </si>
  <si>
    <t>Xây dựng kênh mương thuỷ lợi thôn Khâu Đuổn TT Yên Phú</t>
  </si>
  <si>
    <t>Đường nước sinh hoạt thôn Pắc Mìa đi thôn Pắc Sáp</t>
  </si>
  <si>
    <t>Kênh mương thuỷ lợi trung tâm thôn Nà Phia</t>
  </si>
  <si>
    <t>Kênh mương thuỷ lợi trung tâm thôn Bản Sáp</t>
  </si>
  <si>
    <t>Cấp nước sinh hoạt tập trung thôn Tùng Hản</t>
  </si>
  <si>
    <t>Quy hoạch nhà văn hoá đa năng xã Lạc Nông</t>
  </si>
  <si>
    <t xml:space="preserve">CLN, ONT </t>
  </si>
  <si>
    <t>Xã  Lạc Nông</t>
  </si>
  <si>
    <t>tờ 37, thửa 77,79</t>
  </si>
  <si>
    <t>Quy hoạch Bệnh viện đa khoa huyện Bắc Mê
 (bệnh viện Hugari)</t>
  </si>
  <si>
    <t>LUK, HNK, CLN, NTS, ONT, DGT</t>
  </si>
  <si>
    <t>Quy hoạch trạm y tế xã Phú Nam (xây mới)</t>
  </si>
  <si>
    <t>Xã  Phú Nam</t>
  </si>
  <si>
    <t>thửa 181,186,169,178,179,180 tờ 100</t>
  </si>
  <si>
    <t>DANH MỤC CÔNG TRÌNH , DỰ ÁN ĐĂNG KÍ MỚI TRONG NĂM 2022
HUYỆN BẮC MÊ - TỈNH HÀ GIANG</t>
  </si>
  <si>
    <t xml:space="preserve">LUC, SON, </t>
  </si>
  <si>
    <t>LUC, LUK</t>
  </si>
  <si>
    <t xml:space="preserve">RSN, SON, CSD </t>
  </si>
  <si>
    <t xml:space="preserve">LUC, LUK, HNK, CLN, RSN, DGT, CSD </t>
  </si>
  <si>
    <t>LUK, HNK, CLN, RST, NTS</t>
  </si>
  <si>
    <t xml:space="preserve">HNK, CLN, RST </t>
  </si>
  <si>
    <t>LUC, HNK, CLN, RST</t>
  </si>
  <si>
    <t xml:space="preserve">LUK, HNK, CLN, RSN, RST, RDD, ONT, CSD, </t>
  </si>
  <si>
    <t>RSN, DGT, CSD</t>
  </si>
  <si>
    <t>LUC, LUK, HNK, RST, DGT, SON, CSD</t>
  </si>
  <si>
    <t>SON, CSD</t>
  </si>
  <si>
    <t>LUK, HNK, CLN, DTL, CSD</t>
  </si>
  <si>
    <t>LUC, ONT</t>
  </si>
  <si>
    <t xml:space="preserve">HNK, CLN, SON, CSD </t>
  </si>
  <si>
    <t>HNK, CLN, RSN</t>
  </si>
  <si>
    <t>LUC, CLN</t>
  </si>
  <si>
    <t>RSN, RST</t>
  </si>
  <si>
    <t>ODT, CSD</t>
  </si>
  <si>
    <t>CLN, DGD</t>
  </si>
  <si>
    <t>DGD,</t>
  </si>
  <si>
    <t>LUK, CLN</t>
  </si>
  <si>
    <t>HNK, RSN, RSM, CSD</t>
  </si>
  <si>
    <t>LUK, HNK, CLN, CSD</t>
  </si>
  <si>
    <t xml:space="preserve">HNK, CLN, RST, NTS, TSC </t>
  </si>
  <si>
    <t xml:space="preserve">HNK, RST, CSD </t>
  </si>
  <si>
    <t>HNK, CLN, ONT, CSD</t>
  </si>
  <si>
    <t xml:space="preserve">HNK, CLN </t>
  </si>
  <si>
    <t>Quy hoạch Bệnh viện đa khoa khu vực huyện Bắc Mê
 (bệnh viện Hugari)</t>
  </si>
  <si>
    <t>2.4.8</t>
  </si>
  <si>
    <t>Quy hoạch nhà văn hoá thôn Nà Pâu</t>
  </si>
  <si>
    <t>Công trình, dự án quá 3 năm</t>
  </si>
  <si>
    <t xml:space="preserve">Hủy bỏ để điều chỉnh lại vị trí và diện tích </t>
  </si>
  <si>
    <t>2.6.5</t>
  </si>
  <si>
    <t>XÃ YÊN CƯỜNG</t>
  </si>
  <si>
    <t>IV</t>
  </si>
  <si>
    <t>V</t>
  </si>
  <si>
    <t>VI</t>
  </si>
  <si>
    <t>VII</t>
  </si>
  <si>
    <t>VIII</t>
  </si>
  <si>
    <t>IX</t>
  </si>
  <si>
    <t>X</t>
  </si>
  <si>
    <t>XI</t>
  </si>
  <si>
    <t>Căn cứ pháp lý
 (ghi số QĐ, ghi vốn)</t>
  </si>
  <si>
    <t>DANH MỤC CÔNG TRÌNH , DỰ ÁN ĐÃ THỰC HIỆN TRONG NĂM 2021
HUYỆN BẮC MÊ - TỈNH HÀ GIANG</t>
  </si>
  <si>
    <t>DANH MỤC CÔNG TRÌNH , DỰ ÁN CHƯA THỰC HIỆN, ĐỀ NGHỊ HỦY BỎ TRONG NĂM 2021
HUYỆN BẮC MÊ - TỈNH HÀ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</si>
</sst>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00"/>
    <numFmt numFmtId="166" formatCode="0.0"/>
    <numFmt numFmtId="167" formatCode="_-* #,##0.0\ _₫_-;\-* #,##0.0\ _₫_-;_-* &quot;-&quot;??\ _₫_-;_-@_-"/>
    <numFmt numFmtId="168" formatCode="&quot;-&quot;###"/>
    <numFmt numFmtId="169" formatCode="0_);[Red]\(0\)"/>
    <numFmt numFmtId="170" formatCode="0_);\(0\)"/>
    <numFmt numFmtId="171" formatCode="0.0000"/>
  </numFmts>
  <fonts count="58">
    <font>
      <sz val="11"/>
      <color theme="1"/>
      <name val="Calibri"/>
      <family val="2"/>
      <charset val="163"/>
      <scheme val="minor"/>
    </font>
    <font>
      <sz val="11"/>
      <color theme="1"/>
      <name val="Calibri"/>
      <family val="2"/>
      <scheme val="minor"/>
    </font>
    <font>
      <b/>
      <sz val="12"/>
      <color theme="1"/>
      <name val="Times New Roman"/>
      <family val="1"/>
      <charset val="163"/>
    </font>
    <font>
      <sz val="12"/>
      <color theme="1"/>
      <name val="Times New Roman"/>
      <family val="1"/>
    </font>
    <font>
      <sz val="12"/>
      <color theme="1"/>
      <name val="Calibri"/>
      <family val="2"/>
      <charset val="163"/>
      <scheme val="minor"/>
    </font>
    <font>
      <b/>
      <sz val="12"/>
      <color theme="1"/>
      <name val="Times New Roman"/>
      <family val="1"/>
    </font>
    <font>
      <sz val="12"/>
      <color rgb="FFFF0000"/>
      <name val="Times New Roman"/>
      <family val="1"/>
    </font>
    <font>
      <sz val="12"/>
      <name val="Times New Roman"/>
      <family val="1"/>
    </font>
    <font>
      <sz val="12"/>
      <color theme="1"/>
      <name val="Times New Roman"/>
      <family val="1"/>
      <charset val="163"/>
    </font>
    <font>
      <b/>
      <sz val="12"/>
      <name val="Times New Roman"/>
      <family val="1"/>
    </font>
    <font>
      <b/>
      <sz val="12"/>
      <color theme="1"/>
      <name val="Calibri"/>
      <family val="2"/>
      <charset val="163"/>
      <scheme val="minor"/>
    </font>
    <font>
      <i/>
      <sz val="12"/>
      <color theme="1"/>
      <name val="Times New Roman"/>
      <family val="1"/>
    </font>
    <font>
      <b/>
      <sz val="13"/>
      <name val="Times New Roman"/>
      <family val="1"/>
    </font>
    <font>
      <sz val="13"/>
      <color theme="1"/>
      <name val="Times New Roman"/>
      <family val="1"/>
    </font>
    <font>
      <b/>
      <sz val="13"/>
      <color theme="1"/>
      <name val="Times New Roman"/>
      <family val="1"/>
    </font>
    <font>
      <b/>
      <sz val="14"/>
      <color theme="1"/>
      <name val="Times New Roman"/>
      <family val="1"/>
      <charset val="163"/>
    </font>
    <font>
      <sz val="14"/>
      <color theme="1"/>
      <name val="Times New Roman"/>
      <family val="1"/>
      <charset val="163"/>
    </font>
    <font>
      <b/>
      <sz val="11"/>
      <color theme="1"/>
      <name val="Times New Roman"/>
      <family val="1"/>
      <charset val="163"/>
    </font>
    <font>
      <sz val="11"/>
      <color theme="1"/>
      <name val="Times New Roman"/>
      <family val="1"/>
    </font>
    <font>
      <sz val="11"/>
      <color theme="1"/>
      <name val="Calibri"/>
      <family val="2"/>
      <charset val="163"/>
      <scheme val="minor"/>
    </font>
    <font>
      <sz val="11"/>
      <color theme="1"/>
      <name val="Times New Roman"/>
      <family val="1"/>
      <charset val="163"/>
    </font>
    <font>
      <sz val="14"/>
      <color rgb="FFFF0000"/>
      <name val="Times New Roman"/>
      <family val="1"/>
      <charset val="163"/>
    </font>
    <font>
      <sz val="10"/>
      <name val="Arial"/>
      <family val="2"/>
    </font>
    <font>
      <sz val="14"/>
      <name val="Times New Roman"/>
      <family val="1"/>
    </font>
    <font>
      <sz val="14"/>
      <color theme="1"/>
      <name val="Times New Roman"/>
      <family val="1"/>
    </font>
    <font>
      <sz val="8"/>
      <name val="Calibri"/>
      <family val="2"/>
      <charset val="163"/>
      <scheme val="minor"/>
    </font>
    <font>
      <sz val="14"/>
      <color rgb="FFFF0000"/>
      <name val="Times New Roman"/>
      <family val="1"/>
    </font>
    <font>
      <sz val="14"/>
      <color theme="1"/>
      <name val="Calibri"/>
      <family val="2"/>
      <charset val="163"/>
      <scheme val="minor"/>
    </font>
    <font>
      <sz val="14"/>
      <color rgb="FFFF0000"/>
      <name val="Calibri"/>
      <family val="2"/>
      <charset val="163"/>
      <scheme val="minor"/>
    </font>
    <font>
      <sz val="12"/>
      <name val="Calibri"/>
      <family val="2"/>
      <charset val="163"/>
      <scheme val="minor"/>
    </font>
    <font>
      <b/>
      <sz val="12"/>
      <name val="Times New Roman"/>
      <family val="1"/>
      <charset val="163"/>
    </font>
    <font>
      <sz val="12"/>
      <name val="Times New Roman"/>
      <family val="1"/>
      <charset val="163"/>
    </font>
    <font>
      <sz val="11"/>
      <name val="Calibri"/>
      <family val="2"/>
      <charset val="163"/>
      <scheme val="minor"/>
    </font>
    <font>
      <sz val="13"/>
      <color rgb="FFFF0000"/>
      <name val="Times New Roman"/>
      <family val="1"/>
    </font>
    <font>
      <sz val="13"/>
      <name val="Times New Roman"/>
      <family val="1"/>
    </font>
    <font>
      <sz val="10"/>
      <color theme="1"/>
      <name val="Times New Roman"/>
      <family val="1"/>
    </font>
    <font>
      <sz val="11"/>
      <color rgb="FFFF0000"/>
      <name val="Times New Roman"/>
      <family val="1"/>
    </font>
    <font>
      <b/>
      <sz val="14"/>
      <name val="Times New Roman"/>
      <family val="1"/>
    </font>
    <font>
      <sz val="12"/>
      <color theme="1"/>
      <name val="Times New Roman"/>
      <family val="2"/>
    </font>
    <font>
      <b/>
      <i/>
      <sz val="14"/>
      <name val="Times New Roman"/>
      <family val="1"/>
    </font>
    <font>
      <i/>
      <sz val="14"/>
      <name val="Times New Roman"/>
      <family val="1"/>
    </font>
    <font>
      <sz val="14"/>
      <name val="Times New Roman"/>
      <family val="1"/>
      <charset val="163"/>
    </font>
    <font>
      <sz val="8"/>
      <name val=".VnArial"/>
      <family val="2"/>
    </font>
    <font>
      <sz val="11"/>
      <name val="UVnTime"/>
    </font>
    <font>
      <sz val="10"/>
      <name val=".VnTime"/>
      <family val="2"/>
    </font>
    <font>
      <b/>
      <sz val="11"/>
      <color theme="1"/>
      <name val="Calibri"/>
      <family val="2"/>
      <charset val="163"/>
      <scheme val="minor"/>
    </font>
    <font>
      <b/>
      <sz val="12"/>
      <color rgb="FFFF0000"/>
      <name val="Times New Roman"/>
      <family val="1"/>
    </font>
    <font>
      <b/>
      <sz val="11"/>
      <color rgb="FFFF0000"/>
      <name val="Calibri"/>
      <family val="2"/>
      <charset val="163"/>
      <scheme val="minor"/>
    </font>
    <font>
      <b/>
      <sz val="11"/>
      <color rgb="FFFF0000"/>
      <name val="Calibri"/>
      <family val="2"/>
      <scheme val="minor"/>
    </font>
    <font>
      <b/>
      <sz val="12"/>
      <color rgb="FFFF0000"/>
      <name val="Times New Roman"/>
      <family val="1"/>
      <charset val="163"/>
    </font>
    <font>
      <sz val="13"/>
      <color rgb="FF000000"/>
      <name val="Times New Roman"/>
      <family val="1"/>
    </font>
    <font>
      <i/>
      <sz val="13"/>
      <color rgb="FF000000"/>
      <name val="Times New Roman"/>
      <family val="1"/>
    </font>
    <font>
      <i/>
      <sz val="12"/>
      <color rgb="FF000000"/>
      <name val="Times New Roman"/>
      <family val="1"/>
    </font>
    <font>
      <b/>
      <sz val="11"/>
      <name val="Calibri"/>
      <family val="2"/>
      <scheme val="minor"/>
    </font>
    <font>
      <sz val="11"/>
      <name val="Calibri"/>
      <family val="2"/>
      <scheme val="minor"/>
    </font>
    <font>
      <b/>
      <sz val="14"/>
      <name val="Times New Roman"/>
      <family val="1"/>
      <charset val="163"/>
    </font>
    <font>
      <sz val="11"/>
      <color rgb="FFFF0000"/>
      <name val="Calibri"/>
      <family val="2"/>
      <charset val="163"/>
      <scheme val="minor"/>
    </font>
    <font>
      <b/>
      <sz val="11"/>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s>
  <cellStyleXfs count="23">
    <xf numFmtId="0" fontId="0" fillId="0" borderId="0"/>
    <xf numFmtId="43" fontId="19" fillId="0" borderId="0" applyFont="0" applyFill="0" applyBorder="0" applyAlignment="0" applyProtection="0"/>
    <xf numFmtId="0" fontId="22" fillId="0" borderId="0"/>
    <xf numFmtId="9" fontId="19" fillId="0" borderId="0" applyFont="0" applyFill="0" applyBorder="0" applyAlignment="0" applyProtection="0"/>
    <xf numFmtId="0" fontId="23" fillId="0" borderId="0"/>
    <xf numFmtId="0" fontId="38" fillId="0" borderId="0"/>
    <xf numFmtId="43" fontId="1" fillId="0" borderId="0" applyFont="0" applyFill="0" applyBorder="0" applyAlignment="0" applyProtection="0"/>
    <xf numFmtId="0" fontId="22" fillId="0" borderId="0"/>
    <xf numFmtId="43" fontId="2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1" fillId="0" borderId="0"/>
    <xf numFmtId="0" fontId="22" fillId="0" borderId="0"/>
    <xf numFmtId="0" fontId="22" fillId="0" borderId="0"/>
    <xf numFmtId="0" fontId="43" fillId="0" borderId="0"/>
    <xf numFmtId="0" fontId="22" fillId="0" borderId="0"/>
    <xf numFmtId="0" fontId="44" fillId="0" borderId="0"/>
    <xf numFmtId="0" fontId="41" fillId="0" borderId="0"/>
    <xf numFmtId="43" fontId="23" fillId="0" borderId="0" applyFont="0" applyFill="0" applyBorder="0" applyAlignment="0" applyProtection="0"/>
    <xf numFmtId="0" fontId="22" fillId="0" borderId="0"/>
    <xf numFmtId="0" fontId="23" fillId="0" borderId="0" applyFont="0" applyFill="0" applyBorder="0" applyAlignment="0" applyProtection="0"/>
    <xf numFmtId="43" fontId="22" fillId="0" borderId="0" applyFont="0" applyFill="0" applyBorder="0" applyAlignment="0" applyProtection="0"/>
    <xf numFmtId="0" fontId="41" fillId="0" borderId="0"/>
  </cellStyleXfs>
  <cellXfs count="1001">
    <xf numFmtId="0" fontId="0" fillId="0" borderId="0" xfId="0"/>
    <xf numFmtId="0" fontId="3" fillId="0" borderId="2" xfId="0" applyFont="1" applyBorder="1"/>
    <xf numFmtId="0" fontId="4" fillId="0" borderId="0" xfId="0" applyFont="1"/>
    <xf numFmtId="0" fontId="3" fillId="0" borderId="2" xfId="0" applyFont="1" applyBorder="1" applyAlignment="1">
      <alignment horizontal="center"/>
    </xf>
    <xf numFmtId="0" fontId="3" fillId="0" borderId="2" xfId="0" applyFont="1" applyBorder="1" applyAlignment="1">
      <alignment horizontal="left"/>
    </xf>
    <xf numFmtId="0" fontId="3" fillId="0" borderId="0" xfId="0" applyFont="1"/>
    <xf numFmtId="0" fontId="7" fillId="0" borderId="2" xfId="0" applyFont="1" applyBorder="1" applyAlignment="1">
      <alignment horizontal="left"/>
    </xf>
    <xf numFmtId="0" fontId="7" fillId="0" borderId="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left"/>
    </xf>
    <xf numFmtId="0" fontId="7" fillId="0" borderId="3" xfId="0" applyFont="1" applyBorder="1" applyAlignment="1">
      <alignment horizontal="center"/>
    </xf>
    <xf numFmtId="0" fontId="6" fillId="2" borderId="2" xfId="0" applyFont="1" applyFill="1" applyBorder="1" applyAlignment="1">
      <alignment horizontal="left"/>
    </xf>
    <xf numFmtId="0" fontId="3" fillId="0" borderId="0" xfId="0" applyFont="1" applyAlignment="1">
      <alignment horizontal="center"/>
    </xf>
    <xf numFmtId="49" fontId="3" fillId="0" borderId="2" xfId="0" applyNumberFormat="1" applyFont="1" applyBorder="1" applyAlignment="1">
      <alignment horizontal="center"/>
    </xf>
    <xf numFmtId="0" fontId="3" fillId="0" borderId="1" xfId="0" applyFont="1" applyBorder="1" applyAlignment="1">
      <alignment horizontal="center"/>
    </xf>
    <xf numFmtId="0" fontId="5" fillId="0" borderId="5" xfId="0" applyFont="1" applyBorder="1" applyAlignment="1">
      <alignment horizontal="center"/>
    </xf>
    <xf numFmtId="0" fontId="3" fillId="0" borderId="0" xfId="0" applyFont="1" applyAlignment="1">
      <alignment horizontal="center"/>
    </xf>
    <xf numFmtId="0" fontId="3" fillId="0" borderId="5" xfId="0" applyFont="1" applyFill="1" applyBorder="1" applyAlignment="1">
      <alignment horizontal="center" vertical="center"/>
    </xf>
    <xf numFmtId="0" fontId="5" fillId="0" borderId="4" xfId="0" applyFont="1" applyBorder="1" applyAlignment="1"/>
    <xf numFmtId="164" fontId="3" fillId="0" borderId="3" xfId="0" applyNumberFormat="1" applyFont="1" applyBorder="1" applyAlignment="1">
      <alignment horizontal="center"/>
    </xf>
    <xf numFmtId="0" fontId="4" fillId="0" borderId="0" xfId="0" applyFont="1" applyAlignment="1">
      <alignment horizontal="center"/>
    </xf>
    <xf numFmtId="0" fontId="3" fillId="0" borderId="4" xfId="0" applyFont="1" applyBorder="1" applyAlignment="1"/>
    <xf numFmtId="0" fontId="3" fillId="0" borderId="5" xfId="0" applyFont="1" applyBorder="1" applyAlignment="1"/>
    <xf numFmtId="0" fontId="3" fillId="0" borderId="6" xfId="0" applyFont="1" applyBorder="1" applyAlignment="1"/>
    <xf numFmtId="0" fontId="5" fillId="0" borderId="5" xfId="0" applyFont="1" applyBorder="1" applyAlignment="1"/>
    <xf numFmtId="0" fontId="5" fillId="0" borderId="6" xfId="0" applyFont="1" applyBorder="1" applyAlignment="1"/>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0" xfId="0" applyFont="1"/>
    <xf numFmtId="3" fontId="4" fillId="0" borderId="0" xfId="0" applyNumberFormat="1" applyFont="1"/>
    <xf numFmtId="0" fontId="10" fillId="0" borderId="0" xfId="0" applyFont="1"/>
    <xf numFmtId="0" fontId="3" fillId="0" borderId="0" xfId="0" applyFont="1" applyBorder="1"/>
    <xf numFmtId="0" fontId="3" fillId="0" borderId="2" xfId="0" applyFont="1" applyBorder="1" applyAlignment="1">
      <alignment horizontal="left" vertical="center"/>
    </xf>
    <xf numFmtId="0" fontId="11" fillId="0" borderId="2"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xf numFmtId="0" fontId="11" fillId="0" borderId="2" xfId="0" applyFont="1" applyBorder="1" applyAlignment="1">
      <alignment horizontal="left" vertical="center"/>
    </xf>
    <xf numFmtId="0" fontId="5" fillId="0" borderId="2" xfId="0" applyFont="1" applyBorder="1" applyAlignment="1">
      <alignment horizontal="center" vertical="center"/>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164" fontId="5" fillId="0" borderId="5" xfId="0" applyNumberFormat="1" applyFont="1" applyBorder="1" applyAlignment="1">
      <alignment horizontal="center"/>
    </xf>
    <xf numFmtId="0" fontId="5" fillId="0" borderId="5" xfId="0" applyFont="1" applyFill="1" applyBorder="1" applyAlignment="1">
      <alignment horizontal="center" vertical="center"/>
    </xf>
    <xf numFmtId="0" fontId="13" fillId="0" borderId="0" xfId="0" applyFont="1"/>
    <xf numFmtId="0" fontId="16" fillId="0" borderId="0" xfId="0" applyFont="1"/>
    <xf numFmtId="3" fontId="0" fillId="0" borderId="0" xfId="0" applyNumberFormat="1"/>
    <xf numFmtId="164" fontId="3" fillId="0" borderId="2" xfId="0" applyNumberFormat="1" applyFont="1" applyBorder="1" applyAlignment="1">
      <alignment horizontal="right"/>
    </xf>
    <xf numFmtId="0" fontId="18" fillId="0" borderId="0" xfId="0" applyFont="1"/>
    <xf numFmtId="164" fontId="7" fillId="0" borderId="2" xfId="0" applyNumberFormat="1" applyFont="1" applyBorder="1" applyAlignment="1">
      <alignment horizontal="right"/>
    </xf>
    <xf numFmtId="164" fontId="3" fillId="0" borderId="3" xfId="0" applyNumberFormat="1" applyFont="1" applyBorder="1" applyAlignment="1">
      <alignment horizontal="right"/>
    </xf>
    <xf numFmtId="0" fontId="6" fillId="0" borderId="2" xfId="0" applyFont="1" applyBorder="1" applyAlignment="1">
      <alignment horizontal="left"/>
    </xf>
    <xf numFmtId="0" fontId="6" fillId="0" borderId="3" xfId="0" applyFont="1" applyBorder="1" applyAlignment="1">
      <alignment horizontal="left"/>
    </xf>
    <xf numFmtId="0" fontId="6" fillId="0" borderId="3" xfId="0" applyFont="1" applyBorder="1" applyAlignment="1">
      <alignment horizontal="center"/>
    </xf>
    <xf numFmtId="164" fontId="6" fillId="0" borderId="3" xfId="0" applyNumberFormat="1" applyFont="1" applyBorder="1" applyAlignment="1">
      <alignment horizontal="right"/>
    </xf>
    <xf numFmtId="0" fontId="6" fillId="0" borderId="2" xfId="0" applyFont="1" applyBorder="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164" fontId="5" fillId="0" borderId="0" xfId="0" applyNumberFormat="1" applyFont="1" applyBorder="1" applyAlignment="1">
      <alignment horizontal="center"/>
    </xf>
    <xf numFmtId="0" fontId="5" fillId="0" borderId="0" xfId="0" applyFont="1" applyBorder="1" applyAlignment="1">
      <alignment horizontal="right"/>
    </xf>
    <xf numFmtId="0" fontId="3" fillId="0" borderId="0" xfId="0" applyFont="1" applyAlignment="1">
      <alignment horizontal="center"/>
    </xf>
    <xf numFmtId="0" fontId="5" fillId="2" borderId="4" xfId="0" applyFont="1" applyFill="1" applyBorder="1" applyAlignment="1">
      <alignment horizont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0" fillId="2" borderId="0" xfId="0" applyFill="1"/>
    <xf numFmtId="0" fontId="16" fillId="2" borderId="2" xfId="0" applyFont="1" applyFill="1" applyBorder="1" applyAlignment="1">
      <alignment horizontal="center" vertical="center"/>
    </xf>
    <xf numFmtId="0" fontId="21" fillId="2" borderId="2" xfId="0" applyFont="1" applyFill="1" applyBorder="1" applyAlignment="1">
      <alignment horizontal="center" vertical="center"/>
    </xf>
    <xf numFmtId="0" fontId="24" fillId="0" borderId="2" xfId="0" applyFont="1" applyBorder="1" applyAlignment="1">
      <alignment horizontal="left" vertical="center" wrapText="1"/>
    </xf>
    <xf numFmtId="0" fontId="23" fillId="2" borderId="2" xfId="0" applyFont="1" applyFill="1" applyBorder="1" applyAlignment="1">
      <alignment horizontal="left" vertical="center" wrapText="1"/>
    </xf>
    <xf numFmtId="0" fontId="23" fillId="2" borderId="2" xfId="2" applyFont="1" applyFill="1" applyBorder="1" applyAlignment="1">
      <alignment horizontal="left" vertical="center" wrapText="1"/>
    </xf>
    <xf numFmtId="0" fontId="24" fillId="0" borderId="0" xfId="0" applyFont="1" applyAlignment="1">
      <alignment wrapText="1"/>
    </xf>
    <xf numFmtId="0" fontId="23" fillId="2" borderId="2" xfId="2" applyFont="1" applyFill="1" applyBorder="1" applyAlignment="1">
      <alignment vertical="center" wrapText="1"/>
    </xf>
    <xf numFmtId="0" fontId="24" fillId="0" borderId="2" xfId="0" applyFont="1" applyBorder="1" applyAlignment="1">
      <alignment wrapText="1"/>
    </xf>
    <xf numFmtId="0" fontId="24" fillId="0" borderId="2" xfId="0" applyFont="1" applyBorder="1" applyAlignment="1">
      <alignment horizontal="center" wrapText="1"/>
    </xf>
    <xf numFmtId="0" fontId="5" fillId="0" borderId="0" xfId="0" applyFont="1" applyAlignment="1">
      <alignment horizontal="left"/>
    </xf>
    <xf numFmtId="0" fontId="2" fillId="0" borderId="2" xfId="0" applyFont="1" applyBorder="1" applyAlignment="1">
      <alignment horizontal="center" vertical="center" wrapText="1"/>
    </xf>
    <xf numFmtId="0" fontId="3" fillId="0" borderId="0" xfId="0" applyFont="1" applyAlignment="1">
      <alignment horizontal="center"/>
    </xf>
    <xf numFmtId="0" fontId="17" fillId="0" borderId="2" xfId="0" applyFont="1" applyBorder="1" applyAlignment="1">
      <alignment horizontal="center" vertical="center" wrapText="1"/>
    </xf>
    <xf numFmtId="0" fontId="24" fillId="0" borderId="4" xfId="0" applyFont="1" applyBorder="1" applyAlignment="1">
      <alignment horizontal="center"/>
    </xf>
    <xf numFmtId="0" fontId="26" fillId="0" borderId="0" xfId="0" applyFont="1"/>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6" fillId="2" borderId="2" xfId="0" applyFont="1" applyFill="1" applyBorder="1" applyAlignment="1">
      <alignment horizontal="center" vertical="center"/>
    </xf>
    <xf numFmtId="1" fontId="24" fillId="2" borderId="2" xfId="0" applyNumberFormat="1" applyFont="1" applyFill="1" applyBorder="1" applyAlignment="1">
      <alignment horizontal="center" vertical="center"/>
    </xf>
    <xf numFmtId="0" fontId="26" fillId="0" borderId="2" xfId="0" applyFont="1" applyBorder="1" applyAlignment="1">
      <alignment horizontal="center" vertical="center"/>
    </xf>
    <xf numFmtId="0" fontId="16" fillId="2" borderId="2" xfId="0" applyFont="1" applyFill="1" applyBorder="1" applyAlignment="1">
      <alignment horizontal="center" vertical="center" wrapText="1"/>
    </xf>
    <xf numFmtId="1" fontId="16" fillId="2" borderId="2" xfId="0" applyNumberFormat="1" applyFont="1" applyFill="1" applyBorder="1" applyAlignment="1">
      <alignment horizontal="center" vertical="center"/>
    </xf>
    <xf numFmtId="0" fontId="16" fillId="0" borderId="2" xfId="0" applyFont="1" applyBorder="1" applyAlignment="1">
      <alignment horizontal="center" vertical="center"/>
    </xf>
    <xf numFmtId="0" fontId="27" fillId="0" borderId="0" xfId="0" applyFont="1"/>
    <xf numFmtId="167" fontId="16" fillId="2" borderId="2" xfId="1" applyNumberFormat="1" applyFont="1" applyFill="1" applyBorder="1" applyAlignment="1">
      <alignment vertical="center"/>
    </xf>
    <xf numFmtId="0" fontId="28" fillId="2" borderId="0" xfId="0" applyFont="1" applyFill="1"/>
    <xf numFmtId="0" fontId="21" fillId="0" borderId="2" xfId="0" applyFont="1" applyBorder="1" applyAlignment="1">
      <alignment horizontal="center" vertical="center"/>
    </xf>
    <xf numFmtId="0" fontId="28" fillId="0" borderId="0" xfId="0" applyFont="1"/>
    <xf numFmtId="0" fontId="16" fillId="2" borderId="2" xfId="0" applyFont="1" applyFill="1" applyBorder="1" applyAlignment="1">
      <alignment horizontal="left" vertical="center"/>
    </xf>
    <xf numFmtId="0" fontId="21" fillId="2" borderId="2" xfId="0" applyFont="1" applyFill="1" applyBorder="1" applyAlignment="1">
      <alignment horizontal="left" vertical="center"/>
    </xf>
    <xf numFmtId="0" fontId="21" fillId="2" borderId="9" xfId="0" applyFont="1" applyFill="1" applyBorder="1" applyAlignment="1">
      <alignment horizontal="left" vertical="center"/>
    </xf>
    <xf numFmtId="0" fontId="26" fillId="0" borderId="0" xfId="0" applyFont="1" applyAlignment="1">
      <alignment horizontal="left"/>
    </xf>
    <xf numFmtId="0" fontId="21" fillId="2" borderId="2" xfId="0" applyFont="1" applyFill="1" applyBorder="1" applyAlignment="1">
      <alignment horizontal="left"/>
    </xf>
    <xf numFmtId="0" fontId="21" fillId="2" borderId="1" xfId="0" applyFont="1" applyFill="1" applyBorder="1" applyAlignment="1">
      <alignment horizontal="left" vertical="center"/>
    </xf>
    <xf numFmtId="0" fontId="3" fillId="0" borderId="11" xfId="0" applyFont="1" applyFill="1" applyBorder="1" applyAlignment="1">
      <alignment horizontal="center"/>
    </xf>
    <xf numFmtId="0" fontId="24" fillId="0" borderId="0" xfId="0" applyFont="1"/>
    <xf numFmtId="0" fontId="3" fillId="0" borderId="1" xfId="0" applyFont="1" applyFill="1" applyBorder="1" applyAlignment="1">
      <alignment horizontal="center"/>
    </xf>
    <xf numFmtId="0" fontId="7" fillId="0" borderId="2" xfId="0" applyFont="1" applyFill="1" applyBorder="1" applyAlignment="1">
      <alignment horizontal="left"/>
    </xf>
    <xf numFmtId="0" fontId="7" fillId="0" borderId="2" xfId="0" applyFont="1" applyFill="1" applyBorder="1" applyAlignment="1">
      <alignment horizontal="center"/>
    </xf>
    <xf numFmtId="0" fontId="0" fillId="0" borderId="0" xfId="0" applyFill="1"/>
    <xf numFmtId="0" fontId="3" fillId="0" borderId="2" xfId="0" applyFont="1" applyFill="1" applyBorder="1" applyAlignment="1">
      <alignment horizontal="left"/>
    </xf>
    <xf numFmtId="0" fontId="7" fillId="0" borderId="0" xfId="0" applyFont="1"/>
    <xf numFmtId="0" fontId="29" fillId="0" borderId="0" xfId="0" applyFont="1"/>
    <xf numFmtId="0" fontId="7" fillId="0" borderId="0" xfId="0" applyFont="1" applyAlignment="1">
      <alignment horizontal="center"/>
    </xf>
    <xf numFmtId="0" fontId="31" fillId="0" borderId="0" xfId="0" applyFont="1"/>
    <xf numFmtId="0" fontId="29" fillId="0" borderId="0" xfId="0" applyFont="1" applyAlignment="1">
      <alignment horizontal="center"/>
    </xf>
    <xf numFmtId="3" fontId="29" fillId="0" borderId="0" xfId="0" applyNumberFormat="1" applyFont="1"/>
    <xf numFmtId="0" fontId="9" fillId="2" borderId="4" xfId="0" applyFont="1" applyFill="1" applyBorder="1" applyAlignment="1">
      <alignment horizont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6" xfId="0" applyFont="1" applyFill="1" applyBorder="1" applyAlignment="1">
      <alignment horizontal="center" vertical="center"/>
    </xf>
    <xf numFmtId="0" fontId="32" fillId="2" borderId="0" xfId="0" applyFont="1" applyFill="1"/>
    <xf numFmtId="0" fontId="32" fillId="0" borderId="0" xfId="0" applyFont="1"/>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2" borderId="2" xfId="0" applyFont="1" applyFill="1" applyBorder="1" applyAlignment="1">
      <alignment horizontal="center" vertical="center" wrapText="1"/>
    </xf>
    <xf numFmtId="166" fontId="33" fillId="0" borderId="2" xfId="0" applyNumberFormat="1" applyFont="1" applyBorder="1" applyAlignment="1">
      <alignment horizontal="center" vertical="center" wrapText="1"/>
    </xf>
    <xf numFmtId="1" fontId="33" fillId="2" borderId="2" xfId="0" applyNumberFormat="1" applyFont="1" applyFill="1" applyBorder="1" applyAlignment="1">
      <alignment horizontal="center" vertical="center"/>
    </xf>
    <xf numFmtId="0" fontId="34" fillId="0" borderId="4" xfId="0" applyFont="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xf>
    <xf numFmtId="0" fontId="13" fillId="0" borderId="2" xfId="0" applyFont="1" applyBorder="1" applyAlignment="1">
      <alignment horizontal="center" vertical="center"/>
    </xf>
    <xf numFmtId="0" fontId="33" fillId="2" borderId="2" xfId="0" applyFont="1" applyFill="1" applyBorder="1" applyAlignment="1">
      <alignment horizontal="center" vertical="center"/>
    </xf>
    <xf numFmtId="0" fontId="33" fillId="0" borderId="2" xfId="0" applyFont="1" applyBorder="1" applyAlignment="1">
      <alignment horizontal="center" vertical="center"/>
    </xf>
    <xf numFmtId="0" fontId="34" fillId="2" borderId="2" xfId="0" applyFont="1" applyFill="1" applyBorder="1" applyAlignment="1">
      <alignment horizontal="center" vertical="center"/>
    </xf>
    <xf numFmtId="0" fontId="34" fillId="2" borderId="2" xfId="0" applyFont="1" applyFill="1" applyBorder="1" applyAlignment="1">
      <alignment horizontal="center" vertical="center" wrapText="1"/>
    </xf>
    <xf numFmtId="1" fontId="34" fillId="2" borderId="2" xfId="0" applyNumberFormat="1" applyFont="1" applyFill="1" applyBorder="1" applyAlignment="1">
      <alignment horizontal="center" vertical="center"/>
    </xf>
    <xf numFmtId="0" fontId="34" fillId="0" borderId="2" xfId="0" applyFont="1" applyBorder="1" applyAlignment="1">
      <alignment horizontal="center" vertical="center"/>
    </xf>
    <xf numFmtId="0" fontId="33" fillId="2" borderId="2" xfId="0" applyFont="1" applyFill="1" applyBorder="1" applyAlignment="1">
      <alignment vertical="center"/>
    </xf>
    <xf numFmtId="0" fontId="33" fillId="2" borderId="3" xfId="0" applyFont="1" applyFill="1" applyBorder="1" applyAlignment="1">
      <alignment horizontal="center" vertical="center"/>
    </xf>
    <xf numFmtId="0" fontId="34" fillId="2" borderId="2" xfId="0" applyFont="1" applyFill="1" applyBorder="1" applyAlignment="1">
      <alignment horizontal="center"/>
    </xf>
    <xf numFmtId="0" fontId="34" fillId="2" borderId="1" xfId="0" applyFont="1" applyFill="1" applyBorder="1" applyAlignment="1">
      <alignment horizontal="center" vertical="center"/>
    </xf>
    <xf numFmtId="0" fontId="5" fillId="0" borderId="7" xfId="0" applyFont="1" applyBorder="1" applyAlignment="1">
      <alignment horizontal="center" vertical="center"/>
    </xf>
    <xf numFmtId="0" fontId="16" fillId="0" borderId="7"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1" fontId="20" fillId="0" borderId="7" xfId="0" applyNumberFormat="1" applyFont="1" applyBorder="1" applyAlignment="1">
      <alignment horizontal="center" vertical="center"/>
    </xf>
    <xf numFmtId="1" fontId="8" fillId="0" borderId="7" xfId="0" applyNumberFormat="1" applyFont="1" applyBorder="1" applyAlignment="1">
      <alignment horizontal="center" vertical="center"/>
    </xf>
    <xf numFmtId="165" fontId="8" fillId="0" borderId="7" xfId="0" applyNumberFormat="1" applyFont="1" applyBorder="1" applyAlignment="1">
      <alignment vertical="center"/>
    </xf>
    <xf numFmtId="0" fontId="8" fillId="0" borderId="7" xfId="0" applyFont="1" applyBorder="1" applyAlignment="1">
      <alignment vertical="center"/>
    </xf>
    <xf numFmtId="166" fontId="20" fillId="0" borderId="7" xfId="0" applyNumberFormat="1" applyFont="1" applyBorder="1" applyAlignment="1">
      <alignment horizontal="center" vertical="center"/>
    </xf>
    <xf numFmtId="0" fontId="24" fillId="0" borderId="7"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66" fontId="18"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165" fontId="8" fillId="0" borderId="7" xfId="0" applyNumberFormat="1" applyFont="1" applyBorder="1" applyAlignment="1">
      <alignment horizontal="center" vertical="center"/>
    </xf>
    <xf numFmtId="165" fontId="3" fillId="0" borderId="7" xfId="0" applyNumberFormat="1" applyFont="1" applyBorder="1" applyAlignment="1">
      <alignment horizontal="center" vertical="center"/>
    </xf>
    <xf numFmtId="165" fontId="3" fillId="0" borderId="7" xfId="0" applyNumberFormat="1" applyFont="1" applyBorder="1" applyAlignment="1">
      <alignment vertical="center"/>
    </xf>
    <xf numFmtId="0" fontId="3" fillId="0" borderId="7" xfId="0" applyFont="1" applyBorder="1" applyAlignment="1">
      <alignment vertical="center"/>
    </xf>
    <xf numFmtId="49" fontId="8" fillId="0" borderId="7" xfId="3" applyNumberFormat="1" applyFont="1" applyFill="1" applyBorder="1" applyAlignment="1">
      <alignment horizontal="left" vertical="center"/>
    </xf>
    <xf numFmtId="165" fontId="8" fillId="0" borderId="0" xfId="0" applyNumberFormat="1" applyFont="1" applyAlignment="1">
      <alignment vertical="center"/>
    </xf>
    <xf numFmtId="49" fontId="16" fillId="0" borderId="0" xfId="0" applyNumberFormat="1" applyFont="1"/>
    <xf numFmtId="49" fontId="8" fillId="0" borderId="7" xfId="0" applyNumberFormat="1" applyFont="1" applyBorder="1" applyAlignment="1">
      <alignment horizontal="left" vertical="center"/>
    </xf>
    <xf numFmtId="49" fontId="8" fillId="0" borderId="7" xfId="0" applyNumberFormat="1" applyFont="1" applyBorder="1" applyAlignment="1">
      <alignment vertical="center"/>
    </xf>
    <xf numFmtId="49" fontId="35" fillId="0" borderId="7" xfId="0" applyNumberFormat="1" applyFont="1" applyBorder="1" applyAlignment="1">
      <alignment vertical="center"/>
    </xf>
    <xf numFmtId="49" fontId="3" fillId="0" borderId="7" xfId="0" applyNumberFormat="1" applyFont="1" applyBorder="1" applyAlignment="1">
      <alignment vertical="center"/>
    </xf>
    <xf numFmtId="165" fontId="5" fillId="0" borderId="7" xfId="0" applyNumberFormat="1" applyFont="1" applyBorder="1" applyAlignment="1">
      <alignment vertical="center"/>
    </xf>
    <xf numFmtId="49" fontId="5" fillId="0" borderId="7" xfId="0" applyNumberFormat="1" applyFont="1" applyBorder="1" applyAlignment="1">
      <alignment vertical="center"/>
    </xf>
    <xf numFmtId="0" fontId="26" fillId="0" borderId="7" xfId="0" applyFont="1" applyBorder="1" applyAlignment="1">
      <alignment vertical="center"/>
    </xf>
    <xf numFmtId="0" fontId="6" fillId="0" borderId="7" xfId="0" applyFont="1" applyBorder="1" applyAlignment="1">
      <alignment horizontal="center" vertical="center"/>
    </xf>
    <xf numFmtId="166" fontId="36" fillId="0" borderId="7" xfId="0" applyNumberFormat="1" applyFont="1" applyBorder="1" applyAlignment="1">
      <alignment horizontal="center" vertical="center"/>
    </xf>
    <xf numFmtId="165" fontId="6" fillId="0" borderId="7" xfId="0" applyNumberFormat="1" applyFont="1" applyBorder="1" applyAlignment="1">
      <alignment horizontal="center" vertical="center"/>
    </xf>
    <xf numFmtId="165" fontId="6" fillId="0" borderId="7" xfId="0" applyNumberFormat="1" applyFont="1" applyBorder="1" applyAlignment="1">
      <alignment vertical="center"/>
    </xf>
    <xf numFmtId="49" fontId="6" fillId="0" borderId="7" xfId="0" applyNumberFormat="1" applyFont="1" applyBorder="1" applyAlignment="1">
      <alignment vertical="center"/>
    </xf>
    <xf numFmtId="0" fontId="24" fillId="0" borderId="2" xfId="0" applyFont="1" applyBorder="1" applyAlignment="1">
      <alignment horizontal="left" wrapText="1"/>
    </xf>
    <xf numFmtId="1" fontId="8" fillId="2" borderId="5" xfId="0" applyNumberFormat="1" applyFont="1" applyFill="1" applyBorder="1" applyAlignment="1">
      <alignment horizontal="center" vertical="center"/>
    </xf>
    <xf numFmtId="0" fontId="5" fillId="0" borderId="10" xfId="0" applyFont="1" applyBorder="1" applyAlignment="1"/>
    <xf numFmtId="0" fontId="5" fillId="0" borderId="10" xfId="0" applyFont="1" applyBorder="1" applyAlignment="1">
      <alignment horizontal="center"/>
    </xf>
    <xf numFmtId="0" fontId="24" fillId="0" borderId="0" xfId="0" applyFont="1" applyAlignment="1">
      <alignment horizontal="center"/>
    </xf>
    <xf numFmtId="164" fontId="3" fillId="0" borderId="2" xfId="0" applyNumberFormat="1" applyFont="1" applyBorder="1" applyAlignment="1">
      <alignment horizontal="center"/>
    </xf>
    <xf numFmtId="164" fontId="17" fillId="0" borderId="2" xfId="0" applyNumberFormat="1" applyFont="1" applyBorder="1" applyAlignment="1">
      <alignment horizontal="center" vertical="center" wrapText="1"/>
    </xf>
    <xf numFmtId="0" fontId="24" fillId="3" borderId="4" xfId="0" applyFont="1" applyFill="1" applyBorder="1" applyAlignment="1">
      <alignment horizontal="center"/>
    </xf>
    <xf numFmtId="0" fontId="16" fillId="3" borderId="2" xfId="0" applyFont="1" applyFill="1" applyBorder="1" applyAlignment="1">
      <alignment horizontal="left" vertical="center"/>
    </xf>
    <xf numFmtId="0" fontId="16"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1" fontId="16" fillId="3" borderId="2" xfId="0" applyNumberFormat="1" applyFont="1" applyFill="1" applyBorder="1" applyAlignment="1">
      <alignment horizontal="center" vertical="center"/>
    </xf>
    <xf numFmtId="0" fontId="27" fillId="3" borderId="0" xfId="0" applyFont="1" applyFill="1"/>
    <xf numFmtId="0" fontId="3" fillId="3" borderId="3" xfId="0" applyFont="1" applyFill="1" applyBorder="1" applyAlignment="1">
      <alignment horizontal="center"/>
    </xf>
    <xf numFmtId="0" fontId="3" fillId="3" borderId="2" xfId="0" applyFont="1" applyFill="1" applyBorder="1" applyAlignment="1">
      <alignment horizontal="center"/>
    </xf>
    <xf numFmtId="0" fontId="6" fillId="3" borderId="2" xfId="0" applyFont="1" applyFill="1" applyBorder="1" applyAlignment="1">
      <alignment horizontal="left"/>
    </xf>
    <xf numFmtId="0" fontId="4" fillId="3" borderId="0" xfId="0" applyFont="1" applyFill="1"/>
    <xf numFmtId="0" fontId="3" fillId="3" borderId="3" xfId="0" applyFont="1" applyFill="1" applyBorder="1" applyAlignment="1">
      <alignment horizontal="left" wrapText="1"/>
    </xf>
    <xf numFmtId="0" fontId="7" fillId="3" borderId="3" xfId="0" applyFont="1" applyFill="1" applyBorder="1" applyAlignment="1">
      <alignment horizontal="center"/>
    </xf>
    <xf numFmtId="164" fontId="3" fillId="3" borderId="3" xfId="0" applyNumberFormat="1" applyFont="1" applyFill="1" applyBorder="1" applyAlignment="1">
      <alignment horizontal="center"/>
    </xf>
    <xf numFmtId="0" fontId="3" fillId="3" borderId="3" xfId="0" applyFont="1" applyFill="1" applyBorder="1" applyAlignment="1">
      <alignment horizontal="left"/>
    </xf>
    <xf numFmtId="0" fontId="0" fillId="0" borderId="2" xfId="0" applyBorder="1"/>
    <xf numFmtId="0" fontId="2" fillId="0" borderId="2" xfId="0" applyFont="1" applyBorder="1" applyAlignment="1">
      <alignment vertical="center" wrapText="1"/>
    </xf>
    <xf numFmtId="0" fontId="0" fillId="4" borderId="2" xfId="0" applyFill="1" applyBorder="1"/>
    <xf numFmtId="0" fontId="4" fillId="4" borderId="2" xfId="0" applyFont="1" applyFill="1" applyBorder="1"/>
    <xf numFmtId="0" fontId="0" fillId="5" borderId="2" xfId="0" applyFill="1" applyBorder="1"/>
    <xf numFmtId="0" fontId="0" fillId="6" borderId="2" xfId="0" applyFill="1" applyBorder="1"/>
    <xf numFmtId="0" fontId="0" fillId="7" borderId="2" xfId="0" applyFill="1" applyBorder="1"/>
    <xf numFmtId="0" fontId="3" fillId="8" borderId="2" xfId="0" applyFont="1" applyFill="1" applyBorder="1" applyAlignment="1">
      <alignment horizontal="center"/>
    </xf>
    <xf numFmtId="0" fontId="0" fillId="9" borderId="2" xfId="0" applyFill="1" applyBorder="1"/>
    <xf numFmtId="2" fontId="23" fillId="0" borderId="2" xfId="10" applyNumberFormat="1" applyFont="1" applyFill="1" applyBorder="1" applyAlignment="1">
      <alignment horizontal="center" vertical="center" wrapText="1"/>
    </xf>
    <xf numFmtId="43" fontId="23" fillId="0" borderId="2" xfId="6" applyFont="1" applyFill="1" applyBorder="1" applyAlignment="1">
      <alignment horizontal="right" vertical="center" wrapText="1"/>
    </xf>
    <xf numFmtId="171" fontId="0" fillId="0" borderId="0" xfId="0" applyNumberFormat="1"/>
    <xf numFmtId="171" fontId="0" fillId="0" borderId="0" xfId="0" applyNumberFormat="1" applyBorder="1" applyAlignment="1">
      <alignment horizontal="right"/>
    </xf>
    <xf numFmtId="171" fontId="8" fillId="0" borderId="0" xfId="0" applyNumberFormat="1" applyFont="1" applyBorder="1" applyAlignment="1">
      <alignment horizontal="right" vertical="center"/>
    </xf>
    <xf numFmtId="171" fontId="0" fillId="0" borderId="0" xfId="0" applyNumberFormat="1" applyAlignment="1">
      <alignment horizontal="right"/>
    </xf>
    <xf numFmtId="0" fontId="45" fillId="4" borderId="2" xfId="0" applyFont="1" applyFill="1" applyBorder="1" applyAlignment="1">
      <alignment wrapText="1"/>
    </xf>
    <xf numFmtId="0" fontId="45" fillId="0" borderId="2" xfId="0" applyFont="1" applyBorder="1" applyAlignment="1">
      <alignment wrapText="1"/>
    </xf>
    <xf numFmtId="0" fontId="45" fillId="5" borderId="2" xfId="0" applyFont="1" applyFill="1" applyBorder="1" applyAlignment="1">
      <alignment wrapText="1"/>
    </xf>
    <xf numFmtId="0" fontId="45" fillId="6" borderId="2" xfId="0" applyFont="1" applyFill="1" applyBorder="1" applyAlignment="1">
      <alignment wrapText="1"/>
    </xf>
    <xf numFmtId="0" fontId="45" fillId="7" borderId="2" xfId="0" applyFont="1" applyFill="1" applyBorder="1" applyAlignment="1">
      <alignment wrapText="1"/>
    </xf>
    <xf numFmtId="0" fontId="45" fillId="8" borderId="2" xfId="0" applyFont="1" applyFill="1" applyBorder="1" applyAlignment="1">
      <alignment wrapText="1"/>
    </xf>
    <xf numFmtId="0" fontId="45" fillId="9" borderId="2" xfId="0" applyFont="1" applyFill="1" applyBorder="1" applyAlignment="1">
      <alignment wrapText="1"/>
    </xf>
    <xf numFmtId="0" fontId="45" fillId="0" borderId="0" xfId="0" applyFont="1" applyAlignment="1">
      <alignment wrapText="1"/>
    </xf>
    <xf numFmtId="0" fontId="2" fillId="0" borderId="2" xfId="0" applyFont="1" applyBorder="1" applyAlignment="1">
      <alignment horizontal="left" vertical="center" wrapText="1"/>
    </xf>
    <xf numFmtId="0" fontId="0" fillId="4" borderId="2" xfId="0" applyFill="1" applyBorder="1" applyAlignment="1">
      <alignment horizontal="left"/>
    </xf>
    <xf numFmtId="0" fontId="0" fillId="0" borderId="2" xfId="0" applyBorder="1" applyAlignment="1">
      <alignment horizontal="left"/>
    </xf>
    <xf numFmtId="0" fontId="0" fillId="5" borderId="2" xfId="0" applyFill="1" applyBorder="1" applyAlignment="1">
      <alignment horizontal="left"/>
    </xf>
    <xf numFmtId="0" fontId="0" fillId="6" borderId="2" xfId="0" applyFill="1" applyBorder="1" applyAlignment="1">
      <alignment horizontal="left"/>
    </xf>
    <xf numFmtId="0" fontId="0" fillId="7" borderId="2" xfId="0" applyFill="1" applyBorder="1" applyAlignment="1">
      <alignment horizontal="left"/>
    </xf>
    <xf numFmtId="165" fontId="8" fillId="8" borderId="2" xfId="0" applyNumberFormat="1" applyFont="1" applyFill="1" applyBorder="1" applyAlignment="1">
      <alignment horizontal="left" vertical="center"/>
    </xf>
    <xf numFmtId="0" fontId="0" fillId="9" borderId="2" xfId="0" applyFill="1" applyBorder="1" applyAlignment="1">
      <alignment horizontal="left"/>
    </xf>
    <xf numFmtId="0" fontId="0" fillId="0" borderId="0" xfId="0" applyAlignment="1">
      <alignment horizontal="left"/>
    </xf>
    <xf numFmtId="0" fontId="0" fillId="0" borderId="0" xfId="0" applyAlignment="1">
      <alignment horizontal="center"/>
    </xf>
    <xf numFmtId="171" fontId="46" fillId="0" borderId="0" xfId="0" applyNumberFormat="1" applyFont="1" applyBorder="1" applyAlignment="1">
      <alignment horizontal="right" vertical="center"/>
    </xf>
    <xf numFmtId="0" fontId="48" fillId="0" borderId="0" xfId="0" applyFont="1" applyAlignment="1">
      <alignment horizontal="center"/>
    </xf>
    <xf numFmtId="0" fontId="48" fillId="0" borderId="2" xfId="0" applyFont="1" applyBorder="1" applyAlignment="1">
      <alignment wrapText="1"/>
    </xf>
    <xf numFmtId="0" fontId="48" fillId="0" borderId="2" xfId="0" applyFont="1" applyBorder="1" applyAlignment="1">
      <alignment horizontal="left"/>
    </xf>
    <xf numFmtId="0" fontId="48" fillId="0" borderId="2" xfId="0" applyFont="1" applyBorder="1"/>
    <xf numFmtId="171" fontId="48" fillId="0" borderId="0" xfId="0" applyNumberFormat="1" applyFont="1" applyBorder="1" applyAlignment="1">
      <alignment horizontal="right"/>
    </xf>
    <xf numFmtId="0" fontId="48" fillId="0" borderId="0" xfId="0" applyFont="1"/>
    <xf numFmtId="0" fontId="48" fillId="5" borderId="2" xfId="0" applyFont="1" applyFill="1" applyBorder="1" applyAlignment="1">
      <alignment wrapText="1"/>
    </xf>
    <xf numFmtId="0" fontId="48" fillId="5" borderId="2" xfId="0" applyFont="1" applyFill="1" applyBorder="1" applyAlignment="1">
      <alignment horizontal="left"/>
    </xf>
    <xf numFmtId="0" fontId="48" fillId="5" borderId="2" xfId="0" applyFont="1" applyFill="1" applyBorder="1"/>
    <xf numFmtId="0" fontId="47" fillId="7" borderId="2" xfId="0" applyFont="1" applyFill="1" applyBorder="1" applyAlignment="1">
      <alignment wrapText="1"/>
    </xf>
    <xf numFmtId="0" fontId="47" fillId="0" borderId="0" xfId="0" applyFont="1" applyAlignment="1">
      <alignment horizontal="center"/>
    </xf>
    <xf numFmtId="0" fontId="47" fillId="7" borderId="2" xfId="0" applyFont="1" applyFill="1" applyBorder="1" applyAlignment="1">
      <alignment horizontal="left"/>
    </xf>
    <xf numFmtId="0" fontId="47" fillId="7" borderId="2" xfId="0" applyFont="1" applyFill="1" applyBorder="1"/>
    <xf numFmtId="171" fontId="49" fillId="0" borderId="0" xfId="0" applyNumberFormat="1" applyFont="1" applyBorder="1" applyAlignment="1">
      <alignment horizontal="right" vertical="center"/>
    </xf>
    <xf numFmtId="0" fontId="47" fillId="0" borderId="0" xfId="0" applyFont="1"/>
    <xf numFmtId="0" fontId="45" fillId="4" borderId="0" xfId="0" applyFont="1" applyFill="1" applyBorder="1" applyAlignment="1">
      <alignment wrapText="1"/>
    </xf>
    <xf numFmtId="0" fontId="0" fillId="4" borderId="0" xfId="0" applyFill="1" applyBorder="1" applyAlignment="1">
      <alignment horizontal="left"/>
    </xf>
    <xf numFmtId="0" fontId="0" fillId="4" borderId="0" xfId="0" applyFill="1" applyBorder="1"/>
    <xf numFmtId="171" fontId="48" fillId="0" borderId="0" xfId="0" applyNumberFormat="1" applyFont="1" applyAlignment="1">
      <alignment horizontal="right"/>
    </xf>
    <xf numFmtId="0" fontId="45" fillId="6" borderId="0" xfId="0" applyFont="1" applyFill="1" applyBorder="1" applyAlignment="1">
      <alignment wrapText="1"/>
    </xf>
    <xf numFmtId="0" fontId="0" fillId="6" borderId="0" xfId="0" applyFill="1" applyBorder="1" applyAlignment="1">
      <alignment horizontal="left"/>
    </xf>
    <xf numFmtId="0" fontId="0" fillId="6" borderId="0" xfId="0" applyFill="1" applyBorder="1"/>
    <xf numFmtId="43" fontId="23" fillId="0" borderId="2" xfId="1" applyFont="1" applyFill="1" applyBorder="1" applyAlignment="1">
      <alignment horizontal="center" vertical="center" wrapText="1"/>
    </xf>
    <xf numFmtId="43" fontId="23" fillId="0" borderId="2" xfId="8" applyFont="1" applyFill="1" applyBorder="1" applyAlignment="1">
      <alignment horizontal="center" vertical="center" wrapText="1"/>
    </xf>
    <xf numFmtId="43" fontId="23" fillId="0" borderId="9" xfId="8" applyFont="1" applyFill="1" applyBorder="1" applyAlignment="1">
      <alignment horizontal="center" vertical="center" wrapText="1"/>
    </xf>
    <xf numFmtId="2" fontId="23" fillId="0" borderId="2" xfId="9" applyNumberFormat="1" applyFont="1" applyFill="1" applyBorder="1" applyAlignment="1">
      <alignment horizontal="center" vertical="center" wrapText="1"/>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50" fillId="0" borderId="15" xfId="0" applyFont="1" applyBorder="1" applyAlignment="1">
      <alignment horizontal="center" vertical="center" wrapText="1"/>
    </xf>
    <xf numFmtId="0" fontId="50" fillId="0" borderId="16" xfId="0" applyFont="1" applyBorder="1" applyAlignment="1">
      <alignment vertical="center" wrapText="1"/>
    </xf>
    <xf numFmtId="0" fontId="51"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16" xfId="0" applyFont="1" applyBorder="1" applyAlignment="1">
      <alignment horizontal="right" vertical="center" wrapText="1"/>
    </xf>
    <xf numFmtId="0" fontId="50" fillId="0" borderId="17" xfId="0" applyFont="1" applyBorder="1" applyAlignment="1">
      <alignment horizontal="center" vertical="center" wrapText="1"/>
    </xf>
    <xf numFmtId="0" fontId="50" fillId="0" borderId="18" xfId="0" applyFont="1" applyBorder="1" applyAlignment="1">
      <alignment vertical="center" wrapText="1"/>
    </xf>
    <xf numFmtId="0" fontId="51" fillId="0" borderId="18"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8" xfId="0" applyFont="1" applyBorder="1" applyAlignment="1">
      <alignment horizontal="right" vertical="center" wrapText="1"/>
    </xf>
    <xf numFmtId="0" fontId="52" fillId="0" borderId="18" xfId="0" applyFont="1" applyBorder="1" applyAlignment="1">
      <alignment horizontal="justify" vertical="center" wrapText="1"/>
    </xf>
    <xf numFmtId="0" fontId="52" fillId="0" borderId="18" xfId="0" applyFont="1" applyBorder="1" applyAlignment="1">
      <alignment horizontal="center" vertical="center" wrapText="1"/>
    </xf>
    <xf numFmtId="0" fontId="52" fillId="0" borderId="16" xfId="0" applyFont="1" applyBorder="1" applyAlignment="1">
      <alignment horizontal="center" vertical="center" wrapText="1"/>
    </xf>
    <xf numFmtId="2" fontId="50" fillId="0" borderId="16" xfId="0" applyNumberFormat="1" applyFont="1" applyBorder="1" applyAlignment="1">
      <alignment horizontal="right" vertical="center" wrapText="1"/>
    </xf>
    <xf numFmtId="2" fontId="50" fillId="0" borderId="18" xfId="0" applyNumberFormat="1" applyFont="1" applyBorder="1" applyAlignment="1">
      <alignment horizontal="right" vertical="center" wrapText="1"/>
    </xf>
    <xf numFmtId="0" fontId="0" fillId="0" borderId="0" xfId="0" applyFont="1"/>
    <xf numFmtId="0" fontId="16" fillId="0" borderId="6" xfId="0" applyFont="1" applyBorder="1" applyAlignment="1">
      <alignment horizontal="center" vertical="center"/>
    </xf>
    <xf numFmtId="0" fontId="5" fillId="2" borderId="12" xfId="0" applyFont="1" applyFill="1" applyBorder="1" applyAlignment="1">
      <alignment horizontal="center"/>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50" fillId="0" borderId="2" xfId="0" applyFont="1" applyBorder="1" applyAlignment="1">
      <alignment horizontal="center" vertical="center" wrapText="1"/>
    </xf>
    <xf numFmtId="0" fontId="50" fillId="0" borderId="2" xfId="0" applyFont="1" applyBorder="1" applyAlignment="1">
      <alignment vertical="center" wrapText="1"/>
    </xf>
    <xf numFmtId="0" fontId="50" fillId="0" borderId="2" xfId="0" applyFont="1" applyBorder="1" applyAlignment="1">
      <alignment horizontal="right" vertical="center" wrapText="1"/>
    </xf>
    <xf numFmtId="0" fontId="50" fillId="0" borderId="2" xfId="0" applyFont="1" applyBorder="1" applyAlignment="1">
      <alignment horizontal="justify" vertical="center" wrapText="1"/>
    </xf>
    <xf numFmtId="0" fontId="0" fillId="0" borderId="2" xfId="0" applyFont="1" applyBorder="1"/>
    <xf numFmtId="166" fontId="5" fillId="0" borderId="5" xfId="0" applyNumberFormat="1" applyFont="1" applyBorder="1" applyAlignment="1">
      <alignment horizontal="center"/>
    </xf>
    <xf numFmtId="165" fontId="8" fillId="0" borderId="2" xfId="0" applyNumberFormat="1" applyFont="1" applyFill="1" applyBorder="1" applyAlignment="1">
      <alignment horizontal="left" vertical="center"/>
    </xf>
    <xf numFmtId="0" fontId="4" fillId="0" borderId="0" xfId="0" applyFont="1" applyAlignment="1">
      <alignment horizontal="left"/>
    </xf>
    <xf numFmtId="0" fontId="50" fillId="0" borderId="15" xfId="0" applyFont="1" applyBorder="1" applyAlignment="1">
      <alignment horizontal="left" vertical="center" wrapText="1"/>
    </xf>
    <xf numFmtId="0" fontId="50" fillId="0" borderId="16" xfId="0" applyFont="1" applyBorder="1" applyAlignment="1">
      <alignment horizontal="left" vertical="center" wrapText="1"/>
    </xf>
    <xf numFmtId="0" fontId="51" fillId="0" borderId="16" xfId="0" applyFont="1" applyBorder="1" applyAlignment="1">
      <alignment horizontal="left" vertical="center" wrapText="1"/>
    </xf>
    <xf numFmtId="166" fontId="50" fillId="0" borderId="16" xfId="0" applyNumberFormat="1" applyFont="1" applyBorder="1" applyAlignment="1">
      <alignment horizontal="left" vertical="center" wrapText="1"/>
    </xf>
    <xf numFmtId="0" fontId="50" fillId="0" borderId="17" xfId="0" applyFont="1" applyBorder="1" applyAlignment="1">
      <alignment horizontal="left" vertical="center" wrapText="1"/>
    </xf>
    <xf numFmtId="0" fontId="50" fillId="0" borderId="18" xfId="0" applyFont="1" applyBorder="1" applyAlignment="1">
      <alignment horizontal="left" vertical="center" wrapText="1"/>
    </xf>
    <xf numFmtId="0" fontId="51" fillId="0" borderId="18" xfId="0" applyFont="1" applyBorder="1" applyAlignment="1">
      <alignment horizontal="left" vertical="center" wrapText="1"/>
    </xf>
    <xf numFmtId="166" fontId="50" fillId="0" borderId="18" xfId="0" applyNumberFormat="1" applyFont="1" applyBorder="1" applyAlignment="1">
      <alignment horizontal="left" vertical="center" wrapText="1"/>
    </xf>
    <xf numFmtId="166" fontId="3" fillId="0" borderId="2" xfId="0" applyNumberFormat="1" applyFont="1" applyBorder="1" applyAlignment="1">
      <alignment horizontal="left" vertical="center"/>
    </xf>
    <xf numFmtId="0" fontId="3" fillId="0" borderId="0" xfId="0" applyFont="1" applyBorder="1" applyAlignment="1">
      <alignment horizontal="left" vertical="center"/>
    </xf>
    <xf numFmtId="0" fontId="4" fillId="0" borderId="0" xfId="0" applyFont="1" applyAlignment="1">
      <alignment horizontal="left" vertical="center"/>
    </xf>
    <xf numFmtId="0" fontId="5" fillId="0" borderId="8" xfId="0" applyFont="1" applyBorder="1" applyAlignment="1">
      <alignment horizontal="center" vertical="center"/>
    </xf>
    <xf numFmtId="0" fontId="7" fillId="0" borderId="9" xfId="0" applyFont="1" applyFill="1" applyBorder="1" applyAlignment="1">
      <alignment horizontal="left"/>
    </xf>
    <xf numFmtId="0" fontId="7" fillId="0" borderId="9" xfId="0" applyFont="1" applyFill="1" applyBorder="1" applyAlignment="1">
      <alignment horizontal="center"/>
    </xf>
    <xf numFmtId="0" fontId="3" fillId="0" borderId="9" xfId="0" applyFont="1" applyFill="1" applyBorder="1" applyAlignment="1">
      <alignment horizontal="left"/>
    </xf>
    <xf numFmtId="0" fontId="51" fillId="0" borderId="2" xfId="0" applyFont="1" applyBorder="1" applyAlignment="1">
      <alignment horizontal="center" vertical="center" wrapText="1"/>
    </xf>
    <xf numFmtId="0" fontId="4" fillId="0" borderId="2" xfId="0" applyFont="1" applyBorder="1"/>
    <xf numFmtId="0" fontId="24" fillId="0" borderId="2" xfId="0" applyFont="1" applyBorder="1"/>
    <xf numFmtId="0" fontId="16" fillId="0" borderId="8" xfId="0" applyFont="1" applyBorder="1" applyAlignment="1">
      <alignment vertical="center"/>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166" fontId="20" fillId="0" borderId="8" xfId="0" applyNumberFormat="1" applyFont="1" applyBorder="1" applyAlignment="1">
      <alignment horizontal="center" vertical="center"/>
    </xf>
    <xf numFmtId="1" fontId="8" fillId="0" borderId="8" xfId="0" applyNumberFormat="1" applyFont="1" applyBorder="1" applyAlignment="1">
      <alignment horizontal="center" vertical="center"/>
    </xf>
    <xf numFmtId="165" fontId="8" fillId="0" borderId="8" xfId="0" applyNumberFormat="1" applyFont="1" applyBorder="1" applyAlignment="1">
      <alignment vertical="center"/>
    </xf>
    <xf numFmtId="0" fontId="8" fillId="0" borderId="8" xfId="0" applyFont="1" applyBorder="1" applyAlignment="1">
      <alignment vertical="center"/>
    </xf>
    <xf numFmtId="1" fontId="3" fillId="0" borderId="8" xfId="0" applyNumberFormat="1" applyFont="1" applyBorder="1" applyAlignment="1">
      <alignment horizontal="center" vertical="center"/>
    </xf>
    <xf numFmtId="1" fontId="20" fillId="0" borderId="8" xfId="0" applyNumberFormat="1" applyFont="1" applyBorder="1" applyAlignment="1">
      <alignment horizontal="center" vertical="center"/>
    </xf>
    <xf numFmtId="165" fontId="8" fillId="0" borderId="8" xfId="0" applyNumberFormat="1" applyFont="1" applyBorder="1" applyAlignment="1">
      <alignment horizontal="center" vertical="center"/>
    </xf>
    <xf numFmtId="0" fontId="3" fillId="0" borderId="8" xfId="0" applyFont="1" applyBorder="1" applyAlignment="1">
      <alignment horizontal="center" vertical="center"/>
    </xf>
    <xf numFmtId="49" fontId="8" fillId="0" borderId="8" xfId="0" applyNumberFormat="1" applyFont="1" applyBorder="1" applyAlignment="1">
      <alignment vertical="center"/>
    </xf>
    <xf numFmtId="0" fontId="24" fillId="0" borderId="8" xfId="0" applyFont="1" applyBorder="1" applyAlignment="1">
      <alignment vertical="center"/>
    </xf>
    <xf numFmtId="166" fontId="18" fillId="0" borderId="8" xfId="0" applyNumberFormat="1" applyFont="1" applyBorder="1" applyAlignment="1">
      <alignment horizontal="center" vertical="center"/>
    </xf>
    <xf numFmtId="165" fontId="3" fillId="0" borderId="8" xfId="0" applyNumberFormat="1" applyFont="1" applyBorder="1" applyAlignment="1">
      <alignment horizontal="center" vertical="center"/>
    </xf>
    <xf numFmtId="165" fontId="3" fillId="0" borderId="8" xfId="0" applyNumberFormat="1" applyFont="1" applyBorder="1" applyAlignment="1">
      <alignment vertical="center"/>
    </xf>
    <xf numFmtId="49" fontId="3" fillId="0" borderId="8" xfId="0" applyNumberFormat="1" applyFont="1" applyBorder="1" applyAlignment="1">
      <alignment vertical="center"/>
    </xf>
    <xf numFmtId="0" fontId="26" fillId="0" borderId="8" xfId="0" applyFont="1" applyBorder="1" applyAlignment="1">
      <alignment vertical="center"/>
    </xf>
    <xf numFmtId="0" fontId="6" fillId="0" borderId="8" xfId="0" applyFont="1" applyBorder="1" applyAlignment="1">
      <alignment horizontal="center" vertical="center"/>
    </xf>
    <xf numFmtId="166" fontId="36" fillId="0" borderId="8"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6" fillId="0" borderId="8" xfId="0" applyNumberFormat="1" applyFont="1" applyBorder="1" applyAlignment="1">
      <alignment vertical="center"/>
    </xf>
    <xf numFmtId="49" fontId="6" fillId="0" borderId="8" xfId="0" applyNumberFormat="1" applyFont="1" applyBorder="1" applyAlignment="1">
      <alignment vertical="center"/>
    </xf>
    <xf numFmtId="0" fontId="5" fillId="0" borderId="20" xfId="0" applyFont="1" applyBorder="1" applyAlignment="1">
      <alignment horizontal="center" vertical="center"/>
    </xf>
    <xf numFmtId="0" fontId="16" fillId="0" borderId="20" xfId="0" applyFont="1" applyBorder="1" applyAlignment="1">
      <alignment vertical="center"/>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1" fontId="20" fillId="0" borderId="20" xfId="0" applyNumberFormat="1" applyFont="1" applyBorder="1" applyAlignment="1">
      <alignment horizontal="center" vertical="center"/>
    </xf>
    <xf numFmtId="1" fontId="8" fillId="0" borderId="20" xfId="0" applyNumberFormat="1" applyFont="1" applyBorder="1" applyAlignment="1">
      <alignment horizontal="center" vertical="center"/>
    </xf>
    <xf numFmtId="165" fontId="8" fillId="0" borderId="20" xfId="0" applyNumberFormat="1" applyFont="1" applyBorder="1" applyAlignment="1">
      <alignment vertical="center"/>
    </xf>
    <xf numFmtId="0" fontId="8" fillId="0" borderId="20" xfId="0" applyFont="1" applyBorder="1" applyAlignment="1">
      <alignment vertical="center"/>
    </xf>
    <xf numFmtId="166" fontId="20" fillId="0" borderId="20" xfId="0" applyNumberFormat="1" applyFont="1" applyBorder="1" applyAlignment="1">
      <alignment horizontal="center" vertical="center"/>
    </xf>
    <xf numFmtId="165" fontId="8" fillId="0" borderId="20" xfId="0" applyNumberFormat="1" applyFont="1" applyBorder="1" applyAlignment="1">
      <alignment horizontal="center" vertical="center"/>
    </xf>
    <xf numFmtId="1" fontId="3" fillId="0" borderId="20" xfId="0" applyNumberFormat="1" applyFont="1" applyBorder="1" applyAlignment="1">
      <alignment horizontal="center" vertical="center"/>
    </xf>
    <xf numFmtId="0" fontId="5" fillId="0" borderId="1" xfId="0" applyFont="1" applyBorder="1" applyAlignment="1">
      <alignment horizontal="center" vertical="center"/>
    </xf>
    <xf numFmtId="0" fontId="16" fillId="0" borderId="1" xfId="0" applyFont="1" applyBorder="1" applyAlignment="1">
      <alignment vertical="center"/>
    </xf>
    <xf numFmtId="0" fontId="8" fillId="0" borderId="1" xfId="0" applyFont="1" applyBorder="1" applyAlignment="1">
      <alignment horizontal="center" vertical="center"/>
    </xf>
    <xf numFmtId="166" fontId="20"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65" fontId="8" fillId="0" borderId="1" xfId="0" applyNumberFormat="1" applyFont="1" applyBorder="1" applyAlignment="1">
      <alignment vertical="center"/>
    </xf>
    <xf numFmtId="0" fontId="8" fillId="0" borderId="1" xfId="0" applyFont="1" applyBorder="1" applyAlignment="1">
      <alignment vertical="center"/>
    </xf>
    <xf numFmtId="1" fontId="8" fillId="0" borderId="1" xfId="0" applyNumberFormat="1" applyFont="1" applyBorder="1" applyAlignment="1">
      <alignment horizontal="center" vertical="center"/>
    </xf>
    <xf numFmtId="0" fontId="20" fillId="0" borderId="20" xfId="0" applyFont="1" applyBorder="1" applyAlignment="1">
      <alignment vertical="center"/>
    </xf>
    <xf numFmtId="49" fontId="8" fillId="0" borderId="1" xfId="0" applyNumberFormat="1" applyFont="1" applyBorder="1" applyAlignment="1">
      <alignment vertical="center"/>
    </xf>
    <xf numFmtId="0" fontId="3" fillId="0" borderId="20" xfId="0" applyFont="1" applyBorder="1" applyAlignment="1">
      <alignment horizontal="center" vertical="center"/>
    </xf>
    <xf numFmtId="49" fontId="8" fillId="0" borderId="20" xfId="0" applyNumberFormat="1" applyFont="1" applyBorder="1" applyAlignment="1">
      <alignment vertical="center"/>
    </xf>
    <xf numFmtId="0" fontId="50" fillId="0" borderId="3" xfId="0" applyFont="1" applyBorder="1" applyAlignment="1">
      <alignment horizontal="center" vertical="center" wrapText="1"/>
    </xf>
    <xf numFmtId="0" fontId="50" fillId="0" borderId="3" xfId="0" applyFont="1" applyBorder="1" applyAlignment="1">
      <alignment vertical="center" wrapText="1"/>
    </xf>
    <xf numFmtId="0" fontId="51" fillId="0" borderId="3" xfId="0" applyFont="1" applyBorder="1" applyAlignment="1">
      <alignment horizontal="center" vertical="center" wrapText="1"/>
    </xf>
    <xf numFmtId="0" fontId="50" fillId="0" borderId="3" xfId="0" applyFont="1" applyBorder="1" applyAlignment="1">
      <alignment horizontal="right" vertical="center" wrapText="1"/>
    </xf>
    <xf numFmtId="0" fontId="4" fillId="0" borderId="3" xfId="0" applyFont="1" applyBorder="1"/>
    <xf numFmtId="0" fontId="5" fillId="0" borderId="2" xfId="0" applyFont="1" applyBorder="1" applyAlignment="1"/>
    <xf numFmtId="1" fontId="5" fillId="0" borderId="2" xfId="0" applyNumberFormat="1" applyFont="1" applyBorder="1" applyAlignment="1">
      <alignment horizontal="center"/>
    </xf>
    <xf numFmtId="0" fontId="16" fillId="0" borderId="2" xfId="0"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66" fontId="20" fillId="0" borderId="2" xfId="0" applyNumberFormat="1" applyFont="1" applyBorder="1" applyAlignment="1">
      <alignment horizontal="center" vertical="center"/>
    </xf>
    <xf numFmtId="1" fontId="8" fillId="0" borderId="2" xfId="0" applyNumberFormat="1" applyFont="1" applyBorder="1" applyAlignment="1">
      <alignment horizontal="center" vertical="center"/>
    </xf>
    <xf numFmtId="165" fontId="8" fillId="0" borderId="2" xfId="0" applyNumberFormat="1" applyFont="1" applyBorder="1" applyAlignment="1">
      <alignment vertical="center"/>
    </xf>
    <xf numFmtId="0" fontId="8" fillId="0" borderId="2" xfId="0" applyFont="1" applyBorder="1" applyAlignment="1">
      <alignment vertical="center"/>
    </xf>
    <xf numFmtId="1" fontId="3"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49" fontId="8" fillId="0" borderId="2" xfId="0" applyNumberFormat="1" applyFont="1" applyBorder="1" applyAlignment="1">
      <alignment vertical="center"/>
    </xf>
    <xf numFmtId="165" fontId="3" fillId="0" borderId="2" xfId="0" applyNumberFormat="1" applyFont="1" applyBorder="1" applyAlignment="1">
      <alignment horizontal="center" vertical="center"/>
    </xf>
    <xf numFmtId="1" fontId="20" fillId="0" borderId="2" xfId="0" applyNumberFormat="1" applyFont="1" applyBorder="1" applyAlignment="1">
      <alignment horizontal="center" vertical="center"/>
    </xf>
    <xf numFmtId="0" fontId="0" fillId="8" borderId="2" xfId="0" applyFont="1" applyFill="1" applyBorder="1" applyAlignment="1">
      <alignment wrapText="1"/>
    </xf>
    <xf numFmtId="166" fontId="3" fillId="0" borderId="0" xfId="0" applyNumberFormat="1" applyFont="1" applyAlignment="1">
      <alignment horizontal="center"/>
    </xf>
    <xf numFmtId="166" fontId="4" fillId="0" borderId="0" xfId="0" applyNumberFormat="1" applyFont="1" applyAlignment="1">
      <alignment horizontal="center"/>
    </xf>
    <xf numFmtId="166" fontId="5" fillId="0" borderId="5" xfId="0" applyNumberFormat="1" applyFont="1" applyFill="1" applyBorder="1" applyAlignment="1">
      <alignment horizontal="center" vertical="center"/>
    </xf>
    <xf numFmtId="166" fontId="4" fillId="0" borderId="0" xfId="0" applyNumberFormat="1" applyFont="1"/>
    <xf numFmtId="2" fontId="3" fillId="0" borderId="2" xfId="0" applyNumberFormat="1" applyFont="1" applyBorder="1" applyAlignment="1">
      <alignment horizontal="center" vertical="center"/>
    </xf>
    <xf numFmtId="0" fontId="3" fillId="0" borderId="0" xfId="0" applyFont="1" applyAlignment="1">
      <alignment horizontal="left"/>
    </xf>
    <xf numFmtId="1" fontId="8" fillId="0" borderId="20" xfId="0" applyNumberFormat="1" applyFont="1" applyBorder="1" applyAlignment="1">
      <alignment horizontal="left" vertical="center"/>
    </xf>
    <xf numFmtId="166" fontId="20" fillId="0" borderId="7" xfId="0" applyNumberFormat="1" applyFont="1" applyBorder="1" applyAlignment="1">
      <alignment horizontal="left" vertical="center"/>
    </xf>
    <xf numFmtId="166" fontId="20" fillId="0" borderId="8" xfId="0" applyNumberFormat="1" applyFont="1" applyBorder="1" applyAlignment="1">
      <alignment horizontal="left" vertical="center"/>
    </xf>
    <xf numFmtId="166" fontId="20" fillId="0" borderId="2" xfId="0" applyNumberFormat="1" applyFont="1" applyBorder="1" applyAlignment="1">
      <alignment horizontal="left" vertical="center"/>
    </xf>
    <xf numFmtId="1" fontId="8" fillId="0" borderId="7" xfId="0" applyNumberFormat="1" applyFont="1" applyBorder="1" applyAlignment="1">
      <alignment horizontal="left" vertical="center"/>
    </xf>
    <xf numFmtId="1" fontId="3" fillId="0" borderId="7" xfId="0" applyNumberFormat="1" applyFont="1" applyBorder="1" applyAlignment="1">
      <alignment horizontal="left" vertical="center"/>
    </xf>
    <xf numFmtId="166" fontId="8" fillId="0" borderId="2" xfId="0" applyNumberFormat="1" applyFont="1" applyBorder="1" applyAlignment="1">
      <alignment horizontal="left" vertical="center"/>
    </xf>
    <xf numFmtId="166" fontId="8" fillId="0" borderId="20" xfId="0" applyNumberFormat="1" applyFont="1" applyBorder="1" applyAlignment="1">
      <alignment horizontal="left" vertical="center"/>
    </xf>
    <xf numFmtId="1" fontId="8" fillId="0" borderId="8" xfId="0" applyNumberFormat="1" applyFont="1" applyBorder="1" applyAlignment="1">
      <alignment horizontal="left" vertical="center"/>
    </xf>
    <xf numFmtId="166" fontId="8" fillId="0" borderId="1" xfId="0" applyNumberFormat="1" applyFont="1" applyBorder="1" applyAlignment="1">
      <alignment horizontal="left" vertical="center"/>
    </xf>
    <xf numFmtId="166" fontId="8" fillId="0" borderId="7" xfId="0" applyNumberFormat="1" applyFont="1" applyBorder="1" applyAlignment="1">
      <alignment horizontal="left" vertical="center"/>
    </xf>
    <xf numFmtId="166" fontId="8" fillId="0" borderId="8" xfId="0" applyNumberFormat="1" applyFont="1" applyBorder="1" applyAlignment="1">
      <alignment horizontal="left" vertical="center"/>
    </xf>
    <xf numFmtId="1" fontId="8" fillId="0" borderId="2" xfId="0" applyNumberFormat="1" applyFont="1" applyBorder="1" applyAlignment="1">
      <alignment horizontal="left" vertical="center"/>
    </xf>
    <xf numFmtId="166" fontId="3" fillId="0" borderId="7" xfId="0" applyNumberFormat="1" applyFont="1" applyBorder="1" applyAlignment="1">
      <alignment horizontal="left" vertical="center"/>
    </xf>
    <xf numFmtId="166" fontId="20" fillId="0" borderId="1" xfId="0" applyNumberFormat="1" applyFont="1" applyBorder="1" applyAlignment="1">
      <alignment horizontal="left" vertical="center"/>
    </xf>
    <xf numFmtId="166" fontId="20" fillId="0" borderId="20" xfId="0" applyNumberFormat="1" applyFont="1" applyBorder="1" applyAlignment="1">
      <alignment horizontal="left" vertical="center"/>
    </xf>
    <xf numFmtId="166" fontId="18" fillId="0" borderId="7" xfId="0" applyNumberFormat="1" applyFont="1" applyBorder="1" applyAlignment="1">
      <alignment horizontal="left" vertical="center"/>
    </xf>
    <xf numFmtId="2" fontId="8" fillId="0" borderId="7" xfId="0" applyNumberFormat="1" applyFont="1" applyBorder="1" applyAlignment="1">
      <alignment horizontal="left" vertical="center"/>
    </xf>
    <xf numFmtId="1" fontId="18" fillId="0" borderId="7" xfId="0" applyNumberFormat="1" applyFont="1" applyBorder="1" applyAlignment="1">
      <alignment horizontal="left" vertical="center"/>
    </xf>
    <xf numFmtId="1" fontId="18" fillId="0" borderId="8" xfId="0" applyNumberFormat="1" applyFont="1" applyBorder="1" applyAlignment="1">
      <alignment horizontal="left" vertical="center"/>
    </xf>
    <xf numFmtId="1" fontId="8" fillId="0" borderId="1" xfId="0" applyNumberFormat="1" applyFont="1" applyBorder="1" applyAlignment="1">
      <alignment horizontal="left" vertical="center"/>
    </xf>
    <xf numFmtId="1" fontId="20" fillId="0" borderId="2" xfId="0" applyNumberFormat="1" applyFont="1" applyBorder="1" applyAlignment="1">
      <alignment horizontal="left" vertical="center"/>
    </xf>
    <xf numFmtId="166" fontId="36" fillId="0" borderId="7" xfId="0" applyNumberFormat="1" applyFont="1" applyBorder="1" applyAlignment="1">
      <alignment horizontal="left" vertical="center"/>
    </xf>
    <xf numFmtId="166" fontId="36" fillId="0" borderId="8" xfId="0" applyNumberFormat="1" applyFont="1" applyBorder="1" applyAlignment="1">
      <alignment horizontal="left" vertical="center"/>
    </xf>
    <xf numFmtId="164" fontId="7" fillId="0" borderId="2" xfId="0" applyNumberFormat="1" applyFont="1" applyFill="1" applyBorder="1" applyAlignment="1">
      <alignment horizontal="left"/>
    </xf>
    <xf numFmtId="164" fontId="7" fillId="0" borderId="9" xfId="0" applyNumberFormat="1" applyFont="1" applyFill="1" applyBorder="1" applyAlignment="1">
      <alignment horizontal="left"/>
    </xf>
    <xf numFmtId="166" fontId="50" fillId="0" borderId="2" xfId="0" applyNumberFormat="1" applyFont="1" applyBorder="1" applyAlignment="1">
      <alignment horizontal="left" vertical="center" wrapText="1"/>
    </xf>
    <xf numFmtId="166" fontId="50" fillId="0" borderId="3" xfId="0" applyNumberFormat="1" applyFont="1" applyBorder="1" applyAlignment="1">
      <alignment horizontal="left" vertical="center" wrapText="1"/>
    </xf>
    <xf numFmtId="0" fontId="24" fillId="0" borderId="2" xfId="0" applyFont="1" applyBorder="1" applyAlignment="1">
      <alignment horizontal="left"/>
    </xf>
    <xf numFmtId="164" fontId="7" fillId="0" borderId="2" xfId="0" applyNumberFormat="1" applyFont="1" applyBorder="1" applyAlignment="1">
      <alignment horizontal="left"/>
    </xf>
    <xf numFmtId="164" fontId="3" fillId="0" borderId="2" xfId="0" applyNumberFormat="1" applyFont="1" applyBorder="1" applyAlignment="1">
      <alignment horizontal="left"/>
    </xf>
    <xf numFmtId="166" fontId="5" fillId="0" borderId="2" xfId="0" applyNumberFormat="1" applyFont="1" applyBorder="1" applyAlignment="1">
      <alignment horizontal="left"/>
    </xf>
    <xf numFmtId="0" fontId="53" fillId="0" borderId="0" xfId="0" applyFont="1" applyAlignment="1">
      <alignment horizontal="center"/>
    </xf>
    <xf numFmtId="0" fontId="53" fillId="0" borderId="2" xfId="0" applyFont="1" applyBorder="1" applyAlignment="1">
      <alignment wrapText="1"/>
    </xf>
    <xf numFmtId="0" fontId="53" fillId="0" borderId="2" xfId="0" applyFont="1" applyBorder="1" applyAlignment="1">
      <alignment horizontal="left"/>
    </xf>
    <xf numFmtId="0" fontId="53" fillId="0" borderId="2" xfId="0" applyFont="1" applyBorder="1"/>
    <xf numFmtId="171" fontId="54" fillId="0" borderId="0" xfId="0" applyNumberFormat="1" applyFont="1" applyBorder="1" applyAlignment="1">
      <alignment horizontal="right"/>
    </xf>
    <xf numFmtId="171" fontId="53" fillId="0" borderId="0" xfId="0" applyNumberFormat="1" applyFont="1" applyBorder="1" applyAlignment="1">
      <alignment horizontal="right"/>
    </xf>
    <xf numFmtId="0" fontId="53" fillId="0" borderId="0" xfId="0" applyFont="1"/>
    <xf numFmtId="0" fontId="23" fillId="0" borderId="0" xfId="0" applyFont="1" applyFill="1" applyAlignment="1">
      <alignment horizontal="center" wrapText="1"/>
    </xf>
    <xf numFmtId="0" fontId="23" fillId="0" borderId="0" xfId="0" applyFont="1" applyFill="1" applyAlignment="1">
      <alignment wrapText="1"/>
    </xf>
    <xf numFmtId="0" fontId="23" fillId="0" borderId="0" xfId="0" applyFont="1" applyFill="1" applyAlignment="1">
      <alignment horizontal="center" vertical="center" wrapText="1"/>
    </xf>
    <xf numFmtId="2" fontId="37" fillId="0" borderId="4" xfId="0" applyNumberFormat="1" applyFont="1" applyFill="1" applyBorder="1" applyAlignment="1">
      <alignment horizontal="center" vertical="center" wrapText="1"/>
    </xf>
    <xf numFmtId="2" fontId="37" fillId="0" borderId="5" xfId="0" applyNumberFormat="1" applyFont="1" applyFill="1" applyBorder="1" applyAlignment="1">
      <alignment horizontal="center" vertical="center" wrapText="1"/>
    </xf>
    <xf numFmtId="2" fontId="37" fillId="0" borderId="6" xfId="0" applyNumberFormat="1" applyFont="1" applyFill="1" applyBorder="1" applyAlignment="1">
      <alignment horizontal="center" vertical="center" wrapText="1"/>
    </xf>
    <xf numFmtId="2" fontId="37" fillId="0" borderId="2" xfId="0" applyNumberFormat="1" applyFont="1" applyFill="1" applyBorder="1" applyAlignment="1">
      <alignment vertical="center" wrapText="1"/>
    </xf>
    <xf numFmtId="0" fontId="37" fillId="0" borderId="0" xfId="0" applyFont="1" applyFill="1" applyAlignment="1">
      <alignment wrapText="1"/>
    </xf>
    <xf numFmtId="0" fontId="37" fillId="0" borderId="0" xfId="0" applyFont="1" applyFill="1" applyAlignment="1">
      <alignment horizontal="center" wrapText="1"/>
    </xf>
    <xf numFmtId="49" fontId="37" fillId="0" borderId="9" xfId="5" applyNumberFormat="1" applyFont="1" applyFill="1" applyBorder="1" applyAlignment="1">
      <alignment horizontal="center" vertical="center" wrapText="1"/>
    </xf>
    <xf numFmtId="168" fontId="37" fillId="0" borderId="9" xfId="5" applyNumberFormat="1" applyFont="1" applyFill="1" applyBorder="1" applyAlignment="1">
      <alignment horizontal="center" vertical="center" wrapText="1"/>
    </xf>
    <xf numFmtId="0" fontId="37" fillId="0" borderId="2" xfId="0" applyFont="1" applyFill="1" applyBorder="1" applyAlignment="1">
      <alignment horizontal="center" wrapText="1"/>
    </xf>
    <xf numFmtId="169" fontId="23" fillId="0" borderId="2" xfId="0" applyNumberFormat="1" applyFont="1" applyFill="1" applyBorder="1" applyAlignment="1">
      <alignment horizontal="center" vertical="center" wrapText="1"/>
    </xf>
    <xf numFmtId="169" fontId="23" fillId="0" borderId="4" xfId="0" applyNumberFormat="1" applyFont="1" applyFill="1" applyBorder="1" applyAlignment="1">
      <alignment horizontal="center" vertical="center" wrapText="1"/>
    </xf>
    <xf numFmtId="0" fontId="23" fillId="0" borderId="2" xfId="0" applyFont="1" applyFill="1" applyBorder="1" applyAlignment="1">
      <alignment horizontal="center" wrapText="1"/>
    </xf>
    <xf numFmtId="0" fontId="23" fillId="0" borderId="2" xfId="0" applyFont="1" applyFill="1" applyBorder="1" applyAlignment="1">
      <alignment wrapText="1"/>
    </xf>
    <xf numFmtId="169" fontId="23" fillId="0" borderId="0" xfId="0" applyNumberFormat="1" applyFont="1" applyFill="1" applyAlignment="1">
      <alignment wrapText="1"/>
    </xf>
    <xf numFmtId="0" fontId="37" fillId="0" borderId="2" xfId="2" applyFont="1" applyFill="1" applyBorder="1" applyAlignment="1">
      <alignment horizontal="center" vertical="center" wrapText="1"/>
    </xf>
    <xf numFmtId="2" fontId="37" fillId="0" borderId="2" xfId="2" applyNumberFormat="1" applyFont="1" applyFill="1" applyBorder="1" applyAlignment="1">
      <alignment horizontal="left" vertical="center" wrapText="1"/>
    </xf>
    <xf numFmtId="2" fontId="37" fillId="0" borderId="2" xfId="2" applyNumberFormat="1" applyFont="1" applyFill="1" applyBorder="1" applyAlignment="1">
      <alignment horizontal="center" vertical="center" wrapText="1"/>
    </xf>
    <xf numFmtId="2" fontId="37" fillId="0" borderId="2" xfId="2" applyNumberFormat="1" applyFont="1" applyFill="1" applyBorder="1" applyAlignment="1">
      <alignment horizontal="right" vertical="center" wrapText="1"/>
    </xf>
    <xf numFmtId="2" fontId="23" fillId="0" borderId="2" xfId="2" applyNumberFormat="1" applyFont="1" applyFill="1" applyBorder="1" applyAlignment="1">
      <alignment horizontal="right" vertical="center" wrapText="1"/>
    </xf>
    <xf numFmtId="2" fontId="37" fillId="0" borderId="2" xfId="6" applyNumberFormat="1" applyFont="1" applyFill="1" applyBorder="1" applyAlignment="1">
      <alignment horizontal="right" vertical="center" wrapText="1"/>
    </xf>
    <xf numFmtId="0" fontId="23" fillId="0"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39" fillId="0" borderId="2" xfId="2" applyFont="1" applyFill="1" applyBorder="1" applyAlignment="1">
      <alignment horizontal="center" vertical="center" wrapText="1"/>
    </xf>
    <xf numFmtId="0" fontId="39" fillId="0" borderId="2" xfId="2" applyFont="1" applyFill="1" applyBorder="1" applyAlignment="1">
      <alignment horizontal="left" vertical="center" wrapText="1"/>
    </xf>
    <xf numFmtId="2" fontId="39" fillId="0" borderId="2" xfId="2" applyNumberFormat="1" applyFont="1" applyFill="1" applyBorder="1" applyAlignment="1">
      <alignment horizontal="right" vertical="center" wrapText="1"/>
    </xf>
    <xf numFmtId="2" fontId="39" fillId="0" borderId="2" xfId="6" applyNumberFormat="1" applyFont="1" applyFill="1" applyBorder="1" applyAlignment="1">
      <alignment horizontal="right" vertical="center" wrapText="1"/>
    </xf>
    <xf numFmtId="0" fontId="40" fillId="0" borderId="2" xfId="0" applyFont="1" applyFill="1" applyBorder="1" applyAlignment="1">
      <alignment horizontal="center" vertical="center" wrapText="1"/>
    </xf>
    <xf numFmtId="43" fontId="39" fillId="0" borderId="2" xfId="2" applyNumberFormat="1" applyFont="1" applyFill="1" applyBorder="1" applyAlignment="1">
      <alignment horizontal="left" vertical="center" wrapText="1"/>
    </xf>
    <xf numFmtId="43" fontId="39" fillId="0" borderId="2" xfId="2" applyNumberFormat="1" applyFont="1" applyFill="1" applyBorder="1" applyAlignment="1">
      <alignment horizontal="center" vertical="center" wrapText="1"/>
    </xf>
    <xf numFmtId="43" fontId="37" fillId="0" borderId="2" xfId="2" applyNumberFormat="1" applyFont="1" applyFill="1" applyBorder="1" applyAlignment="1">
      <alignment horizontal="left" vertical="center" wrapText="1"/>
    </xf>
    <xf numFmtId="43" fontId="37" fillId="0" borderId="2" xfId="2" applyNumberFormat="1" applyFont="1" applyFill="1" applyBorder="1" applyAlignment="1">
      <alignment horizontal="center" vertical="center" wrapText="1"/>
    </xf>
    <xf numFmtId="0" fontId="39" fillId="0" borderId="2" xfId="4" applyFont="1" applyFill="1" applyBorder="1" applyAlignment="1">
      <alignment horizontal="left" vertical="center" wrapText="1"/>
    </xf>
    <xf numFmtId="0" fontId="23" fillId="0" borderId="2" xfId="7" applyFont="1" applyFill="1" applyBorder="1" applyAlignment="1">
      <alignment horizontal="center" vertical="center"/>
    </xf>
    <xf numFmtId="1" fontId="23" fillId="0" borderId="2" xfId="5" applyNumberFormat="1" applyFont="1" applyFill="1" applyBorder="1" applyAlignment="1">
      <alignment horizontal="center" vertical="center" wrapText="1"/>
    </xf>
    <xf numFmtId="0" fontId="23" fillId="0" borderId="2" xfId="5" applyFont="1" applyFill="1" applyBorder="1" applyAlignment="1">
      <alignment vertical="center" wrapText="1"/>
    </xf>
    <xf numFmtId="0" fontId="23" fillId="0" borderId="2" xfId="5" applyFont="1" applyFill="1" applyBorder="1" applyAlignment="1">
      <alignment horizontal="center" vertical="center" wrapText="1"/>
    </xf>
    <xf numFmtId="2" fontId="23" fillId="0" borderId="2" xfId="5" applyNumberFormat="1" applyFont="1" applyFill="1" applyBorder="1" applyAlignment="1">
      <alignment horizontal="center" vertical="center" wrapText="1"/>
    </xf>
    <xf numFmtId="2" fontId="23" fillId="0" borderId="2" xfId="2" applyNumberFormat="1" applyFont="1" applyFill="1" applyBorder="1" applyAlignment="1">
      <alignment horizontal="center" vertical="center" wrapText="1"/>
    </xf>
    <xf numFmtId="0" fontId="23" fillId="0" borderId="0" xfId="7" applyFont="1" applyFill="1" applyAlignment="1">
      <alignment vertical="center"/>
    </xf>
    <xf numFmtId="0" fontId="23" fillId="0" borderId="0" xfId="7" applyFont="1" applyFill="1" applyAlignment="1">
      <alignment horizontal="left" vertical="center"/>
    </xf>
    <xf numFmtId="0" fontId="23" fillId="0" borderId="0" xfId="7" applyFont="1" applyFill="1" applyAlignment="1">
      <alignment horizontal="center" vertical="center"/>
    </xf>
    <xf numFmtId="0" fontId="23" fillId="0" borderId="2" xfId="7" applyFont="1" applyFill="1" applyBorder="1" applyAlignment="1">
      <alignment vertical="center"/>
    </xf>
    <xf numFmtId="1" fontId="23" fillId="0" borderId="2" xfId="2" applyNumberFormat="1" applyFont="1" applyFill="1" applyBorder="1" applyAlignment="1">
      <alignment horizontal="center" vertical="center" wrapText="1"/>
    </xf>
    <xf numFmtId="0" fontId="23" fillId="0" borderId="2" xfId="4" applyFont="1" applyFill="1" applyBorder="1" applyAlignment="1">
      <alignment vertical="center" wrapText="1"/>
    </xf>
    <xf numFmtId="0" fontId="23" fillId="0" borderId="2" xfId="2" applyFont="1" applyFill="1" applyBorder="1" applyAlignment="1">
      <alignment horizontal="center" vertical="center" wrapText="1"/>
    </xf>
    <xf numFmtId="0" fontId="23" fillId="0" borderId="2" xfId="10" applyNumberFormat="1" applyFont="1" applyFill="1" applyBorder="1" applyAlignment="1">
      <alignment horizontal="center" vertical="center" wrapText="1"/>
    </xf>
    <xf numFmtId="0" fontId="23" fillId="0" borderId="2" xfId="7" applyFont="1" applyFill="1" applyBorder="1" applyAlignment="1">
      <alignment horizontal="center" vertical="center" wrapText="1"/>
    </xf>
    <xf numFmtId="1" fontId="23" fillId="0" borderId="2" xfId="7" applyNumberFormat="1" applyFont="1" applyFill="1" applyBorder="1" applyAlignment="1">
      <alignment horizontal="center" vertical="center" wrapText="1"/>
    </xf>
    <xf numFmtId="169" fontId="23" fillId="0" borderId="2" xfId="7" quotePrefix="1" applyNumberFormat="1" applyFont="1" applyFill="1" applyBorder="1" applyAlignment="1">
      <alignment vertical="center" wrapText="1"/>
    </xf>
    <xf numFmtId="169" fontId="23" fillId="0" borderId="2" xfId="7" applyNumberFormat="1" applyFont="1" applyFill="1" applyBorder="1" applyAlignment="1">
      <alignment horizontal="center" vertical="center" wrapText="1"/>
    </xf>
    <xf numFmtId="2" fontId="23" fillId="0" borderId="2" xfId="8" applyNumberFormat="1" applyFont="1" applyFill="1" applyBorder="1" applyAlignment="1">
      <alignment horizontal="center" vertical="center" wrapText="1"/>
    </xf>
    <xf numFmtId="2" fontId="23" fillId="0" borderId="2" xfId="7" applyNumberFormat="1" applyFont="1" applyFill="1" applyBorder="1" applyAlignment="1">
      <alignment horizontal="center" vertical="center" wrapText="1"/>
    </xf>
    <xf numFmtId="0" fontId="23" fillId="0" borderId="0" xfId="7" applyFont="1" applyFill="1" applyAlignment="1">
      <alignment vertical="center" wrapText="1"/>
    </xf>
    <xf numFmtId="0" fontId="23" fillId="0" borderId="0" xfId="7" applyFont="1" applyFill="1" applyAlignment="1">
      <alignment horizontal="left" vertical="center" wrapText="1"/>
    </xf>
    <xf numFmtId="0" fontId="23" fillId="0" borderId="0" xfId="7" applyFont="1" applyFill="1" applyAlignment="1">
      <alignment horizontal="center" vertical="center" wrapText="1"/>
    </xf>
    <xf numFmtId="0" fontId="23" fillId="0" borderId="2" xfId="7" applyFont="1" applyFill="1" applyBorder="1" applyAlignment="1">
      <alignment vertical="center" wrapText="1"/>
    </xf>
    <xf numFmtId="0" fontId="23" fillId="0" borderId="2" xfId="7" quotePrefix="1" applyFont="1" applyFill="1" applyBorder="1" applyAlignment="1">
      <alignment vertical="center" wrapText="1"/>
    </xf>
    <xf numFmtId="2" fontId="23" fillId="0" borderId="2" xfId="2" applyNumberFormat="1" applyFont="1" applyFill="1" applyBorder="1" applyAlignment="1">
      <alignment horizontal="center" vertical="center"/>
    </xf>
    <xf numFmtId="2" fontId="23" fillId="0" borderId="2" xfId="10" applyNumberFormat="1" applyFont="1" applyFill="1" applyBorder="1" applyAlignment="1">
      <alignment horizontal="center" vertical="center"/>
    </xf>
    <xf numFmtId="2" fontId="23" fillId="0" borderId="2" xfId="7" applyNumberFormat="1" applyFont="1" applyFill="1" applyBorder="1" applyAlignment="1">
      <alignment horizontal="center" vertical="center"/>
    </xf>
    <xf numFmtId="0" fontId="23" fillId="0" borderId="2" xfId="2" applyFont="1" applyFill="1" applyBorder="1" applyAlignment="1">
      <alignment vertical="center" wrapText="1"/>
    </xf>
    <xf numFmtId="0" fontId="23" fillId="0" borderId="2" xfId="11" applyFont="1" applyFill="1" applyBorder="1" applyAlignment="1">
      <alignment horizontal="center" vertical="center" wrapText="1"/>
    </xf>
    <xf numFmtId="169" fontId="23" fillId="0" borderId="2" xfId="5" applyNumberFormat="1" applyFont="1" applyFill="1" applyBorder="1" applyAlignment="1">
      <alignment horizontal="center" vertical="center" wrapText="1"/>
    </xf>
    <xf numFmtId="43" fontId="23" fillId="0" borderId="2" xfId="2" applyNumberFormat="1" applyFont="1" applyFill="1" applyBorder="1" applyAlignment="1">
      <alignment horizontal="center" vertical="center" wrapText="1"/>
    </xf>
    <xf numFmtId="43" fontId="23" fillId="0" borderId="2" xfId="2" applyNumberFormat="1" applyFont="1" applyFill="1" applyBorder="1" applyAlignment="1">
      <alignment horizontal="right" vertical="center" wrapText="1"/>
    </xf>
    <xf numFmtId="0" fontId="23" fillId="0" borderId="2" xfId="0" applyFont="1" applyFill="1" applyBorder="1" applyAlignment="1">
      <alignment horizontal="left" vertical="center" wrapText="1"/>
    </xf>
    <xf numFmtId="170" fontId="39" fillId="0" borderId="2" xfId="2" applyNumberFormat="1" applyFont="1" applyFill="1" applyBorder="1" applyAlignment="1">
      <alignment horizontal="center" vertical="center" wrapText="1"/>
    </xf>
    <xf numFmtId="0" fontId="39" fillId="0" borderId="2" xfId="11" applyFont="1" applyFill="1" applyBorder="1" applyAlignment="1">
      <alignment horizontal="left" vertical="center" wrapText="1"/>
    </xf>
    <xf numFmtId="0" fontId="39" fillId="0" borderId="2" xfId="0" applyFont="1" applyFill="1" applyBorder="1" applyAlignment="1">
      <alignment horizontal="center" vertical="center" wrapText="1"/>
    </xf>
    <xf numFmtId="43" fontId="39" fillId="0" borderId="2" xfId="2" applyNumberFormat="1" applyFont="1" applyFill="1" applyBorder="1" applyAlignment="1">
      <alignment horizontal="right" vertical="center" wrapText="1"/>
    </xf>
    <xf numFmtId="43" fontId="39" fillId="0" borderId="2" xfId="0" applyNumberFormat="1" applyFont="1" applyFill="1" applyBorder="1" applyAlignment="1">
      <alignment horizontal="right" vertical="center" wrapText="1"/>
    </xf>
    <xf numFmtId="43" fontId="39" fillId="0" borderId="2" xfId="6" applyFont="1" applyFill="1" applyBorder="1" applyAlignment="1">
      <alignment horizontal="right" vertical="center" wrapText="1"/>
    </xf>
    <xf numFmtId="0" fontId="39" fillId="0" borderId="2" xfId="0" applyFont="1" applyFill="1" applyBorder="1" applyAlignment="1">
      <alignment horizontal="left" vertical="center" wrapText="1"/>
    </xf>
    <xf numFmtId="0" fontId="39" fillId="0" borderId="4" xfId="0" applyFont="1" applyFill="1" applyBorder="1" applyAlignment="1">
      <alignment horizontal="center" vertical="center" wrapText="1"/>
    </xf>
    <xf numFmtId="0" fontId="39" fillId="0" borderId="0" xfId="0" applyFont="1" applyFill="1" applyAlignment="1">
      <alignment wrapText="1"/>
    </xf>
    <xf numFmtId="0" fontId="39" fillId="0" borderId="2" xfId="0" applyFont="1" applyFill="1" applyBorder="1" applyAlignment="1">
      <alignment horizontal="center" wrapText="1"/>
    </xf>
    <xf numFmtId="0" fontId="39" fillId="0" borderId="2" xfId="0" applyFont="1" applyFill="1" applyBorder="1" applyAlignment="1">
      <alignment wrapText="1"/>
    </xf>
    <xf numFmtId="170" fontId="23" fillId="0" borderId="2" xfId="2" applyNumberFormat="1" applyFont="1" applyFill="1" applyBorder="1" applyAlignment="1">
      <alignment horizontal="center" vertical="center" wrapText="1"/>
    </xf>
    <xf numFmtId="43" fontId="23" fillId="0" borderId="2" xfId="0" applyNumberFormat="1" applyFont="1" applyFill="1" applyBorder="1" applyAlignment="1">
      <alignment horizontal="right" vertical="center" wrapText="1"/>
    </xf>
    <xf numFmtId="2" fontId="23" fillId="0" borderId="2" xfId="0" applyNumberFormat="1" applyFont="1" applyFill="1" applyBorder="1" applyAlignment="1">
      <alignment horizontal="center" vertical="center"/>
    </xf>
    <xf numFmtId="40" fontId="37" fillId="0" borderId="2" xfId="0" applyNumberFormat="1" applyFont="1" applyFill="1" applyBorder="1" applyAlignment="1">
      <alignment horizontal="center" vertical="center"/>
    </xf>
    <xf numFmtId="0" fontId="23" fillId="0" borderId="2" xfId="11" applyFont="1" applyFill="1" applyBorder="1" applyAlignment="1">
      <alignment vertical="center" wrapText="1"/>
    </xf>
    <xf numFmtId="0" fontId="23" fillId="0" borderId="9" xfId="7" applyFont="1" applyFill="1" applyBorder="1" applyAlignment="1">
      <alignment vertical="center" wrapText="1"/>
    </xf>
    <xf numFmtId="40" fontId="23" fillId="0" borderId="2" xfId="0" applyNumberFormat="1" applyFont="1" applyFill="1" applyBorder="1" applyAlignment="1">
      <alignment horizontal="center" vertical="center"/>
    </xf>
    <xf numFmtId="0" fontId="23" fillId="0" borderId="2" xfId="7" applyFont="1" applyFill="1" applyBorder="1" applyAlignment="1">
      <alignment horizontal="center" vertical="center"/>
    </xf>
    <xf numFmtId="2" fontId="23" fillId="0" borderId="2" xfId="11" applyNumberFormat="1" applyFont="1" applyFill="1" applyBorder="1" applyAlignment="1">
      <alignment horizontal="center" vertical="center" wrapText="1"/>
    </xf>
    <xf numFmtId="40" fontId="37" fillId="0" borderId="2" xfId="7" applyNumberFormat="1" applyFont="1" applyFill="1" applyBorder="1" applyAlignment="1">
      <alignment horizontal="center" vertical="center"/>
    </xf>
    <xf numFmtId="43" fontId="23" fillId="0" borderId="2" xfId="6" applyFont="1" applyFill="1" applyBorder="1" applyAlignment="1">
      <alignment horizontal="center" vertical="center" wrapText="1"/>
    </xf>
    <xf numFmtId="170" fontId="37" fillId="0" borderId="2" xfId="2" applyNumberFormat="1" applyFont="1" applyFill="1" applyBorder="1" applyAlignment="1">
      <alignment horizontal="center" vertical="center" wrapText="1"/>
    </xf>
    <xf numFmtId="0" fontId="23" fillId="0" borderId="2" xfId="11" applyFont="1" applyFill="1" applyBorder="1" applyAlignment="1">
      <alignment horizontal="left" vertical="center" wrapText="1"/>
    </xf>
    <xf numFmtId="43" fontId="23" fillId="0" borderId="3" xfId="2" applyNumberFormat="1" applyFont="1" applyFill="1" applyBorder="1" applyAlignment="1">
      <alignment horizontal="left" vertical="center" wrapText="1"/>
    </xf>
    <xf numFmtId="2" fontId="23" fillId="0" borderId="2" xfId="12" applyNumberFormat="1" applyFont="1" applyFill="1" applyBorder="1" applyAlignment="1">
      <alignment horizontal="center" vertical="center" wrapText="1"/>
    </xf>
    <xf numFmtId="1" fontId="23" fillId="0" borderId="3" xfId="5" applyNumberFormat="1" applyFont="1" applyFill="1" applyBorder="1" applyAlignment="1">
      <alignment horizontal="center" vertical="center" wrapText="1"/>
    </xf>
    <xf numFmtId="0" fontId="23" fillId="0" borderId="3" xfId="2" applyFont="1" applyFill="1" applyBorder="1" applyAlignment="1">
      <alignment vertical="center" wrapText="1"/>
    </xf>
    <xf numFmtId="0" fontId="23" fillId="0" borderId="3" xfId="2" applyFont="1" applyFill="1" applyBorder="1" applyAlignment="1">
      <alignment horizontal="center" vertical="center" wrapText="1"/>
    </xf>
    <xf numFmtId="2" fontId="23" fillId="0" borderId="3" xfId="2" applyNumberFormat="1" applyFont="1" applyFill="1" applyBorder="1" applyAlignment="1">
      <alignment horizontal="center" vertical="center" wrapText="1"/>
    </xf>
    <xf numFmtId="43" fontId="23" fillId="0" borderId="3" xfId="8" applyFont="1" applyFill="1" applyBorder="1" applyAlignment="1">
      <alignment horizontal="center" vertical="center" wrapText="1"/>
    </xf>
    <xf numFmtId="0" fontId="23" fillId="0" borderId="3" xfId="7" applyFont="1" applyFill="1" applyBorder="1" applyAlignment="1">
      <alignment horizontal="center" vertical="center" wrapText="1"/>
    </xf>
    <xf numFmtId="0" fontId="23" fillId="0" borderId="2" xfId="4" applyFont="1" applyFill="1" applyBorder="1" applyAlignment="1">
      <alignment horizontal="center" vertical="center" wrapText="1"/>
    </xf>
    <xf numFmtId="0" fontId="23" fillId="0" borderId="2" xfId="4" applyFont="1" applyFill="1" applyBorder="1" applyAlignment="1">
      <alignment horizontal="justify" vertical="center" wrapText="1"/>
    </xf>
    <xf numFmtId="39" fontId="23" fillId="0" borderId="2" xfId="1" applyNumberFormat="1" applyFont="1" applyFill="1" applyBorder="1" applyAlignment="1">
      <alignment horizontal="center" vertical="center" wrapText="1"/>
    </xf>
    <xf numFmtId="0" fontId="23" fillId="0" borderId="4" xfId="0" applyFont="1" applyFill="1" applyBorder="1" applyAlignment="1">
      <alignment horizontal="left" vertical="center" wrapText="1"/>
    </xf>
    <xf numFmtId="49" fontId="23" fillId="0" borderId="2" xfId="13" applyNumberFormat="1" applyFont="1" applyFill="1" applyBorder="1" applyAlignment="1">
      <alignment horizontal="center" vertical="center" wrapText="1"/>
    </xf>
    <xf numFmtId="2" fontId="23" fillId="0" borderId="2" xfId="13" applyNumberFormat="1" applyFont="1" applyFill="1" applyBorder="1" applyAlignment="1">
      <alignment horizontal="center" vertical="center" wrapText="1"/>
    </xf>
    <xf numFmtId="0" fontId="23" fillId="0" borderId="2" xfId="13" applyFont="1" applyFill="1" applyBorder="1" applyAlignment="1">
      <alignment horizontal="center" vertical="center" wrapText="1"/>
    </xf>
    <xf numFmtId="0" fontId="23" fillId="0" borderId="2" xfId="7" applyFont="1" applyFill="1" applyBorder="1" applyAlignment="1">
      <alignment horizontal="center" vertical="center" wrapText="1"/>
    </xf>
    <xf numFmtId="2" fontId="23" fillId="0" borderId="9" xfId="8" applyNumberFormat="1" applyFont="1" applyFill="1" applyBorder="1" applyAlignment="1">
      <alignment horizontal="center" vertical="center" wrapText="1"/>
    </xf>
    <xf numFmtId="2" fontId="23" fillId="0" borderId="1" xfId="8" applyNumberFormat="1" applyFont="1" applyFill="1" applyBorder="1" applyAlignment="1">
      <alignment horizontal="center" vertical="center" wrapText="1"/>
    </xf>
    <xf numFmtId="2" fontId="23" fillId="0" borderId="3" xfId="8" applyNumberFormat="1"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0" borderId="2" xfId="4" applyFont="1" applyFill="1" applyBorder="1" applyAlignment="1">
      <alignment horizontal="left" vertical="center" wrapText="1"/>
    </xf>
    <xf numFmtId="0" fontId="23" fillId="0" borderId="2" xfId="5" quotePrefix="1" applyFont="1" applyFill="1" applyBorder="1" applyAlignment="1">
      <alignment horizontal="center" vertical="center" wrapText="1"/>
    </xf>
    <xf numFmtId="43" fontId="23" fillId="0" borderId="2" xfId="2" applyNumberFormat="1" applyFont="1" applyFill="1" applyBorder="1" applyAlignment="1">
      <alignment horizontal="left" vertical="center" wrapText="1"/>
    </xf>
    <xf numFmtId="43" fontId="23" fillId="0" borderId="2" xfId="12" applyNumberFormat="1" applyFont="1" applyFill="1" applyBorder="1" applyAlignment="1">
      <alignment horizontal="center" vertical="center" wrapText="1"/>
    </xf>
    <xf numFmtId="0" fontId="23" fillId="0" borderId="2" xfId="14" applyFont="1" applyFill="1" applyBorder="1" applyAlignment="1">
      <alignment horizontal="left" vertical="center" wrapText="1"/>
    </xf>
    <xf numFmtId="43" fontId="40" fillId="0" borderId="2" xfId="2" applyNumberFormat="1" applyFont="1" applyFill="1" applyBorder="1" applyAlignment="1">
      <alignment horizontal="right" vertical="center" wrapText="1"/>
    </xf>
    <xf numFmtId="3" fontId="23" fillId="0" borderId="2" xfId="15" applyNumberFormat="1" applyFont="1" applyFill="1" applyBorder="1" applyAlignment="1">
      <alignment horizontal="left" vertical="center" wrapText="1"/>
    </xf>
    <xf numFmtId="1" fontId="23" fillId="0" borderId="2" xfId="7" applyNumberFormat="1" applyFont="1" applyFill="1" applyBorder="1" applyAlignment="1">
      <alignment horizontal="center" vertical="center"/>
    </xf>
    <xf numFmtId="0" fontId="23" fillId="0" borderId="2" xfId="0" applyFont="1" applyFill="1" applyBorder="1"/>
    <xf numFmtId="2" fontId="23" fillId="0" borderId="9" xfId="2" applyNumberFormat="1" applyFont="1" applyFill="1" applyBorder="1" applyAlignment="1">
      <alignment horizontal="center" vertical="center" wrapText="1"/>
    </xf>
    <xf numFmtId="0" fontId="23" fillId="0" borderId="4" xfId="7" applyFont="1" applyFill="1" applyBorder="1" applyAlignment="1">
      <alignment horizontal="center" vertical="center"/>
    </xf>
    <xf numFmtId="0" fontId="40" fillId="0" borderId="2" xfId="7" applyFont="1" applyFill="1" applyBorder="1" applyAlignment="1">
      <alignment horizontal="center" vertical="center" wrapText="1"/>
    </xf>
    <xf numFmtId="0" fontId="23" fillId="0" borderId="13" xfId="7" applyFont="1" applyFill="1" applyBorder="1" applyAlignment="1">
      <alignment horizontal="center" vertical="center"/>
    </xf>
    <xf numFmtId="0" fontId="40" fillId="0" borderId="3" xfId="7" applyFont="1" applyFill="1" applyBorder="1" applyAlignment="1">
      <alignment horizontal="center" vertical="center" wrapText="1"/>
    </xf>
    <xf numFmtId="0" fontId="39" fillId="0" borderId="9" xfId="2" applyFont="1" applyFill="1" applyBorder="1" applyAlignment="1">
      <alignment horizontal="center" vertical="center" wrapText="1"/>
    </xf>
    <xf numFmtId="0" fontId="23" fillId="0" borderId="2" xfId="16" applyFont="1" applyFill="1" applyBorder="1" applyAlignment="1">
      <alignment vertical="center" wrapText="1"/>
    </xf>
    <xf numFmtId="0" fontId="23" fillId="0" borderId="2" xfId="17" applyFont="1" applyFill="1" applyBorder="1" applyAlignment="1">
      <alignment horizontal="center" vertical="center" wrapText="1"/>
    </xf>
    <xf numFmtId="43" fontId="23" fillId="0" borderId="2" xfId="0" applyNumberFormat="1" applyFont="1" applyFill="1" applyBorder="1" applyAlignment="1">
      <alignment horizontal="center" vertical="center" wrapText="1"/>
    </xf>
    <xf numFmtId="166" fontId="23" fillId="0" borderId="2" xfId="19" applyNumberFormat="1" applyFont="1" applyFill="1" applyBorder="1" applyAlignment="1">
      <alignment vertical="center" wrapText="1"/>
    </xf>
    <xf numFmtId="43" fontId="23" fillId="0" borderId="2" xfId="2" applyNumberFormat="1" applyFont="1" applyFill="1" applyBorder="1" applyAlignment="1">
      <alignment vertical="center" wrapText="1"/>
    </xf>
    <xf numFmtId="0" fontId="23" fillId="0" borderId="3" xfId="0" applyFont="1" applyFill="1" applyBorder="1" applyAlignment="1">
      <alignment horizontal="left" vertical="center" wrapText="1"/>
    </xf>
    <xf numFmtId="166" fontId="23" fillId="0" borderId="2" xfId="19" applyNumberFormat="1" applyFont="1" applyFill="1" applyBorder="1" applyAlignment="1">
      <alignment horizontal="left" vertical="center" wrapText="1"/>
    </xf>
    <xf numFmtId="43" fontId="40" fillId="0" borderId="2" xfId="6" applyFont="1" applyFill="1" applyBorder="1" applyAlignment="1">
      <alignment horizontal="right" vertical="center" wrapText="1"/>
    </xf>
    <xf numFmtId="43" fontId="23" fillId="0" borderId="0" xfId="0" applyNumberFormat="1" applyFont="1" applyFill="1" applyAlignment="1">
      <alignment horizontal="right" vertical="center" wrapText="1"/>
    </xf>
    <xf numFmtId="0" fontId="23" fillId="0" borderId="2" xfId="2" applyFont="1" applyFill="1" applyBorder="1" applyAlignment="1">
      <alignment horizontal="left" vertical="center" wrapText="1"/>
    </xf>
    <xf numFmtId="43" fontId="23" fillId="0" borderId="0" xfId="0" applyNumberFormat="1" applyFont="1" applyFill="1" applyAlignment="1">
      <alignment wrapText="1"/>
    </xf>
    <xf numFmtId="2" fontId="23" fillId="0" borderId="0" xfId="0" applyNumberFormat="1" applyFont="1" applyFill="1" applyAlignment="1">
      <alignment wrapText="1"/>
    </xf>
    <xf numFmtId="0" fontId="23" fillId="0" borderId="9" xfId="0" applyFont="1" applyFill="1" applyBorder="1" applyAlignment="1">
      <alignment horizontal="left" vertical="center" wrapText="1"/>
    </xf>
    <xf numFmtId="0" fontId="39" fillId="0" borderId="9" xfId="0" applyFont="1" applyFill="1" applyBorder="1" applyAlignment="1">
      <alignment horizontal="left" vertical="center" wrapText="1"/>
    </xf>
    <xf numFmtId="165" fontId="23" fillId="0" borderId="2" xfId="5" applyNumberFormat="1" applyFont="1" applyFill="1" applyBorder="1" applyAlignment="1">
      <alignment horizontal="center" vertical="center" wrapText="1"/>
    </xf>
    <xf numFmtId="0" fontId="23" fillId="0" borderId="0" xfId="5" applyFont="1" applyFill="1" applyAlignment="1">
      <alignment horizontal="center" vertical="center" wrapText="1"/>
    </xf>
    <xf numFmtId="0" fontId="23" fillId="0" borderId="0" xfId="0" applyFont="1" applyFill="1"/>
    <xf numFmtId="2" fontId="23" fillId="0" borderId="2" xfId="6" applyNumberFormat="1" applyFont="1" applyFill="1" applyBorder="1" applyAlignment="1">
      <alignment horizontal="right" vertical="center"/>
    </xf>
    <xf numFmtId="0" fontId="23" fillId="0" borderId="2" xfId="19" applyFont="1" applyFill="1" applyBorder="1" applyAlignment="1">
      <alignment vertical="center" wrapText="1"/>
    </xf>
    <xf numFmtId="0" fontId="23" fillId="0" borderId="2" xfId="17" applyFont="1" applyFill="1" applyBorder="1" applyAlignment="1">
      <alignment vertical="center" wrapText="1"/>
    </xf>
    <xf numFmtId="2" fontId="23" fillId="0" borderId="2" xfId="20" applyNumberFormat="1" applyFont="1" applyFill="1" applyBorder="1" applyAlignment="1">
      <alignment horizontal="center" vertical="center" wrapText="1"/>
    </xf>
    <xf numFmtId="3" fontId="23" fillId="0" borderId="2" xfId="21" applyNumberFormat="1" applyFont="1" applyFill="1" applyBorder="1" applyAlignment="1">
      <alignment horizontal="center" vertical="center" wrapText="1"/>
    </xf>
    <xf numFmtId="0" fontId="23" fillId="0" borderId="2" xfId="20" applyFont="1" applyFill="1" applyBorder="1" applyAlignment="1">
      <alignment vertical="center" wrapText="1"/>
    </xf>
    <xf numFmtId="0" fontId="23" fillId="0" borderId="2" xfId="20" applyFont="1" applyFill="1" applyBorder="1" applyAlignment="1">
      <alignment horizontal="center" vertical="center" wrapText="1"/>
    </xf>
    <xf numFmtId="2" fontId="39" fillId="0" borderId="2" xfId="0" applyNumberFormat="1" applyFont="1" applyFill="1" applyBorder="1" applyAlignment="1">
      <alignment wrapText="1"/>
    </xf>
    <xf numFmtId="2" fontId="39" fillId="0" borderId="0" xfId="0" applyNumberFormat="1" applyFont="1" applyFill="1" applyAlignment="1">
      <alignment wrapText="1"/>
    </xf>
    <xf numFmtId="0" fontId="39" fillId="0" borderId="0" xfId="0" applyFont="1" applyFill="1" applyAlignment="1">
      <alignment horizontal="center" wrapText="1"/>
    </xf>
    <xf numFmtId="2" fontId="23" fillId="0" borderId="2" xfId="9" applyNumberFormat="1" applyFont="1" applyFill="1" applyBorder="1" applyAlignment="1">
      <alignment horizontal="center" vertical="center"/>
    </xf>
    <xf numFmtId="0" fontId="23" fillId="0" borderId="2" xfId="7" applyFont="1" applyFill="1" applyBorder="1" applyAlignment="1">
      <alignment horizontal="left" vertical="center"/>
    </xf>
    <xf numFmtId="0" fontId="39" fillId="0" borderId="2" xfId="7" applyFont="1" applyFill="1" applyBorder="1" applyAlignment="1">
      <alignment vertical="center" wrapText="1"/>
    </xf>
    <xf numFmtId="0" fontId="23" fillId="0" borderId="0" xfId="2" applyFont="1" applyFill="1" applyAlignment="1">
      <alignment horizontal="center" vertical="center" wrapText="1"/>
    </xf>
    <xf numFmtId="43" fontId="23" fillId="0" borderId="2" xfId="6" applyFont="1" applyFill="1" applyBorder="1" applyAlignment="1">
      <alignment vertical="center" wrapText="1"/>
    </xf>
    <xf numFmtId="0" fontId="23" fillId="0" borderId="2" xfId="0" applyFont="1" applyFill="1" applyBorder="1" applyAlignment="1">
      <alignment vertical="center" wrapText="1"/>
    </xf>
    <xf numFmtId="0" fontId="37" fillId="0" borderId="3" xfId="0" applyFont="1" applyFill="1" applyBorder="1" applyAlignment="1">
      <alignment vertical="center" wrapText="1"/>
    </xf>
    <xf numFmtId="2" fontId="39" fillId="0" borderId="2" xfId="2" applyNumberFormat="1" applyFont="1" applyFill="1" applyBorder="1" applyAlignment="1">
      <alignment horizontal="center" vertical="center" wrapText="1"/>
    </xf>
    <xf numFmtId="0" fontId="39" fillId="0" borderId="2" xfId="11" applyFont="1" applyFill="1" applyBorder="1" applyAlignment="1">
      <alignment horizontal="center" vertical="center" wrapText="1"/>
    </xf>
    <xf numFmtId="0" fontId="40" fillId="0" borderId="2" xfId="11" applyFont="1" applyFill="1" applyBorder="1" applyAlignment="1">
      <alignment horizontal="center" vertical="center" wrapText="1"/>
    </xf>
    <xf numFmtId="0" fontId="23" fillId="0" borderId="4" xfId="11" applyFont="1" applyFill="1" applyBorder="1" applyAlignment="1">
      <alignment horizontal="center" vertical="center" wrapText="1"/>
    </xf>
    <xf numFmtId="43" fontId="39" fillId="0" borderId="3" xfId="2" applyNumberFormat="1" applyFont="1" applyFill="1" applyBorder="1" applyAlignment="1">
      <alignment horizontal="right" vertical="center" wrapText="1"/>
    </xf>
    <xf numFmtId="43" fontId="39" fillId="0" borderId="2" xfId="6" applyFont="1" applyFill="1" applyBorder="1" applyAlignment="1">
      <alignment horizontal="center" vertical="center" wrapText="1"/>
    </xf>
    <xf numFmtId="0" fontId="37" fillId="0" borderId="2" xfId="0" applyFont="1" applyFill="1" applyBorder="1" applyAlignment="1">
      <alignment horizontal="center" vertical="center" wrapText="1"/>
    </xf>
    <xf numFmtId="0" fontId="40" fillId="0" borderId="2" xfId="0" applyFont="1" applyFill="1" applyBorder="1" applyAlignment="1">
      <alignment vertical="center" wrapText="1"/>
    </xf>
    <xf numFmtId="43" fontId="23" fillId="0" borderId="3" xfId="2" applyNumberFormat="1" applyFont="1" applyFill="1" applyBorder="1" applyAlignment="1">
      <alignment horizontal="right" vertical="center" wrapText="1"/>
    </xf>
    <xf numFmtId="0" fontId="23" fillId="0" borderId="0" xfId="0" applyFont="1" applyFill="1" applyAlignment="1">
      <alignment vertical="center" wrapText="1"/>
    </xf>
    <xf numFmtId="2" fontId="23" fillId="0" borderId="9" xfId="0" applyNumberFormat="1" applyFont="1" applyFill="1" applyBorder="1" applyAlignment="1">
      <alignment horizontal="center" vertical="center" wrapText="1"/>
    </xf>
    <xf numFmtId="171" fontId="32" fillId="0" borderId="0" xfId="0" applyNumberFormat="1" applyFont="1" applyFill="1"/>
    <xf numFmtId="43" fontId="40" fillId="0" borderId="3" xfId="2" applyNumberFormat="1" applyFont="1" applyFill="1" applyBorder="1" applyAlignment="1">
      <alignment horizontal="right" vertical="center" wrapText="1"/>
    </xf>
    <xf numFmtId="43" fontId="23" fillId="0" borderId="3" xfId="6" applyFont="1" applyFill="1" applyBorder="1" applyAlignment="1">
      <alignment horizontal="center" vertical="center" wrapText="1"/>
    </xf>
    <xf numFmtId="0" fontId="23" fillId="0" borderId="3" xfId="0" applyFont="1" applyFill="1" applyBorder="1" applyAlignment="1">
      <alignment horizontal="center" vertical="center" wrapText="1"/>
    </xf>
    <xf numFmtId="43" fontId="23" fillId="0" borderId="9" xfId="6" applyFont="1" applyFill="1" applyBorder="1" applyAlignment="1">
      <alignment horizontal="center" vertical="center" wrapText="1"/>
    </xf>
    <xf numFmtId="2" fontId="23" fillId="0" borderId="2" xfId="0" applyNumberFormat="1" applyFont="1" applyFill="1" applyBorder="1" applyAlignment="1">
      <alignment horizontal="left" vertical="center" wrapText="1"/>
    </xf>
    <xf numFmtId="0" fontId="23" fillId="0" borderId="9" xfId="4" applyFont="1" applyFill="1" applyBorder="1" applyAlignment="1">
      <alignment horizontal="left" vertical="center" wrapText="1"/>
    </xf>
    <xf numFmtId="43" fontId="23" fillId="0" borderId="9" xfId="2" applyNumberFormat="1" applyFont="1" applyFill="1" applyBorder="1" applyAlignment="1">
      <alignment horizontal="center" vertical="center" wrapText="1"/>
    </xf>
    <xf numFmtId="43" fontId="23" fillId="0" borderId="9" xfId="2" applyNumberFormat="1" applyFont="1" applyFill="1" applyBorder="1" applyAlignment="1">
      <alignment horizontal="right" vertical="center" wrapText="1"/>
    </xf>
    <xf numFmtId="43" fontId="23" fillId="0" borderId="9" xfId="0" applyNumberFormat="1" applyFont="1" applyFill="1" applyBorder="1" applyAlignment="1">
      <alignment horizontal="right" vertical="center" wrapText="1"/>
    </xf>
    <xf numFmtId="0" fontId="23" fillId="0" borderId="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9" xfId="0" applyFont="1" applyFill="1" applyBorder="1" applyAlignment="1">
      <alignment vertical="center" wrapText="1"/>
    </xf>
    <xf numFmtId="0" fontId="23" fillId="0" borderId="9" xfId="0" applyFont="1" applyFill="1" applyBorder="1" applyAlignment="1">
      <alignment wrapText="1"/>
    </xf>
    <xf numFmtId="0" fontId="23" fillId="0" borderId="9" xfId="0" applyFont="1" applyFill="1" applyBorder="1" applyAlignment="1">
      <alignment horizontal="center" wrapText="1"/>
    </xf>
    <xf numFmtId="0" fontId="37" fillId="0" borderId="2" xfId="0" applyFont="1" applyFill="1" applyBorder="1" applyAlignment="1">
      <alignment wrapText="1"/>
    </xf>
    <xf numFmtId="2" fontId="37" fillId="0" borderId="2" xfId="0" applyNumberFormat="1" applyFont="1" applyFill="1" applyBorder="1" applyAlignment="1">
      <alignment wrapText="1"/>
    </xf>
    <xf numFmtId="171" fontId="23" fillId="0" borderId="2" xfId="0" applyNumberFormat="1" applyFont="1" applyFill="1" applyBorder="1"/>
    <xf numFmtId="2" fontId="23" fillId="0" borderId="2" xfId="0" applyNumberFormat="1" applyFont="1" applyFill="1" applyBorder="1" applyAlignment="1">
      <alignment wrapText="1"/>
    </xf>
    <xf numFmtId="1" fontId="55" fillId="0" borderId="2" xfId="5" applyNumberFormat="1" applyFont="1" applyFill="1" applyBorder="1" applyAlignment="1">
      <alignment horizontal="center" vertical="center" wrapText="1"/>
    </xf>
    <xf numFmtId="2" fontId="55" fillId="0" borderId="2" xfId="5" applyNumberFormat="1" applyFont="1" applyFill="1" applyBorder="1" applyAlignment="1">
      <alignment horizontal="center" vertical="center" wrapText="1"/>
    </xf>
    <xf numFmtId="43" fontId="41" fillId="0" borderId="2" xfId="8" applyFont="1" applyFill="1" applyBorder="1" applyAlignment="1">
      <alignment horizontal="center" vertical="center" wrapText="1"/>
    </xf>
    <xf numFmtId="2" fontId="41" fillId="0" borderId="2" xfId="2" applyNumberFormat="1" applyFont="1" applyFill="1" applyBorder="1" applyAlignment="1">
      <alignment horizontal="center" vertical="center" wrapText="1"/>
    </xf>
    <xf numFmtId="2" fontId="55" fillId="0" borderId="2" xfId="10" applyNumberFormat="1" applyFont="1" applyFill="1" applyBorder="1" applyAlignment="1">
      <alignment horizontal="center" vertical="center" wrapText="1"/>
    </xf>
    <xf numFmtId="0" fontId="41" fillId="0" borderId="2" xfId="7" applyFont="1" applyFill="1" applyBorder="1" applyAlignment="1">
      <alignment horizontal="center" vertical="center"/>
    </xf>
    <xf numFmtId="0" fontId="55" fillId="0" borderId="2" xfId="5" applyFont="1" applyFill="1" applyBorder="1" applyAlignment="1">
      <alignment horizontal="center" vertical="center" wrapText="1"/>
    </xf>
    <xf numFmtId="2" fontId="41" fillId="0" borderId="0" xfId="2" applyNumberFormat="1" applyFont="1" applyFill="1" applyAlignment="1">
      <alignment horizontal="center" vertical="center" wrapText="1"/>
    </xf>
    <xf numFmtId="0" fontId="55" fillId="0" borderId="0" xfId="7" applyFont="1" applyFill="1" applyAlignment="1">
      <alignment horizontal="left" vertical="center"/>
    </xf>
    <xf numFmtId="0" fontId="55" fillId="0" borderId="0" xfId="7" applyFont="1" applyFill="1" applyAlignment="1">
      <alignment horizontal="center" vertical="center"/>
    </xf>
    <xf numFmtId="0" fontId="55" fillId="0" borderId="2" xfId="7" applyFont="1" applyFill="1" applyBorder="1" applyAlignment="1">
      <alignment horizontal="center" vertical="center"/>
    </xf>
    <xf numFmtId="0" fontId="23" fillId="0" borderId="9" xfId="5" applyFont="1" applyFill="1" applyBorder="1" applyAlignment="1">
      <alignment horizontal="center" vertical="center" wrapText="1"/>
    </xf>
    <xf numFmtId="0" fontId="23" fillId="0" borderId="3" xfId="5" applyFont="1" applyFill="1" applyBorder="1" applyAlignment="1">
      <alignment horizontal="center" vertical="center" wrapText="1"/>
    </xf>
    <xf numFmtId="2" fontId="23" fillId="0" borderId="3" xfId="5"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23" fillId="0" borderId="9" xfId="7" applyFont="1" applyFill="1" applyBorder="1" applyAlignment="1">
      <alignment horizontal="center" vertical="center"/>
    </xf>
    <xf numFmtId="0" fontId="23" fillId="0" borderId="3" xfId="7" applyFont="1" applyFill="1" applyBorder="1" applyAlignment="1">
      <alignment horizontal="center" vertical="center"/>
    </xf>
    <xf numFmtId="2" fontId="23" fillId="0" borderId="3" xfId="10" applyNumberFormat="1" applyFont="1" applyFill="1" applyBorder="1" applyAlignment="1">
      <alignment horizontal="center" vertical="center" wrapText="1"/>
    </xf>
    <xf numFmtId="2" fontId="37" fillId="0" borderId="9" xfId="0" applyNumberFormat="1" applyFont="1" applyFill="1" applyBorder="1" applyAlignment="1">
      <alignment horizontal="center" vertical="center" wrapText="1"/>
    </xf>
    <xf numFmtId="2" fontId="37" fillId="0" borderId="2" xfId="0" applyNumberFormat="1" applyFont="1" applyFill="1" applyBorder="1" applyAlignment="1">
      <alignment horizontal="center" vertical="center" wrapText="1"/>
    </xf>
    <xf numFmtId="0" fontId="23" fillId="0" borderId="2" xfId="7" applyFont="1" applyFill="1" applyBorder="1" applyAlignment="1">
      <alignment horizontal="center" vertical="center" wrapText="1"/>
    </xf>
    <xf numFmtId="1" fontId="23" fillId="0" borderId="2" xfId="13" applyNumberFormat="1" applyFont="1" applyFill="1" applyBorder="1" applyAlignment="1">
      <alignment horizontal="center" vertical="center" wrapText="1"/>
    </xf>
    <xf numFmtId="0" fontId="23" fillId="0" borderId="2" xfId="13" applyFont="1" applyFill="1" applyBorder="1" applyAlignment="1">
      <alignment vertical="center" wrapText="1"/>
    </xf>
    <xf numFmtId="0" fontId="23" fillId="0" borderId="9" xfId="7" applyFont="1" applyFill="1" applyBorder="1" applyAlignment="1">
      <alignment horizontal="center" vertical="center" wrapText="1"/>
    </xf>
    <xf numFmtId="0" fontId="23" fillId="0" borderId="3" xfId="7" applyFont="1" applyFill="1" applyBorder="1" applyAlignment="1">
      <alignment horizontal="center" vertical="center" wrapText="1"/>
    </xf>
    <xf numFmtId="0" fontId="23" fillId="0" borderId="2" xfId="7" applyFont="1" applyFill="1" applyBorder="1" applyAlignment="1">
      <alignment horizontal="center" vertical="center"/>
    </xf>
    <xf numFmtId="0" fontId="23" fillId="0" borderId="2" xfId="2" applyFont="1" applyFill="1" applyBorder="1" applyAlignment="1">
      <alignment horizontal="center" vertical="center" wrapText="1"/>
    </xf>
    <xf numFmtId="2" fontId="23" fillId="0" borderId="9" xfId="7" applyNumberFormat="1" applyFont="1" applyFill="1" applyBorder="1" applyAlignment="1">
      <alignment horizontal="center" vertical="center"/>
    </xf>
    <xf numFmtId="0" fontId="37" fillId="0" borderId="0" xfId="0" applyFont="1" applyFill="1" applyAlignment="1">
      <alignment horizontal="center" vertical="center" wrapText="1"/>
    </xf>
    <xf numFmtId="2" fontId="37" fillId="0" borderId="2" xfId="0" applyNumberFormat="1" applyFont="1" applyFill="1" applyBorder="1" applyAlignment="1">
      <alignment horizontal="center" vertical="center" wrapText="1"/>
    </xf>
    <xf numFmtId="0" fontId="37" fillId="0" borderId="2" xfId="11" applyFont="1" applyFill="1" applyBorder="1" applyAlignment="1">
      <alignment horizontal="left" vertical="center" wrapText="1"/>
    </xf>
    <xf numFmtId="43" fontId="37" fillId="0" borderId="2" xfId="2" applyNumberFormat="1" applyFont="1" applyFill="1" applyBorder="1" applyAlignment="1">
      <alignment horizontal="right" vertical="center" wrapText="1"/>
    </xf>
    <xf numFmtId="43" fontId="37" fillId="0" borderId="2" xfId="0" applyNumberFormat="1" applyFont="1" applyFill="1" applyBorder="1" applyAlignment="1">
      <alignment horizontal="right" vertical="center" wrapText="1"/>
    </xf>
    <xf numFmtId="43" fontId="37" fillId="0" borderId="2" xfId="6" applyFont="1" applyFill="1" applyBorder="1" applyAlignment="1">
      <alignment horizontal="right" vertical="center" wrapText="1"/>
    </xf>
    <xf numFmtId="169" fontId="23" fillId="0" borderId="6"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23" fillId="0" borderId="6" xfId="7" applyFont="1" applyFill="1" applyBorder="1" applyAlignment="1">
      <alignment horizontal="center" vertical="center"/>
    </xf>
    <xf numFmtId="0" fontId="23" fillId="0" borderId="6" xfId="5" applyFont="1" applyFill="1" applyBorder="1" applyAlignment="1">
      <alignment horizontal="center" vertical="center" wrapText="1"/>
    </xf>
    <xf numFmtId="0" fontId="39"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6" xfId="7" applyFont="1" applyFill="1" applyBorder="1" applyAlignment="1">
      <alignment horizontal="center" vertical="center" wrapText="1"/>
    </xf>
    <xf numFmtId="1" fontId="23" fillId="0" borderId="6" xfId="5"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6" xfId="0" applyFont="1" applyFill="1" applyBorder="1" applyAlignment="1">
      <alignment horizontal="center" wrapText="1"/>
    </xf>
    <xf numFmtId="49" fontId="37" fillId="0" borderId="2" xfId="5" applyNumberFormat="1" applyFont="1" applyFill="1" applyBorder="1" applyAlignment="1">
      <alignment horizontal="center" vertical="center" wrapText="1"/>
    </xf>
    <xf numFmtId="168" fontId="37" fillId="0" borderId="2" xfId="5" applyNumberFormat="1" applyFont="1" applyFill="1" applyBorder="1" applyAlignment="1">
      <alignment horizontal="center" vertical="center" wrapText="1"/>
    </xf>
    <xf numFmtId="43" fontId="23" fillId="0" borderId="2" xfId="0" applyNumberFormat="1" applyFont="1" applyFill="1" applyBorder="1" applyAlignment="1">
      <alignment wrapText="1"/>
    </xf>
    <xf numFmtId="0" fontId="23" fillId="0" borderId="2" xfId="5" applyFont="1" applyFill="1" applyBorder="1" applyAlignment="1">
      <alignment horizontal="center" vertical="center" wrapText="1"/>
    </xf>
    <xf numFmtId="2" fontId="23" fillId="0" borderId="2" xfId="0" applyNumberFormat="1" applyFont="1" applyFill="1" applyBorder="1" applyAlignment="1">
      <alignment horizontal="center" vertical="center" wrapText="1"/>
    </xf>
    <xf numFmtId="171" fontId="32" fillId="0" borderId="2" xfId="0" applyNumberFormat="1" applyFont="1" applyFill="1" applyBorder="1"/>
    <xf numFmtId="0" fontId="41" fillId="0" borderId="2" xfId="7" applyFont="1" applyFill="1" applyBorder="1" applyAlignment="1">
      <alignment horizontal="center" vertical="center"/>
    </xf>
    <xf numFmtId="2" fontId="23" fillId="0" borderId="2" xfId="5" applyNumberFormat="1" applyFont="1" applyFill="1" applyBorder="1" applyAlignment="1">
      <alignment horizontal="center" vertical="center" wrapText="1"/>
    </xf>
    <xf numFmtId="0" fontId="37" fillId="0" borderId="2" xfId="4" applyFont="1" applyFill="1" applyBorder="1" applyAlignment="1">
      <alignment horizontal="left" vertical="center" wrapText="1"/>
    </xf>
    <xf numFmtId="170" fontId="23" fillId="0" borderId="2" xfId="0" applyNumberFormat="1" applyFont="1" applyFill="1" applyBorder="1" applyAlignment="1">
      <alignment horizontal="center" vertical="center" wrapText="1"/>
    </xf>
    <xf numFmtId="2" fontId="23" fillId="0" borderId="2" xfId="0" applyNumberFormat="1" applyFont="1" applyFill="1" applyBorder="1" applyAlignment="1">
      <alignment horizontal="center" wrapText="1"/>
    </xf>
    <xf numFmtId="2" fontId="23" fillId="0" borderId="0" xfId="0" applyNumberFormat="1" applyFont="1" applyFill="1" applyAlignment="1">
      <alignment horizontal="center" wrapText="1"/>
    </xf>
    <xf numFmtId="2" fontId="39" fillId="0" borderId="2" xfId="0" applyNumberFormat="1" applyFont="1" applyFill="1" applyBorder="1" applyAlignment="1">
      <alignment horizontal="center" vertical="center" wrapText="1"/>
    </xf>
    <xf numFmtId="2" fontId="23" fillId="0" borderId="2" xfId="1" applyNumberFormat="1" applyFont="1" applyFill="1" applyBorder="1" applyAlignment="1">
      <alignment horizontal="center" vertical="center" wrapText="1"/>
    </xf>
    <xf numFmtId="2" fontId="40" fillId="0" borderId="2" xfId="2" applyNumberFormat="1" applyFont="1" applyFill="1" applyBorder="1" applyAlignment="1">
      <alignment horizontal="center" vertical="center" wrapText="1"/>
    </xf>
    <xf numFmtId="2" fontId="23" fillId="0" borderId="2" xfId="6" applyNumberFormat="1" applyFont="1" applyFill="1" applyBorder="1" applyAlignment="1">
      <alignment horizontal="center" vertical="center" wrapText="1"/>
    </xf>
    <xf numFmtId="2" fontId="41" fillId="0" borderId="2" xfId="8" applyNumberFormat="1" applyFont="1" applyFill="1" applyBorder="1" applyAlignment="1">
      <alignment horizontal="center" vertical="center" wrapText="1"/>
    </xf>
    <xf numFmtId="0" fontId="37" fillId="0" borderId="2" xfId="7" applyFont="1" applyFill="1" applyBorder="1" applyAlignment="1">
      <alignment vertical="center" wrapText="1"/>
    </xf>
    <xf numFmtId="0" fontId="23" fillId="0" borderId="21" xfId="5" applyFont="1" applyFill="1" applyBorder="1" applyAlignment="1">
      <alignment horizontal="center" vertical="center" wrapText="1"/>
    </xf>
    <xf numFmtId="0" fontId="40" fillId="0" borderId="6" xfId="7" applyFont="1" applyFill="1" applyBorder="1" applyAlignment="1">
      <alignment horizontal="center" vertical="center" wrapText="1"/>
    </xf>
    <xf numFmtId="0" fontId="40" fillId="0" borderId="21" xfId="7" applyFont="1" applyFill="1" applyBorder="1" applyAlignment="1">
      <alignment horizontal="center" vertical="center" wrapText="1"/>
    </xf>
    <xf numFmtId="2" fontId="23" fillId="0" borderId="2" xfId="10" applyNumberFormat="1" applyFont="1" applyFill="1" applyBorder="1" applyAlignment="1">
      <alignment horizontal="center" vertical="center" wrapText="1"/>
    </xf>
    <xf numFmtId="2" fontId="23" fillId="0" borderId="2" xfId="7" applyNumberFormat="1" applyFont="1" applyFill="1" applyBorder="1" applyAlignment="1">
      <alignment horizontal="center" vertical="center"/>
    </xf>
    <xf numFmtId="0" fontId="23" fillId="0" borderId="0" xfId="0" applyFont="1" applyFill="1" applyBorder="1" applyAlignment="1">
      <alignment horizontal="center" wrapText="1"/>
    </xf>
    <xf numFmtId="0" fontId="23" fillId="0" borderId="0" xfId="0" applyFont="1" applyFill="1" applyBorder="1" applyAlignment="1">
      <alignment wrapText="1"/>
    </xf>
    <xf numFmtId="0" fontId="23" fillId="0" borderId="0" xfId="0" applyFont="1" applyFill="1" applyBorder="1" applyAlignment="1">
      <alignment horizontal="center" vertical="center" wrapText="1"/>
    </xf>
    <xf numFmtId="0" fontId="37" fillId="0" borderId="0" xfId="4" applyFont="1" applyFill="1" applyBorder="1" applyAlignment="1">
      <alignment horizontal="center" wrapText="1"/>
    </xf>
    <xf numFmtId="171" fontId="56" fillId="0" borderId="0" xfId="0" applyNumberFormat="1" applyFont="1"/>
    <xf numFmtId="2" fontId="23" fillId="0" borderId="0" xfId="0" applyNumberFormat="1" applyFont="1" applyFill="1" applyAlignment="1">
      <alignment horizontal="center" vertical="center" wrapText="1"/>
    </xf>
    <xf numFmtId="0" fontId="23" fillId="3" borderId="0" xfId="0" applyFont="1" applyFill="1" applyAlignment="1">
      <alignment horizontal="center" wrapText="1"/>
    </xf>
    <xf numFmtId="0" fontId="23" fillId="3" borderId="0" xfId="0" applyFont="1" applyFill="1" applyAlignment="1">
      <alignment horizontal="center" vertical="center" wrapText="1"/>
    </xf>
    <xf numFmtId="0" fontId="37" fillId="0" borderId="2" xfId="7" applyFont="1" applyFill="1" applyBorder="1" applyAlignment="1">
      <alignment horizontal="center" vertical="center"/>
    </xf>
    <xf numFmtId="1" fontId="37" fillId="0" borderId="2" xfId="5" applyNumberFormat="1" applyFont="1" applyFill="1" applyBorder="1" applyAlignment="1">
      <alignment horizontal="center" vertical="center" wrapText="1"/>
    </xf>
    <xf numFmtId="0" fontId="37" fillId="0" borderId="2" xfId="5" applyFont="1" applyFill="1" applyBorder="1" applyAlignment="1">
      <alignment vertical="center" wrapText="1"/>
    </xf>
    <xf numFmtId="0" fontId="37" fillId="0" borderId="2" xfId="5" applyFont="1" applyFill="1" applyBorder="1" applyAlignment="1">
      <alignment horizontal="center" vertical="center" wrapText="1"/>
    </xf>
    <xf numFmtId="2" fontId="37" fillId="0" borderId="2" xfId="5" applyNumberFormat="1" applyFont="1" applyFill="1" applyBorder="1" applyAlignment="1">
      <alignment horizontal="center" vertical="center" wrapText="1"/>
    </xf>
    <xf numFmtId="2" fontId="37" fillId="0" borderId="2" xfId="8" applyNumberFormat="1" applyFont="1" applyFill="1" applyBorder="1" applyAlignment="1">
      <alignment horizontal="center" vertical="center" wrapText="1"/>
    </xf>
    <xf numFmtId="2" fontId="37" fillId="0" borderId="2" xfId="7" applyNumberFormat="1" applyFont="1" applyFill="1" applyBorder="1" applyAlignment="1">
      <alignment horizontal="center" vertical="center"/>
    </xf>
    <xf numFmtId="0" fontId="37" fillId="0" borderId="0" xfId="5" applyFont="1" applyFill="1" applyAlignment="1">
      <alignment horizontal="center" vertical="center" wrapText="1"/>
    </xf>
    <xf numFmtId="0" fontId="37" fillId="0" borderId="0" xfId="2" applyFont="1" applyFill="1" applyAlignment="1">
      <alignment horizontal="center" vertical="center" wrapText="1"/>
    </xf>
    <xf numFmtId="0" fontId="37" fillId="0" borderId="0" xfId="7" applyFont="1" applyFill="1" applyAlignment="1">
      <alignment vertical="center"/>
    </xf>
    <xf numFmtId="0" fontId="37" fillId="0" borderId="0" xfId="7" applyFont="1" applyFill="1" applyAlignment="1">
      <alignment horizontal="left" vertical="center"/>
    </xf>
    <xf numFmtId="0" fontId="37" fillId="0" borderId="0" xfId="7" applyFont="1" applyFill="1" applyAlignment="1">
      <alignment horizontal="center" vertical="center"/>
    </xf>
    <xf numFmtId="0" fontId="37" fillId="0" borderId="2" xfId="7" applyFont="1" applyFill="1" applyBorder="1" applyAlignment="1">
      <alignment vertical="center"/>
    </xf>
    <xf numFmtId="1" fontId="41" fillId="0" borderId="2" xfId="5" applyNumberFormat="1" applyFont="1" applyFill="1" applyBorder="1" applyAlignment="1">
      <alignment horizontal="center" vertical="center" wrapText="1"/>
    </xf>
    <xf numFmtId="0" fontId="41" fillId="0" borderId="2" xfId="2" applyFont="1" applyFill="1" applyBorder="1" applyAlignment="1">
      <alignment vertical="center" wrapText="1"/>
    </xf>
    <xf numFmtId="0" fontId="41" fillId="0" borderId="2" xfId="5" applyFont="1" applyFill="1" applyBorder="1" applyAlignment="1">
      <alignment horizontal="center" vertical="center" wrapText="1"/>
    </xf>
    <xf numFmtId="2" fontId="41" fillId="0" borderId="2" xfId="5" applyNumberFormat="1" applyFont="1" applyFill="1" applyBorder="1" applyAlignment="1">
      <alignment horizontal="center" vertical="center" wrapText="1"/>
    </xf>
    <xf numFmtId="2" fontId="41" fillId="0" borderId="2" xfId="10" applyNumberFormat="1" applyFont="1" applyFill="1" applyBorder="1" applyAlignment="1">
      <alignment horizontal="center" vertical="center" wrapText="1"/>
    </xf>
    <xf numFmtId="0" fontId="41" fillId="0" borderId="0" xfId="7" applyFont="1" applyFill="1" applyAlignment="1">
      <alignment vertical="center"/>
    </xf>
    <xf numFmtId="0" fontId="41" fillId="0" borderId="0" xfId="7" applyFont="1" applyFill="1" applyAlignment="1">
      <alignment horizontal="left" vertical="center"/>
    </xf>
    <xf numFmtId="0" fontId="41" fillId="0" borderId="0" xfId="7" applyFont="1" applyFill="1" applyAlignment="1">
      <alignment horizontal="center" vertical="center"/>
    </xf>
    <xf numFmtId="0" fontId="37" fillId="0" borderId="2" xfId="0" applyFont="1" applyFill="1" applyBorder="1" applyAlignment="1">
      <alignment horizontal="center" vertical="center" wrapText="1"/>
    </xf>
    <xf numFmtId="2" fontId="37" fillId="0" borderId="2" xfId="0" applyNumberFormat="1" applyFont="1" applyFill="1" applyBorder="1" applyAlignment="1">
      <alignment horizontal="center" vertical="center" wrapText="1"/>
    </xf>
    <xf numFmtId="0" fontId="23" fillId="0" borderId="2" xfId="7" applyFont="1" applyFill="1" applyBorder="1" applyAlignment="1">
      <alignment horizontal="center" vertical="center"/>
    </xf>
    <xf numFmtId="0" fontId="23" fillId="0" borderId="2" xfId="7" applyFont="1" applyFill="1" applyBorder="1" applyAlignment="1">
      <alignment horizontal="center" vertical="center" wrapText="1"/>
    </xf>
    <xf numFmtId="1" fontId="23" fillId="0" borderId="2" xfId="13" applyNumberFormat="1" applyFont="1" applyFill="1" applyBorder="1" applyAlignment="1">
      <alignment horizontal="center" vertical="center" wrapText="1"/>
    </xf>
    <xf numFmtId="0" fontId="23" fillId="0" borderId="2" xfId="2" applyFont="1" applyFill="1" applyBorder="1" applyAlignment="1">
      <alignment horizontal="center" vertical="center" wrapText="1"/>
    </xf>
    <xf numFmtId="0" fontId="41" fillId="0" borderId="2" xfId="7" applyFont="1" applyFill="1" applyBorder="1" applyAlignment="1">
      <alignment horizontal="center" vertical="center"/>
    </xf>
    <xf numFmtId="0" fontId="23" fillId="0" borderId="2" xfId="5" applyFont="1" applyFill="1" applyBorder="1" applyAlignment="1">
      <alignment horizontal="center" vertical="center" wrapText="1"/>
    </xf>
    <xf numFmtId="2" fontId="23" fillId="0" borderId="2" xfId="5" applyNumberFormat="1" applyFont="1" applyFill="1" applyBorder="1" applyAlignment="1">
      <alignment horizontal="center" vertical="center" wrapText="1"/>
    </xf>
    <xf numFmtId="170" fontId="23" fillId="0" borderId="2" xfId="7" applyNumberFormat="1" applyFont="1" applyFill="1" applyBorder="1" applyAlignment="1">
      <alignment horizontal="center" vertical="center"/>
    </xf>
    <xf numFmtId="0" fontId="23" fillId="0" borderId="2" xfId="5" applyFont="1" applyFill="1" applyBorder="1" applyAlignment="1">
      <alignment horizontal="left" vertical="center" wrapText="1"/>
    </xf>
    <xf numFmtId="0" fontId="37" fillId="0" borderId="6" xfId="0" applyFont="1" applyFill="1" applyBorder="1" applyAlignment="1">
      <alignment horizontal="center" vertical="center" wrapText="1"/>
    </xf>
    <xf numFmtId="0" fontId="23" fillId="0" borderId="0" xfId="0" applyFont="1" applyFill="1" applyAlignment="1">
      <alignment wrapText="1"/>
    </xf>
    <xf numFmtId="49" fontId="23" fillId="0" borderId="2" xfId="13" applyNumberFormat="1" applyFont="1" applyFill="1" applyBorder="1" applyAlignment="1">
      <alignment horizontal="center" vertical="center" wrapText="1"/>
    </xf>
    <xf numFmtId="2" fontId="23" fillId="0" borderId="2" xfId="10" applyNumberFormat="1" applyFont="1" applyFill="1" applyBorder="1" applyAlignment="1">
      <alignment horizontal="center" vertical="center" wrapText="1"/>
    </xf>
    <xf numFmtId="0" fontId="23" fillId="0" borderId="2" xfId="7" applyFont="1" applyFill="1" applyBorder="1" applyAlignment="1">
      <alignment horizontal="left" vertical="center" wrapText="1"/>
    </xf>
    <xf numFmtId="2" fontId="23" fillId="0" borderId="2" xfId="7" applyNumberFormat="1" applyFont="1" applyFill="1" applyBorder="1" applyAlignment="1">
      <alignment horizontal="center" vertical="center"/>
    </xf>
    <xf numFmtId="2" fontId="23" fillId="0" borderId="2" xfId="5" applyNumberFormat="1" applyFont="1" applyFill="1" applyBorder="1" applyAlignment="1">
      <alignment horizontal="center" vertical="center" wrapText="1"/>
    </xf>
    <xf numFmtId="2" fontId="23" fillId="0" borderId="2" xfId="7" applyNumberFormat="1" applyFont="1" applyFill="1" applyBorder="1" applyAlignment="1">
      <alignment horizontal="center" vertical="center"/>
    </xf>
    <xf numFmtId="2" fontId="23" fillId="0" borderId="2" xfId="10" applyNumberFormat="1" applyFont="1" applyFill="1" applyBorder="1" applyAlignment="1">
      <alignment horizontal="center" vertical="center" wrapText="1"/>
    </xf>
    <xf numFmtId="0" fontId="23" fillId="2" borderId="9" xfId="2" applyFont="1" applyFill="1" applyBorder="1" applyAlignment="1">
      <alignment horizontal="center" vertical="center" wrapText="1"/>
    </xf>
    <xf numFmtId="0" fontId="23" fillId="2" borderId="2" xfId="14" applyFont="1" applyFill="1" applyBorder="1" applyAlignment="1">
      <alignment horizontal="left" vertical="center" wrapText="1"/>
    </xf>
    <xf numFmtId="43" fontId="23" fillId="2" borderId="2" xfId="2" applyNumberFormat="1" applyFont="1" applyFill="1" applyBorder="1" applyAlignment="1">
      <alignment horizontal="center" vertical="center" wrapText="1"/>
    </xf>
    <xf numFmtId="43" fontId="23" fillId="2" borderId="2" xfId="2" applyNumberFormat="1" applyFont="1" applyFill="1" applyBorder="1" applyAlignment="1">
      <alignment horizontal="right" vertical="center" wrapText="1"/>
    </xf>
    <xf numFmtId="2" fontId="23" fillId="2" borderId="2" xfId="2" applyNumberFormat="1" applyFont="1" applyFill="1" applyBorder="1" applyAlignment="1">
      <alignment horizontal="right" vertical="center" wrapText="1"/>
    </xf>
    <xf numFmtId="2" fontId="23" fillId="2" borderId="2" xfId="2" applyNumberFormat="1" applyFont="1" applyFill="1" applyBorder="1" applyAlignment="1">
      <alignment horizontal="center" vertical="center" wrapText="1"/>
    </xf>
    <xf numFmtId="43" fontId="23" fillId="2" borderId="2" xfId="6" applyFont="1" applyFill="1" applyBorder="1" applyAlignment="1">
      <alignment horizontal="right" vertical="center" wrapText="1"/>
    </xf>
    <xf numFmtId="0" fontId="23" fillId="2" borderId="2" xfId="0" applyFont="1" applyFill="1" applyBorder="1" applyAlignment="1">
      <alignment horizontal="center" vertical="center" wrapText="1"/>
    </xf>
    <xf numFmtId="0" fontId="23" fillId="2" borderId="2" xfId="0" applyFont="1" applyFill="1" applyBorder="1" applyAlignment="1">
      <alignment wrapText="1"/>
    </xf>
    <xf numFmtId="0" fontId="23" fillId="2" borderId="2" xfId="2" applyFont="1" applyFill="1" applyBorder="1" applyAlignment="1">
      <alignment horizontal="center" vertical="center" wrapText="1"/>
    </xf>
    <xf numFmtId="0" fontId="23" fillId="2" borderId="0" xfId="0" applyFont="1" applyFill="1" applyAlignment="1">
      <alignment wrapText="1"/>
    </xf>
    <xf numFmtId="0" fontId="23" fillId="2" borderId="2" xfId="0" applyFont="1" applyFill="1" applyBorder="1" applyAlignment="1">
      <alignment horizontal="center" wrapText="1"/>
    </xf>
    <xf numFmtId="3" fontId="23" fillId="2" borderId="2" xfId="15" applyNumberFormat="1" applyFont="1" applyFill="1" applyBorder="1" applyAlignment="1">
      <alignment horizontal="left" vertical="center" wrapText="1"/>
    </xf>
    <xf numFmtId="0" fontId="23" fillId="2" borderId="2" xfId="13" applyFont="1" applyFill="1" applyBorder="1" applyAlignment="1">
      <alignment vertical="center" wrapText="1"/>
    </xf>
    <xf numFmtId="0" fontId="23" fillId="2" borderId="4" xfId="0" applyFont="1" applyFill="1" applyBorder="1" applyAlignment="1">
      <alignment horizontal="left" vertical="center" wrapText="1"/>
    </xf>
    <xf numFmtId="0" fontId="39" fillId="0" borderId="2" xfId="7" applyFont="1" applyFill="1" applyBorder="1" applyAlignment="1">
      <alignment horizontal="left" vertical="center" wrapText="1"/>
    </xf>
    <xf numFmtId="0" fontId="23" fillId="2" borderId="2" xfId="7" applyFont="1" applyFill="1" applyBorder="1" applyAlignment="1">
      <alignment horizontal="center" vertical="center"/>
    </xf>
    <xf numFmtId="1" fontId="23" fillId="2" borderId="2" xfId="5" applyNumberFormat="1" applyFont="1" applyFill="1" applyBorder="1" applyAlignment="1">
      <alignment horizontal="center" vertical="center" wrapText="1"/>
    </xf>
    <xf numFmtId="43" fontId="23" fillId="2" borderId="2" xfId="8" applyFont="1" applyFill="1" applyBorder="1" applyAlignment="1">
      <alignment horizontal="center" vertical="center" wrapText="1"/>
    </xf>
    <xf numFmtId="2" fontId="23" fillId="2" borderId="2" xfId="9" applyNumberFormat="1" applyFont="1" applyFill="1" applyBorder="1" applyAlignment="1">
      <alignment horizontal="center" vertical="center" wrapText="1"/>
    </xf>
    <xf numFmtId="0" fontId="23" fillId="2" borderId="2" xfId="5" applyFont="1" applyFill="1" applyBorder="1" applyAlignment="1">
      <alignment horizontal="center" vertical="center" wrapText="1"/>
    </xf>
    <xf numFmtId="0" fontId="23" fillId="2" borderId="2" xfId="10" applyNumberFormat="1" applyFont="1" applyFill="1" applyBorder="1" applyAlignment="1">
      <alignment horizontal="center" vertical="center" wrapText="1"/>
    </xf>
    <xf numFmtId="0" fontId="23" fillId="2" borderId="0" xfId="7" applyFont="1" applyFill="1" applyAlignment="1">
      <alignment vertical="center"/>
    </xf>
    <xf numFmtId="0" fontId="23" fillId="2" borderId="0" xfId="7" applyFont="1" applyFill="1" applyAlignment="1">
      <alignment horizontal="left" vertical="center"/>
    </xf>
    <xf numFmtId="0" fontId="23" fillId="2" borderId="0" xfId="7" applyFont="1" applyFill="1" applyAlignment="1">
      <alignment horizontal="center" vertical="center"/>
    </xf>
    <xf numFmtId="0" fontId="23" fillId="2" borderId="2" xfId="7" applyFont="1" applyFill="1" applyBorder="1" applyAlignment="1">
      <alignment vertical="center"/>
    </xf>
    <xf numFmtId="0" fontId="23" fillId="2" borderId="2" xfId="5" applyFont="1" applyFill="1" applyBorder="1" applyAlignment="1">
      <alignment vertical="center" wrapText="1"/>
    </xf>
    <xf numFmtId="2" fontId="23" fillId="2" borderId="2" xfId="5" applyNumberFormat="1" applyFont="1" applyFill="1" applyBorder="1" applyAlignment="1">
      <alignment horizontal="center" vertical="center" wrapText="1"/>
    </xf>
    <xf numFmtId="0" fontId="23" fillId="2" borderId="2" xfId="7"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0" borderId="2" xfId="0" applyFont="1" applyFill="1" applyBorder="1" applyAlignment="1">
      <alignment horizontal="left" wrapText="1"/>
    </xf>
    <xf numFmtId="0" fontId="39" fillId="0" borderId="2" xfId="0" applyFont="1" applyFill="1" applyBorder="1" applyAlignment="1">
      <alignment vertical="center" wrapText="1"/>
    </xf>
    <xf numFmtId="0" fontId="39" fillId="0" borderId="0" xfId="0" applyFont="1" applyFill="1" applyAlignment="1">
      <alignment horizontal="center" vertical="center" wrapText="1"/>
    </xf>
    <xf numFmtId="2" fontId="37" fillId="0" borderId="2" xfId="6" applyNumberFormat="1" applyFont="1" applyFill="1" applyBorder="1" applyAlignment="1">
      <alignment horizontal="center" vertical="center" wrapText="1"/>
    </xf>
    <xf numFmtId="2" fontId="39" fillId="0" borderId="2" xfId="6" applyNumberFormat="1" applyFont="1" applyFill="1" applyBorder="1" applyAlignment="1">
      <alignment horizontal="center" vertical="center" wrapText="1"/>
    </xf>
    <xf numFmtId="43" fontId="39" fillId="0" borderId="2" xfId="0" applyNumberFormat="1" applyFont="1" applyFill="1" applyBorder="1" applyAlignment="1">
      <alignment horizontal="center" vertical="center" wrapText="1"/>
    </xf>
    <xf numFmtId="43" fontId="37" fillId="0" borderId="2" xfId="0" applyNumberFormat="1" applyFont="1" applyFill="1" applyBorder="1" applyAlignment="1">
      <alignment horizontal="center" vertical="center" wrapText="1"/>
    </xf>
    <xf numFmtId="43" fontId="37" fillId="0" borderId="2" xfId="6" applyFont="1" applyFill="1" applyBorder="1" applyAlignment="1">
      <alignment horizontal="center" vertical="center" wrapText="1"/>
    </xf>
    <xf numFmtId="43" fontId="40" fillId="0" borderId="2" xfId="6" applyFont="1" applyFill="1" applyBorder="1" applyAlignment="1">
      <alignment horizontal="center" vertical="center" wrapText="1"/>
    </xf>
    <xf numFmtId="169" fontId="23" fillId="0" borderId="2" xfId="0" applyNumberFormat="1" applyFont="1" applyFill="1" applyBorder="1" applyAlignment="1">
      <alignment horizontal="left" vertical="center" wrapText="1"/>
    </xf>
    <xf numFmtId="0" fontId="23" fillId="0" borderId="2" xfId="7" quotePrefix="1" applyFont="1" applyFill="1" applyBorder="1" applyAlignment="1">
      <alignment horizontal="left" vertical="center" wrapText="1"/>
    </xf>
    <xf numFmtId="0" fontId="23" fillId="0" borderId="2" xfId="13" applyFont="1" applyFill="1" applyBorder="1" applyAlignment="1">
      <alignment horizontal="left" vertical="center" wrapText="1"/>
    </xf>
    <xf numFmtId="0" fontId="23" fillId="0" borderId="2" xfId="0" applyFont="1" applyFill="1" applyBorder="1" applyAlignment="1">
      <alignment horizontal="left"/>
    </xf>
    <xf numFmtId="0" fontId="23" fillId="2" borderId="2" xfId="13" applyFont="1" applyFill="1" applyBorder="1" applyAlignment="1">
      <alignment horizontal="left" vertical="center" wrapText="1"/>
    </xf>
    <xf numFmtId="0" fontId="23" fillId="0" borderId="2" xfId="17" applyFont="1" applyFill="1" applyBorder="1" applyAlignment="1">
      <alignment horizontal="left" vertical="center" wrapText="1"/>
    </xf>
    <xf numFmtId="0" fontId="23" fillId="0" borderId="2" xfId="20" applyFont="1" applyFill="1" applyBorder="1" applyAlignment="1">
      <alignment horizontal="left" vertical="center" wrapText="1"/>
    </xf>
    <xf numFmtId="0" fontId="23" fillId="0" borderId="0" xfId="0" applyFont="1" applyFill="1" applyAlignment="1">
      <alignment horizontal="left" wrapText="1"/>
    </xf>
    <xf numFmtId="170" fontId="23" fillId="2" borderId="2" xfId="2"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2" fontId="37" fillId="0" borderId="2" xfId="0" applyNumberFormat="1" applyFont="1" applyFill="1" applyBorder="1" applyAlignment="1">
      <alignment horizontal="center" vertical="center" wrapText="1"/>
    </xf>
    <xf numFmtId="0" fontId="23" fillId="0" borderId="3" xfId="7" applyFont="1" applyFill="1" applyBorder="1" applyAlignment="1">
      <alignment horizontal="center" vertical="center" wrapText="1"/>
    </xf>
    <xf numFmtId="0" fontId="23" fillId="0" borderId="2" xfId="7" applyFont="1" applyFill="1" applyBorder="1" applyAlignment="1">
      <alignment horizontal="center" vertical="center"/>
    </xf>
    <xf numFmtId="0" fontId="23" fillId="0" borderId="2" xfId="7" applyFont="1" applyFill="1" applyBorder="1" applyAlignment="1">
      <alignment horizontal="center" vertical="center" wrapText="1"/>
    </xf>
    <xf numFmtId="1" fontId="23" fillId="0" borderId="2" xfId="13" applyNumberFormat="1" applyFont="1" applyFill="1" applyBorder="1" applyAlignment="1">
      <alignment horizontal="center" vertical="center" wrapText="1"/>
    </xf>
    <xf numFmtId="0" fontId="23" fillId="0" borderId="2" xfId="13" applyFont="1" applyFill="1" applyBorder="1" applyAlignment="1">
      <alignment vertical="center" wrapText="1"/>
    </xf>
    <xf numFmtId="0" fontId="23" fillId="0" borderId="2" xfId="2" applyFont="1" applyFill="1" applyBorder="1" applyAlignment="1">
      <alignment horizontal="center" vertical="center" wrapText="1"/>
    </xf>
    <xf numFmtId="0" fontId="41" fillId="0" borderId="2" xfId="7" applyFont="1" applyFill="1" applyBorder="1" applyAlignment="1">
      <alignment horizontal="center" vertical="center"/>
    </xf>
    <xf numFmtId="0" fontId="23" fillId="0" borderId="2" xfId="5" applyFont="1" applyFill="1" applyBorder="1" applyAlignment="1">
      <alignment horizontal="center" vertical="center" wrapText="1"/>
    </xf>
    <xf numFmtId="2" fontId="23" fillId="0" borderId="2" xfId="5" applyNumberFormat="1" applyFont="1" applyFill="1" applyBorder="1" applyAlignment="1">
      <alignment horizontal="center" vertical="center" wrapText="1"/>
    </xf>
    <xf numFmtId="170" fontId="23" fillId="0" borderId="2" xfId="7" applyNumberFormat="1" applyFont="1" applyFill="1" applyBorder="1" applyAlignment="1">
      <alignment horizontal="center" vertical="center"/>
    </xf>
    <xf numFmtId="0" fontId="23" fillId="0" borderId="2" xfId="5"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6" xfId="0" applyFont="1" applyFill="1" applyBorder="1" applyAlignment="1">
      <alignment horizontal="center" vertical="center" wrapText="1"/>
    </xf>
    <xf numFmtId="0" fontId="23" fillId="0" borderId="0" xfId="0" applyFont="1" applyFill="1" applyAlignment="1">
      <alignment wrapText="1"/>
    </xf>
    <xf numFmtId="0" fontId="37" fillId="0" borderId="0" xfId="4" applyFont="1" applyFill="1" applyBorder="1" applyAlignment="1">
      <alignment horizontal="center" wrapText="1"/>
    </xf>
    <xf numFmtId="49" fontId="23" fillId="0" borderId="2" xfId="13" applyNumberFormat="1" applyFont="1" applyFill="1" applyBorder="1" applyAlignment="1">
      <alignment horizontal="center" vertical="center" wrapText="1"/>
    </xf>
    <xf numFmtId="2" fontId="23" fillId="0" borderId="2" xfId="10" applyNumberFormat="1" applyFont="1" applyFill="1" applyBorder="1" applyAlignment="1">
      <alignment horizontal="center" vertical="center" wrapText="1"/>
    </xf>
    <xf numFmtId="0" fontId="23" fillId="0" borderId="21" xfId="5" applyFont="1" applyFill="1" applyBorder="1" applyAlignment="1">
      <alignment horizontal="center" vertical="center" wrapText="1"/>
    </xf>
    <xf numFmtId="0" fontId="23" fillId="0" borderId="2" xfId="7" applyFont="1" applyFill="1" applyBorder="1" applyAlignment="1">
      <alignment horizontal="left" vertical="center" wrapText="1"/>
    </xf>
    <xf numFmtId="2" fontId="23" fillId="0" borderId="2" xfId="7" applyNumberFormat="1" applyFont="1" applyFill="1" applyBorder="1" applyAlignment="1">
      <alignment horizontal="center" vertical="center"/>
    </xf>
    <xf numFmtId="2" fontId="37" fillId="0" borderId="0" xfId="4" applyNumberFormat="1" applyFont="1" applyFill="1" applyBorder="1" applyAlignment="1">
      <alignment horizontal="center" wrapText="1"/>
    </xf>
    <xf numFmtId="169" fontId="23" fillId="0" borderId="2" xfId="0" applyNumberFormat="1" applyFont="1" applyFill="1" applyBorder="1" applyAlignment="1">
      <alignment horizontal="center" wrapText="1"/>
    </xf>
    <xf numFmtId="169" fontId="23" fillId="0" borderId="2" xfId="0" applyNumberFormat="1" applyFont="1" applyFill="1" applyBorder="1" applyAlignment="1">
      <alignment wrapText="1"/>
    </xf>
    <xf numFmtId="0" fontId="37" fillId="0" borderId="14" xfId="4" applyFont="1" applyFill="1" applyBorder="1" applyAlignment="1">
      <alignment horizontal="center" wrapText="1"/>
    </xf>
    <xf numFmtId="0" fontId="23" fillId="0" borderId="0" xfId="0" applyFont="1" applyFill="1" applyAlignment="1">
      <alignment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66"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3" fillId="2" borderId="0" xfId="0" applyFont="1" applyFill="1" applyAlignment="1">
      <alignment vertical="center"/>
    </xf>
    <xf numFmtId="0" fontId="3" fillId="2" borderId="0" xfId="0" applyFont="1" applyFill="1" applyAlignment="1">
      <alignment horizontal="center" vertical="center"/>
    </xf>
    <xf numFmtId="0" fontId="31"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xf>
    <xf numFmtId="1" fontId="7" fillId="2" borderId="2" xfId="0" applyNumberFormat="1" applyFont="1" applyFill="1" applyBorder="1" applyAlignment="1">
      <alignment horizontal="center" vertical="center"/>
    </xf>
    <xf numFmtId="166" fontId="7" fillId="2" borderId="2" xfId="0" applyNumberFormat="1" applyFont="1" applyFill="1" applyBorder="1" applyAlignment="1">
      <alignment horizontal="center" vertical="center" wrapText="1"/>
    </xf>
    <xf numFmtId="0" fontId="7" fillId="2" borderId="2" xfId="0" applyFont="1" applyFill="1" applyBorder="1" applyAlignment="1">
      <alignment vertical="center"/>
    </xf>
    <xf numFmtId="0" fontId="7" fillId="2" borderId="2" xfId="2" applyFont="1" applyFill="1" applyBorder="1" applyAlignment="1">
      <alignment vertical="center" wrapText="1"/>
    </xf>
    <xf numFmtId="0" fontId="7" fillId="2" borderId="2" xfId="0" applyFont="1" applyFill="1" applyBorder="1" applyAlignment="1">
      <alignment vertical="center" wrapText="1"/>
    </xf>
    <xf numFmtId="164"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166" fontId="7" fillId="2" borderId="2" xfId="0" applyNumberFormat="1" applyFont="1" applyFill="1" applyBorder="1" applyAlignment="1">
      <alignment horizontal="center" vertical="center"/>
    </xf>
    <xf numFmtId="2" fontId="7" fillId="2" borderId="2"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vertical="center"/>
    </xf>
    <xf numFmtId="0" fontId="18" fillId="2" borderId="0" xfId="0" applyFont="1" applyFill="1" applyAlignment="1">
      <alignment vertical="center"/>
    </xf>
    <xf numFmtId="0" fontId="57" fillId="2" borderId="0" xfId="0" applyFont="1" applyFill="1" applyAlignment="1">
      <alignment horizontal="center" vertical="center"/>
    </xf>
    <xf numFmtId="0" fontId="18" fillId="2" borderId="0" xfId="0" applyFont="1" applyFill="1" applyAlignment="1">
      <alignment horizontal="center" vertical="center"/>
    </xf>
    <xf numFmtId="0" fontId="57" fillId="2" borderId="0" xfId="0" applyFont="1" applyFill="1" applyAlignment="1">
      <alignment vertical="center"/>
    </xf>
    <xf numFmtId="0" fontId="9" fillId="2" borderId="2" xfId="0" applyFont="1" applyFill="1" applyBorder="1" applyAlignment="1">
      <alignment horizontal="center" vertical="center"/>
    </xf>
    <xf numFmtId="0" fontId="7" fillId="2" borderId="2" xfId="2" applyFont="1" applyFill="1" applyBorder="1" applyAlignment="1">
      <alignment horizontal="center" vertical="center" wrapText="1"/>
    </xf>
    <xf numFmtId="1" fontId="9" fillId="2" borderId="2" xfId="0" applyNumberFormat="1" applyFont="1" applyFill="1" applyBorder="1" applyAlignment="1">
      <alignment horizontal="center" vertical="center"/>
    </xf>
    <xf numFmtId="0" fontId="9" fillId="2" borderId="2" xfId="0" applyFont="1" applyFill="1" applyBorder="1" applyAlignment="1">
      <alignment vertical="center"/>
    </xf>
    <xf numFmtId="166"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164" fontId="9" fillId="2" borderId="2"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0" fontId="29" fillId="2" borderId="0" xfId="0" applyFont="1" applyFill="1"/>
    <xf numFmtId="0" fontId="5" fillId="2" borderId="0" xfId="0" applyFont="1" applyFill="1" applyAlignment="1">
      <alignment vertical="center"/>
    </xf>
    <xf numFmtId="0" fontId="7" fillId="2" borderId="2" xfId="0" applyFont="1" applyFill="1" applyBorder="1" applyAlignment="1"/>
    <xf numFmtId="167" fontId="7" fillId="2" borderId="2" xfId="1" applyNumberFormat="1" applyFont="1" applyFill="1" applyBorder="1" applyAlignment="1">
      <alignment horizontal="center" vertical="center"/>
    </xf>
    <xf numFmtId="2" fontId="7" fillId="2" borderId="2"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57" fillId="2" borderId="2" xfId="0" applyFont="1" applyFill="1" applyBorder="1" applyAlignment="1">
      <alignment horizontal="center" vertical="center"/>
    </xf>
    <xf numFmtId="0" fontId="9" fillId="2" borderId="2" xfId="0" applyFont="1" applyFill="1" applyBorder="1" applyAlignment="1">
      <alignment horizontal="center"/>
    </xf>
    <xf numFmtId="0" fontId="5" fillId="2" borderId="2" xfId="0" applyFont="1" applyFill="1" applyBorder="1" applyAlignment="1">
      <alignment horizontal="center" vertical="center"/>
    </xf>
    <xf numFmtId="0" fontId="7" fillId="2" borderId="6" xfId="0" applyFont="1" applyFill="1" applyBorder="1" applyAlignment="1">
      <alignment vertical="center"/>
    </xf>
    <xf numFmtId="0" fontId="7" fillId="0" borderId="6" xfId="0" applyFont="1" applyBorder="1" applyAlignment="1">
      <alignment horizontal="center" vertical="center"/>
    </xf>
    <xf numFmtId="0" fontId="7" fillId="2" borderId="6" xfId="0" applyFont="1" applyFill="1" applyBorder="1" applyAlignment="1">
      <alignment vertical="center" wrapText="1"/>
    </xf>
    <xf numFmtId="0" fontId="7" fillId="2" borderId="6" xfId="0" applyFont="1" applyFill="1" applyBorder="1" applyAlignment="1">
      <alignment horizontal="left" vertical="center"/>
    </xf>
    <xf numFmtId="0" fontId="9" fillId="2" borderId="6" xfId="0" applyFont="1" applyFill="1" applyBorder="1" applyAlignment="1">
      <alignment horizontal="center" vertical="center" wrapText="1"/>
    </xf>
    <xf numFmtId="49" fontId="7" fillId="2" borderId="6" xfId="3" applyNumberFormat="1" applyFont="1" applyFill="1" applyBorder="1" applyAlignment="1">
      <alignment horizontal="left" vertical="center"/>
    </xf>
    <xf numFmtId="49" fontId="7" fillId="2" borderId="6" xfId="0" applyNumberFormat="1" applyFont="1" applyFill="1" applyBorder="1" applyAlignment="1">
      <alignment vertical="center"/>
    </xf>
    <xf numFmtId="49" fontId="7" fillId="2" borderId="6" xfId="0" applyNumberFormat="1" applyFont="1" applyFill="1" applyBorder="1" applyAlignment="1">
      <alignment horizontal="left" vertical="center"/>
    </xf>
    <xf numFmtId="0" fontId="23" fillId="3" borderId="0" xfId="0"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5" fillId="0" borderId="19" xfId="5" applyFont="1" applyFill="1" applyBorder="1" applyAlignment="1">
      <alignment horizontal="center" vertical="center" wrapText="1"/>
    </xf>
    <xf numFmtId="0" fontId="55" fillId="0" borderId="11" xfId="5" applyFont="1" applyFill="1" applyBorder="1" applyAlignment="1">
      <alignment horizontal="center" vertical="center" wrapText="1"/>
    </xf>
    <xf numFmtId="0" fontId="55" fillId="0" borderId="21" xfId="5" applyFont="1" applyFill="1" applyBorder="1" applyAlignment="1">
      <alignment horizontal="center" vertical="center" wrapText="1"/>
    </xf>
    <xf numFmtId="0" fontId="23" fillId="0" borderId="9"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23" fillId="0" borderId="3" xfId="5" applyFont="1" applyFill="1" applyBorder="1" applyAlignment="1">
      <alignment horizontal="center" vertical="center" wrapText="1"/>
    </xf>
    <xf numFmtId="0" fontId="55" fillId="0" borderId="9" xfId="7" applyFont="1" applyFill="1" applyBorder="1" applyAlignment="1">
      <alignment horizontal="center" vertical="center"/>
    </xf>
    <xf numFmtId="0" fontId="55" fillId="0" borderId="1" xfId="7" applyFont="1" applyFill="1" applyBorder="1" applyAlignment="1">
      <alignment horizontal="center" vertical="center"/>
    </xf>
    <xf numFmtId="0" fontId="55" fillId="0" borderId="3" xfId="7" applyFont="1" applyFill="1" applyBorder="1" applyAlignment="1">
      <alignment horizontal="center" vertical="center"/>
    </xf>
    <xf numFmtId="170" fontId="41" fillId="0" borderId="2" xfId="7" applyNumberFormat="1" applyFont="1" applyFill="1" applyBorder="1" applyAlignment="1">
      <alignment horizontal="center" vertical="center"/>
    </xf>
    <xf numFmtId="0" fontId="41" fillId="0" borderId="2" xfId="7" applyFont="1" applyFill="1" applyBorder="1" applyAlignment="1">
      <alignment horizontal="center" vertical="center"/>
    </xf>
    <xf numFmtId="0" fontId="41" fillId="0" borderId="2" xfId="7" applyFont="1" applyFill="1" applyBorder="1" applyAlignment="1">
      <alignment horizontal="left" vertical="center" wrapText="1"/>
    </xf>
    <xf numFmtId="0" fontId="23" fillId="0" borderId="2" xfId="5" applyFont="1" applyFill="1" applyBorder="1" applyAlignment="1">
      <alignment horizontal="center" vertical="center" wrapText="1"/>
    </xf>
    <xf numFmtId="2" fontId="23" fillId="0" borderId="2" xfId="5" applyNumberFormat="1"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3" xfId="7" applyFont="1" applyFill="1" applyBorder="1" applyAlignment="1">
      <alignment horizontal="center" vertical="center" wrapText="1"/>
    </xf>
    <xf numFmtId="0" fontId="23" fillId="0" borderId="9" xfId="7" applyFont="1" applyFill="1" applyBorder="1" applyAlignment="1">
      <alignment horizontal="center" vertical="center"/>
    </xf>
    <xf numFmtId="0" fontId="23" fillId="0" borderId="3" xfId="7" applyFont="1" applyFill="1" applyBorder="1" applyAlignment="1">
      <alignment horizontal="center" vertical="center"/>
    </xf>
    <xf numFmtId="0" fontId="23" fillId="0" borderId="2" xfId="7" applyFont="1" applyFill="1" applyBorder="1" applyAlignment="1">
      <alignment horizontal="center" vertical="center"/>
    </xf>
    <xf numFmtId="0" fontId="23" fillId="0" borderId="2" xfId="22" applyFont="1" applyFill="1" applyBorder="1" applyAlignment="1">
      <alignment vertical="center" wrapText="1"/>
    </xf>
    <xf numFmtId="0" fontId="23" fillId="0" borderId="2" xfId="2" applyFont="1" applyFill="1" applyBorder="1" applyAlignment="1">
      <alignment horizontal="center" vertical="center" wrapText="1"/>
    </xf>
    <xf numFmtId="3" fontId="23" fillId="0" borderId="9" xfId="21" applyNumberFormat="1" applyFont="1" applyFill="1" applyBorder="1" applyAlignment="1">
      <alignment horizontal="center" vertical="center" wrapText="1"/>
    </xf>
    <xf numFmtId="3" fontId="23" fillId="0" borderId="3" xfId="21" applyNumberFormat="1" applyFont="1" applyFill="1" applyBorder="1" applyAlignment="1">
      <alignment horizontal="center" vertical="center" wrapText="1"/>
    </xf>
    <xf numFmtId="170" fontId="23" fillId="0" borderId="2" xfId="7" applyNumberFormat="1" applyFont="1" applyFill="1" applyBorder="1" applyAlignment="1">
      <alignment horizontal="center" vertical="center"/>
    </xf>
    <xf numFmtId="0" fontId="23" fillId="0" borderId="2" xfId="5" applyFont="1" applyFill="1" applyBorder="1" applyAlignment="1">
      <alignment horizontal="left" vertical="center" wrapText="1"/>
    </xf>
    <xf numFmtId="0" fontId="23" fillId="0" borderId="2" xfId="7" applyFont="1" applyFill="1" applyBorder="1" applyAlignment="1">
      <alignment horizontal="left" vertical="center" wrapText="1"/>
    </xf>
    <xf numFmtId="2" fontId="23" fillId="0" borderId="2" xfId="7" applyNumberFormat="1" applyFont="1" applyFill="1" applyBorder="1" applyAlignment="1">
      <alignment horizontal="center" vertical="center"/>
    </xf>
    <xf numFmtId="0" fontId="23" fillId="0" borderId="2" xfId="7" applyFont="1" applyFill="1" applyBorder="1" applyAlignment="1">
      <alignment horizontal="center" vertical="center" wrapText="1"/>
    </xf>
    <xf numFmtId="0" fontId="23" fillId="0" borderId="1" xfId="7" applyFont="1" applyFill="1" applyBorder="1" applyAlignment="1">
      <alignment horizontal="center" vertical="center" wrapText="1"/>
    </xf>
    <xf numFmtId="1" fontId="23" fillId="0" borderId="2" xfId="13" applyNumberFormat="1" applyFont="1" applyFill="1" applyBorder="1" applyAlignment="1">
      <alignment horizontal="center" vertical="center" wrapText="1"/>
    </xf>
    <xf numFmtId="0" fontId="23" fillId="0" borderId="2" xfId="13" applyFont="1" applyFill="1" applyBorder="1" applyAlignment="1">
      <alignment vertical="center" wrapText="1"/>
    </xf>
    <xf numFmtId="49" fontId="23" fillId="0" borderId="2" xfId="13" applyNumberFormat="1" applyFont="1" applyFill="1" applyBorder="1" applyAlignment="1">
      <alignment horizontal="center" vertical="center" wrapText="1"/>
    </xf>
    <xf numFmtId="0" fontId="23" fillId="0" borderId="9" xfId="13" applyFont="1" applyFill="1" applyBorder="1" applyAlignment="1">
      <alignment horizontal="center" vertical="center" wrapText="1"/>
    </xf>
    <xf numFmtId="0" fontId="23" fillId="0" borderId="1" xfId="13" applyFont="1" applyFill="1" applyBorder="1" applyAlignment="1">
      <alignment horizontal="center" vertical="center" wrapText="1"/>
    </xf>
    <xf numFmtId="0" fontId="23" fillId="0" borderId="3" xfId="13" applyFont="1" applyFill="1" applyBorder="1" applyAlignment="1">
      <alignment horizontal="center" vertical="center" wrapText="1"/>
    </xf>
    <xf numFmtId="2" fontId="23" fillId="0" borderId="9" xfId="7" applyNumberFormat="1" applyFont="1" applyFill="1" applyBorder="1" applyAlignment="1">
      <alignment horizontal="center" vertical="center" wrapText="1"/>
    </xf>
    <xf numFmtId="2" fontId="23" fillId="0" borderId="1" xfId="7" applyNumberFormat="1" applyFont="1" applyFill="1" applyBorder="1" applyAlignment="1">
      <alignment horizontal="center" vertical="center" wrapText="1"/>
    </xf>
    <xf numFmtId="2" fontId="23" fillId="0" borderId="3" xfId="7"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2" fontId="23" fillId="0" borderId="2" xfId="10" applyNumberFormat="1" applyFont="1" applyFill="1" applyBorder="1" applyAlignment="1">
      <alignment horizontal="center" vertical="center" wrapText="1"/>
    </xf>
    <xf numFmtId="0" fontId="23" fillId="0" borderId="19" xfId="5"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21" xfId="5"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4" applyFont="1" applyFill="1" applyBorder="1" applyAlignment="1">
      <alignment horizontal="center" wrapText="1"/>
    </xf>
    <xf numFmtId="0" fontId="37" fillId="0" borderId="2" xfId="0" applyFont="1" applyFill="1" applyBorder="1" applyAlignment="1">
      <alignment horizontal="center" vertical="center" wrapText="1"/>
    </xf>
    <xf numFmtId="2" fontId="37" fillId="0" borderId="2" xfId="0" applyNumberFormat="1" applyFont="1" applyFill="1" applyBorder="1" applyAlignment="1">
      <alignment horizontal="center" vertical="center" wrapText="1"/>
    </xf>
    <xf numFmtId="0" fontId="37" fillId="0" borderId="0" xfId="0" applyFont="1" applyFill="1" applyAlignment="1">
      <alignment horizontal="left" vertical="center" wrapText="1"/>
    </xf>
    <xf numFmtId="0" fontId="37" fillId="0" borderId="14" xfId="4" applyFont="1" applyFill="1" applyBorder="1" applyAlignment="1">
      <alignment horizontal="center" wrapText="1"/>
    </xf>
    <xf numFmtId="0" fontId="37" fillId="0" borderId="9" xfId="0" applyFont="1" applyFill="1" applyBorder="1" applyAlignment="1">
      <alignment horizontal="center" vertical="center" wrapText="1"/>
    </xf>
    <xf numFmtId="0" fontId="37" fillId="0" borderId="3" xfId="0" applyFont="1" applyFill="1" applyBorder="1" applyAlignment="1">
      <alignment horizontal="center" vertical="center" wrapText="1"/>
    </xf>
    <xf numFmtId="2" fontId="37" fillId="0" borderId="9" xfId="0" applyNumberFormat="1" applyFont="1" applyFill="1" applyBorder="1" applyAlignment="1">
      <alignment horizontal="center" vertical="center" wrapText="1"/>
    </xf>
    <xf numFmtId="2" fontId="37" fillId="0" borderId="3" xfId="0" applyNumberFormat="1"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23" fillId="0" borderId="1" xfId="7" applyFont="1" applyFill="1" applyBorder="1" applyAlignment="1">
      <alignment horizontal="center" vertical="center"/>
    </xf>
    <xf numFmtId="0" fontId="23" fillId="0" borderId="9" xfId="5" applyFont="1" applyFill="1" applyBorder="1" applyAlignment="1">
      <alignment horizontal="left" vertical="center" wrapText="1"/>
    </xf>
    <xf numFmtId="0" fontId="23" fillId="0" borderId="1" xfId="5" applyFont="1" applyFill="1" applyBorder="1" applyAlignment="1">
      <alignment horizontal="left" vertical="center" wrapText="1"/>
    </xf>
    <xf numFmtId="0" fontId="23" fillId="0" borderId="3" xfId="5" applyFont="1" applyFill="1" applyBorder="1" applyAlignment="1">
      <alignment horizontal="left" vertical="center" wrapText="1"/>
    </xf>
    <xf numFmtId="2" fontId="23" fillId="0" borderId="9" xfId="10" applyNumberFormat="1" applyFont="1" applyFill="1" applyBorder="1" applyAlignment="1">
      <alignment horizontal="center" vertical="center" wrapText="1"/>
    </xf>
    <xf numFmtId="2" fontId="23" fillId="0" borderId="1" xfId="10" applyNumberFormat="1" applyFont="1" applyFill="1" applyBorder="1" applyAlignment="1">
      <alignment horizontal="center" vertical="center" wrapText="1"/>
    </xf>
    <xf numFmtId="2" fontId="23" fillId="0" borderId="3" xfId="10" applyNumberFormat="1" applyFont="1" applyFill="1" applyBorder="1" applyAlignment="1">
      <alignment horizontal="center" vertical="center" wrapText="1"/>
    </xf>
    <xf numFmtId="49" fontId="23" fillId="0" borderId="9" xfId="13" applyNumberFormat="1" applyFont="1" applyFill="1" applyBorder="1" applyAlignment="1">
      <alignment horizontal="center" vertical="center" wrapText="1"/>
    </xf>
    <xf numFmtId="49" fontId="23" fillId="0" borderId="1" xfId="13" applyNumberFormat="1" applyFont="1" applyFill="1" applyBorder="1" applyAlignment="1">
      <alignment horizontal="center" vertical="center" wrapText="1"/>
    </xf>
    <xf numFmtId="49" fontId="23" fillId="0" borderId="3" xfId="13" applyNumberFormat="1" applyFont="1" applyFill="1" applyBorder="1" applyAlignment="1">
      <alignment horizontal="center" vertical="center" wrapText="1"/>
    </xf>
    <xf numFmtId="0" fontId="23" fillId="0" borderId="9" xfId="7" applyFont="1" applyFill="1" applyBorder="1" applyAlignment="1">
      <alignment horizontal="right" vertical="center" wrapText="1"/>
    </xf>
    <xf numFmtId="0" fontId="23" fillId="0" borderId="1" xfId="7" applyFont="1" applyFill="1" applyBorder="1" applyAlignment="1">
      <alignment horizontal="right" vertical="center" wrapText="1"/>
    </xf>
    <xf numFmtId="0" fontId="23" fillId="0" borderId="3" xfId="7" applyFont="1" applyFill="1" applyBorder="1" applyAlignment="1">
      <alignment horizontal="right" vertical="center" wrapText="1"/>
    </xf>
    <xf numFmtId="0" fontId="23" fillId="0" borderId="9" xfId="7" applyFont="1" applyFill="1" applyBorder="1" applyAlignment="1">
      <alignment horizontal="left" vertical="center" wrapText="1"/>
    </xf>
    <xf numFmtId="0" fontId="23" fillId="0" borderId="3" xfId="7" applyFont="1" applyFill="1" applyBorder="1" applyAlignment="1">
      <alignment horizontal="left" vertical="center" wrapText="1"/>
    </xf>
    <xf numFmtId="2" fontId="23" fillId="0" borderId="9" xfId="7" applyNumberFormat="1" applyFont="1" applyFill="1" applyBorder="1" applyAlignment="1">
      <alignment horizontal="center" vertical="center"/>
    </xf>
    <xf numFmtId="0" fontId="41" fillId="0" borderId="9" xfId="7" applyFont="1" applyFill="1" applyBorder="1" applyAlignment="1">
      <alignment horizontal="center" vertical="center"/>
    </xf>
    <xf numFmtId="0" fontId="41" fillId="0" borderId="1" xfId="7" applyFont="1" applyFill="1" applyBorder="1" applyAlignment="1">
      <alignment horizontal="center" vertical="center"/>
    </xf>
    <xf numFmtId="0" fontId="41" fillId="0" borderId="3" xfId="7" applyFont="1" applyFill="1" applyBorder="1" applyAlignment="1">
      <alignment horizontal="center" vertical="center"/>
    </xf>
    <xf numFmtId="0" fontId="41" fillId="0" borderId="9" xfId="7" applyFont="1" applyFill="1" applyBorder="1" applyAlignment="1">
      <alignment horizontal="center" vertical="center" wrapText="1"/>
    </xf>
    <xf numFmtId="0" fontId="41" fillId="0" borderId="1" xfId="7" applyFont="1" applyFill="1" applyBorder="1" applyAlignment="1">
      <alignment horizontal="center" vertical="center" wrapText="1"/>
    </xf>
    <xf numFmtId="0" fontId="41" fillId="0" borderId="3" xfId="7" applyFont="1" applyFill="1" applyBorder="1" applyAlignment="1">
      <alignment horizontal="center" vertical="center" wrapText="1"/>
    </xf>
    <xf numFmtId="2" fontId="23" fillId="0" borderId="9" xfId="5" applyNumberFormat="1" applyFont="1" applyFill="1" applyBorder="1" applyAlignment="1">
      <alignment horizontal="center" vertical="center" wrapText="1"/>
    </xf>
    <xf numFmtId="2" fontId="23" fillId="0" borderId="1" xfId="5" applyNumberFormat="1" applyFont="1" applyFill="1" applyBorder="1" applyAlignment="1">
      <alignment horizontal="center" vertical="center" wrapText="1"/>
    </xf>
    <xf numFmtId="2" fontId="23" fillId="0" borderId="3" xfId="5" applyNumberFormat="1" applyFont="1" applyFill="1" applyBorder="1" applyAlignment="1">
      <alignment horizontal="center" vertical="center" wrapText="1"/>
    </xf>
    <xf numFmtId="0" fontId="55" fillId="0" borderId="9" xfId="5" applyFont="1" applyFill="1" applyBorder="1" applyAlignment="1">
      <alignment horizontal="center" vertical="center" wrapText="1"/>
    </xf>
    <xf numFmtId="0" fontId="55" fillId="0" borderId="1" xfId="5" applyFont="1" applyFill="1" applyBorder="1" applyAlignment="1">
      <alignment horizontal="center" vertical="center" wrapText="1"/>
    </xf>
    <xf numFmtId="0" fontId="55" fillId="0" borderId="3" xfId="5" applyFont="1" applyFill="1" applyBorder="1" applyAlignment="1">
      <alignment horizontal="center" vertical="center" wrapText="1"/>
    </xf>
    <xf numFmtId="0" fontId="37" fillId="0" borderId="2" xfId="0" applyFont="1" applyFill="1" applyBorder="1" applyAlignment="1">
      <alignment horizontal="left" vertical="center" wrapText="1"/>
    </xf>
    <xf numFmtId="2" fontId="37" fillId="0" borderId="4" xfId="0" applyNumberFormat="1" applyFont="1" applyFill="1" applyBorder="1" applyAlignment="1">
      <alignment horizontal="center" vertical="center" wrapText="1"/>
    </xf>
    <xf numFmtId="2" fontId="37" fillId="0" borderId="5" xfId="0" applyNumberFormat="1" applyFont="1" applyFill="1" applyBorder="1" applyAlignment="1">
      <alignment horizontal="center" vertical="center" wrapText="1"/>
    </xf>
    <xf numFmtId="2" fontId="37" fillId="0" borderId="6" xfId="0" applyNumberFormat="1" applyFont="1" applyFill="1" applyBorder="1" applyAlignment="1">
      <alignment horizontal="center" vertical="center" wrapText="1"/>
    </xf>
    <xf numFmtId="0" fontId="23" fillId="0" borderId="0" xfId="0" applyFont="1" applyFill="1" applyAlignment="1">
      <alignment wrapText="1"/>
    </xf>
    <xf numFmtId="0" fontId="37" fillId="0" borderId="0" xfId="0" applyFont="1" applyFill="1" applyAlignment="1">
      <alignment vertical="center" wrapText="1"/>
    </xf>
    <xf numFmtId="0" fontId="7" fillId="0" borderId="2" xfId="0" applyFont="1" applyBorder="1" applyAlignment="1">
      <alignment horizontal="center" vertical="center" wrapText="1"/>
    </xf>
    <xf numFmtId="1"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9" fillId="2" borderId="2" xfId="0" applyFont="1" applyFill="1" applyBorder="1" applyAlignment="1">
      <alignment horizontal="left" vertical="center"/>
    </xf>
    <xf numFmtId="0" fontId="7" fillId="2" borderId="2" xfId="0" applyFont="1" applyFill="1" applyBorder="1" applyAlignment="1">
      <alignment vertical="center"/>
    </xf>
    <xf numFmtId="0" fontId="9" fillId="2" borderId="2" xfId="0" applyFont="1" applyFill="1" applyBorder="1" applyAlignment="1">
      <alignment horizontal="left"/>
    </xf>
    <xf numFmtId="0" fontId="7"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9" fillId="2" borderId="0" xfId="0" applyFont="1" applyFill="1" applyAlignment="1">
      <alignment horizontal="center" vertical="center"/>
    </xf>
    <xf numFmtId="0" fontId="5" fillId="2" borderId="0" xfId="0" applyFont="1" applyFill="1" applyAlignment="1">
      <alignment horizontal="center" vertical="center"/>
    </xf>
    <xf numFmtId="0" fontId="2" fillId="0" borderId="2" xfId="0" applyFont="1" applyBorder="1" applyAlignment="1">
      <alignment horizontal="center" vertical="center" wrapText="1"/>
    </xf>
    <xf numFmtId="0" fontId="5" fillId="2" borderId="10" xfId="0" applyFont="1" applyFill="1" applyBorder="1" applyAlignment="1">
      <alignment horizontal="center"/>
    </xf>
    <xf numFmtId="0" fontId="5" fillId="2" borderId="19" xfId="0" applyFont="1" applyFill="1" applyBorder="1" applyAlignment="1">
      <alignment horizontal="center"/>
    </xf>
    <xf numFmtId="0" fontId="9"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30" fillId="0" borderId="2" xfId="0" applyFont="1" applyBorder="1" applyAlignment="1">
      <alignment horizontal="center" vertical="center" wrapText="1"/>
    </xf>
    <xf numFmtId="0" fontId="9" fillId="2" borderId="5" xfId="0" applyFont="1" applyFill="1" applyBorder="1" applyAlignment="1">
      <alignment horizontal="center"/>
    </xf>
    <xf numFmtId="0" fontId="9" fillId="2" borderId="6" xfId="0" applyFont="1" applyFill="1" applyBorder="1" applyAlignment="1">
      <alignment horizontal="center"/>
    </xf>
    <xf numFmtId="0" fontId="30" fillId="0" borderId="0" xfId="0" applyFont="1" applyAlignment="1">
      <alignment horizontal="center"/>
    </xf>
    <xf numFmtId="0" fontId="33" fillId="2" borderId="9"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9"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4" fillId="2" borderId="9"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3" xfId="0" applyFont="1" applyFill="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18" fillId="0" borderId="9" xfId="0" applyFont="1" applyBorder="1" applyAlignment="1">
      <alignment horizontal="left" vertical="center"/>
    </xf>
    <xf numFmtId="0" fontId="18" fillId="0" borderId="3"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2" xfId="0" applyFont="1" applyBorder="1" applyAlignment="1">
      <alignment horizontal="center"/>
    </xf>
    <xf numFmtId="1" fontId="2" fillId="0" borderId="2"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17" fillId="0" borderId="2" xfId="0" applyFont="1" applyBorder="1" applyAlignment="1">
      <alignment horizontal="center" vertical="center" wrapText="1"/>
    </xf>
    <xf numFmtId="0" fontId="12"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5" fillId="0" borderId="0" xfId="0" applyFont="1" applyAlignment="1"/>
    <xf numFmtId="0" fontId="2" fillId="0" borderId="0" xfId="0" applyFont="1" applyAlignment="1"/>
    <xf numFmtId="0" fontId="2" fillId="0" borderId="2" xfId="0" applyFont="1" applyBorder="1" applyAlignment="1">
      <alignment horizontal="left" vertical="center" wrapText="1"/>
    </xf>
  </cellXfs>
  <cellStyles count="23">
    <cellStyle name="Comma" xfId="1" builtinId="3"/>
    <cellStyle name="Comma 2 11" xfId="6" xr:uid="{00000000-0005-0000-0000-000001000000}"/>
    <cellStyle name="Comma 2 11 2" xfId="9" xr:uid="{00000000-0005-0000-0000-000002000000}"/>
    <cellStyle name="Comma 2 2" xfId="10" xr:uid="{00000000-0005-0000-0000-000003000000}"/>
    <cellStyle name="Comma 2 2 3 2" xfId="21" xr:uid="{00000000-0005-0000-0000-000004000000}"/>
    <cellStyle name="Comma 3" xfId="8" xr:uid="{00000000-0005-0000-0000-000005000000}"/>
    <cellStyle name="Comma 5 2" xfId="20" xr:uid="{00000000-0005-0000-0000-000006000000}"/>
    <cellStyle name="Comma 6 4" xfId="18" xr:uid="{00000000-0005-0000-0000-000007000000}"/>
    <cellStyle name="Normal" xfId="0" builtinId="0"/>
    <cellStyle name="Normal 12" xfId="14" xr:uid="{00000000-0005-0000-0000-000009000000}"/>
    <cellStyle name="Normal 2 2 2" xfId="17" xr:uid="{00000000-0005-0000-0000-00000A000000}"/>
    <cellStyle name="Normal 2 3" xfId="5" xr:uid="{00000000-0005-0000-0000-00000B000000}"/>
    <cellStyle name="Normal 2 3 2" xfId="2" xr:uid="{00000000-0005-0000-0000-00000C000000}"/>
    <cellStyle name="Normal 2 4" xfId="4" xr:uid="{00000000-0005-0000-0000-00000D000000}"/>
    <cellStyle name="Normal 3 2" xfId="13" xr:uid="{00000000-0005-0000-0000-00000E000000}"/>
    <cellStyle name="Normal 30" xfId="22" xr:uid="{00000000-0005-0000-0000-00000F000000}"/>
    <cellStyle name="Normal 4" xfId="19" xr:uid="{00000000-0005-0000-0000-000010000000}"/>
    <cellStyle name="Normal 4 2 3" xfId="11" xr:uid="{00000000-0005-0000-0000-000011000000}"/>
    <cellStyle name="Normal 7" xfId="7" xr:uid="{00000000-0005-0000-0000-000012000000}"/>
    <cellStyle name="Normal_Bieu mau (CV )" xfId="15" xr:uid="{00000000-0005-0000-0000-000013000000}"/>
    <cellStyle name="Normal_BIEU-CC1" xfId="12" xr:uid="{00000000-0005-0000-0000-000014000000}"/>
    <cellStyle name="Normal_XOA DOI GIAM NGHEO 2009 - 2015 NNPTNT" xfId="16" xr:uid="{00000000-0005-0000-0000-000015000000}"/>
    <cellStyle name="Percent" xfId="3" builtinId="5"/>
  </cellStyles>
  <dxfs count="5236">
    <dxf>
      <font>
        <b val="0"/>
        <condense val="0"/>
        <extend val="0"/>
        <color indexed="9"/>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ill>
        <patternFill patternType="solid">
          <fgColor rgb="FFFFFFFF"/>
          <bgColor rgb="FF000000"/>
        </patternFill>
      </fill>
    </dxf>
    <dxf>
      <font>
        <b val="0"/>
        <condense val="0"/>
        <extend val="0"/>
        <color indexed="9"/>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dxf>
    <dxf>
      <font>
        <condense val="0"/>
        <extend val="0"/>
        <color indexed="9"/>
      </font>
      <fill>
        <patternFill>
          <fgColor indexed="64"/>
        </patternFill>
      </fill>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lor auto="1"/>
      </font>
    </dxf>
    <dxf>
      <font>
        <color theme="0"/>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rgb="FFFFFFFF"/>
      </font>
    </dxf>
    <dxf>
      <font>
        <condense val="0"/>
        <extend val="0"/>
        <color rgb="FFFFFFFF"/>
      </font>
    </dxf>
    <dxf>
      <font>
        <b val="0"/>
        <condense val="0"/>
        <extend val="0"/>
        <color rgb="FFFFFFFF"/>
      </font>
    </dxf>
    <dxf>
      <font>
        <b val="0"/>
        <condense val="0"/>
        <extend val="0"/>
        <color rgb="FFFFFFFF"/>
      </font>
    </dxf>
    <dxf>
      <font>
        <b val="0"/>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theme="0"/>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color auto="1"/>
      </font>
    </dxf>
    <dxf>
      <font>
        <color theme="0"/>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auto="1"/>
      </font>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
      <font>
        <b val="0"/>
        <condense val="0"/>
        <extend val="0"/>
        <color indexed="9"/>
      </font>
    </dxf>
    <dxf>
      <font>
        <b val="0"/>
        <condense val="0"/>
        <extend val="0"/>
        <color indexed="9"/>
      </font>
      <fill>
        <patternFill patternType="solid">
          <bgColor indexed="64"/>
        </patternFill>
      </fill>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5998845" y="415290"/>
          <a:ext cx="2000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2</xdr:row>
      <xdr:rowOff>19050</xdr:rowOff>
    </xdr:from>
    <xdr:to>
      <xdr:col>9</xdr:col>
      <xdr:colOff>333375</xdr:colOff>
      <xdr:row>2</xdr:row>
      <xdr:rowOff>19050</xdr:rowOff>
    </xdr:to>
    <xdr:cxnSp macro="">
      <xdr:nvCxnSpPr>
        <xdr:cNvPr id="3" name="Straight Connector 2">
          <a:extLst>
            <a:ext uri="{FF2B5EF4-FFF2-40B4-BE49-F238E27FC236}">
              <a16:creationId xmlns:a16="http://schemas.microsoft.com/office/drawing/2014/main" id="{0D06F204-E76E-46F1-99A9-673739FCD05F}"/>
            </a:ext>
          </a:extLst>
        </xdr:cNvPr>
        <xdr:cNvCxnSpPr/>
      </xdr:nvCxnSpPr>
      <xdr:spPr>
        <a:xfrm>
          <a:off x="7277100" y="419100"/>
          <a:ext cx="20859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5372100" y="438150"/>
          <a:ext cx="195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a:off x="5829300" y="419100"/>
          <a:ext cx="195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a:off x="5829300" y="419100"/>
          <a:ext cx="195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3" name="Straight Connector 2">
          <a:extLst>
            <a:ext uri="{FF2B5EF4-FFF2-40B4-BE49-F238E27FC236}">
              <a16:creationId xmlns:a16="http://schemas.microsoft.com/office/drawing/2014/main" id="{5D610048-DE78-4507-BD34-A76826BD9DA3}"/>
            </a:ext>
          </a:extLst>
        </xdr:cNvPr>
        <xdr:cNvCxnSpPr/>
      </xdr:nvCxnSpPr>
      <xdr:spPr>
        <a:xfrm>
          <a:off x="5998845" y="415290"/>
          <a:ext cx="2000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5998845" y="415290"/>
          <a:ext cx="2000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5998845" y="415290"/>
          <a:ext cx="2000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5829300" y="419100"/>
          <a:ext cx="195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5438775" y="438150"/>
          <a:ext cx="1847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700-000002000000}"/>
            </a:ext>
          </a:extLst>
        </xdr:cNvPr>
        <xdr:cNvCxnSpPr/>
      </xdr:nvCxnSpPr>
      <xdr:spPr>
        <a:xfrm>
          <a:off x="5829300" y="419100"/>
          <a:ext cx="195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a:off x="5829300" y="419100"/>
          <a:ext cx="195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47625</xdr:colOff>
      <xdr:row>2</xdr:row>
      <xdr:rowOff>19050</xdr:rowOff>
    </xdr:from>
    <xdr:to>
      <xdr:col>9</xdr:col>
      <xdr:colOff>333375</xdr:colOff>
      <xdr:row>2</xdr:row>
      <xdr:rowOff>19050</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a:xfrm>
          <a:off x="5829300" y="419100"/>
          <a:ext cx="195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hamHoa\HaGiang\KeHoach2022\KH2022_BacMe\TonghopKH\DMCT_KH2022_BacMe_H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D_2022"/>
      <sheetName val="DMCT_Đăng ký mới 2022"/>
      <sheetName val="DMCT_2021"/>
      <sheetName val="DMCT_2021 (2)"/>
      <sheetName val="DMCT_Đăng ký mới2021"/>
      <sheetName val="DMCT_chuyển tiếp"/>
      <sheetName val="đã thực hiện"/>
      <sheetName val="bỏ"/>
      <sheetName val="Sheet1"/>
    </sheetNames>
    <sheetDataSet>
      <sheetData sheetId="0" refreshError="1"/>
      <sheetData sheetId="1">
        <row r="3">
          <cell r="M3" t="str">
            <v>LUC</v>
          </cell>
          <cell r="N3" t="str">
            <v>LUK</v>
          </cell>
          <cell r="O3" t="str">
            <v>LUN</v>
          </cell>
          <cell r="P3" t="str">
            <v>HNK</v>
          </cell>
          <cell r="Q3" t="str">
            <v>CLN</v>
          </cell>
          <cell r="R3" t="str">
            <v>RSX</v>
          </cell>
          <cell r="S3" t="str">
            <v>RSN</v>
          </cell>
          <cell r="T3" t="str">
            <v>RST</v>
          </cell>
          <cell r="U3" t="str">
            <v>RSM</v>
          </cell>
          <cell r="V3" t="str">
            <v>RPH</v>
          </cell>
          <cell r="W3" t="str">
            <v>RDD</v>
          </cell>
          <cell r="X3" t="str">
            <v>NTS</v>
          </cell>
          <cell r="Z3" t="str">
            <v>ONT</v>
          </cell>
          <cell r="AA3" t="str">
            <v>ODT</v>
          </cell>
          <cell r="AB3" t="str">
            <v>TSC</v>
          </cell>
          <cell r="AC3" t="str">
            <v>DVH</v>
          </cell>
          <cell r="AD3" t="str">
            <v>DSH</v>
          </cell>
          <cell r="AE3" t="str">
            <v>DGT</v>
          </cell>
          <cell r="AF3" t="str">
            <v>DTL</v>
          </cell>
          <cell r="AG3" t="str">
            <v>NTS</v>
          </cell>
          <cell r="AH3" t="str">
            <v>DNL</v>
          </cell>
          <cell r="AI3" t="str">
            <v>DTT</v>
          </cell>
          <cell r="AJ3" t="str">
            <v>DGD</v>
          </cell>
          <cell r="AK3" t="str">
            <v>DCH</v>
          </cell>
          <cell r="AL3" t="str">
            <v>DYT</v>
          </cell>
          <cell r="AM3" t="str">
            <v>SON</v>
          </cell>
          <cell r="AN3" t="str">
            <v>CSD</v>
          </cell>
          <cell r="AO3" t="str">
            <v>NTD</v>
          </cell>
          <cell r="AP3" t="str">
            <v>DBV</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7306-72D9-4C56-A853-BBBAA2D706BF}">
  <dimension ref="A1:WXK286"/>
  <sheetViews>
    <sheetView topLeftCell="A46" zoomScale="70" zoomScaleNormal="70" workbookViewId="0">
      <selection activeCell="J234" activeCellId="1" sqref="J238:J242 J234:J235"/>
    </sheetView>
  </sheetViews>
  <sheetFormatPr defaultRowHeight="17.649999999999999"/>
  <cols>
    <col min="1" max="1" width="9.73046875" style="414" customWidth="1"/>
    <col min="2" max="2" width="9.73046875" style="788" customWidth="1"/>
    <col min="3" max="3" width="46.1328125" style="788" customWidth="1"/>
    <col min="4" max="4" width="11.3984375" style="788" customWidth="1"/>
    <col min="5" max="5" width="15.1328125" style="664" customWidth="1"/>
    <col min="6" max="9" width="15.1328125" style="554" hidden="1" customWidth="1"/>
    <col min="10" max="10" width="15.1328125" style="554" customWidth="1"/>
    <col min="11" max="11" width="17.73046875" style="554" hidden="1" customWidth="1"/>
    <col min="12" max="12" width="31.1328125" style="554" customWidth="1"/>
    <col min="13" max="14" width="7.86328125" style="554" customWidth="1"/>
    <col min="15" max="15" width="9.59765625" style="554" customWidth="1"/>
    <col min="16" max="19" width="7.86328125" style="554" customWidth="1"/>
    <col min="20" max="20" width="9.73046875" style="554" customWidth="1"/>
    <col min="21" max="21" width="7.86328125" style="554" customWidth="1"/>
    <col min="22" max="22" width="8.265625" style="554" customWidth="1"/>
    <col min="23" max="44" width="7.86328125" style="554" customWidth="1"/>
    <col min="45" max="45" width="23.265625" style="414" customWidth="1"/>
    <col min="46" max="46" width="29.86328125" style="788" hidden="1" customWidth="1"/>
    <col min="47" max="47" width="35.3984375" style="414" hidden="1" customWidth="1"/>
    <col min="48" max="48" width="17.3984375" style="414" hidden="1" customWidth="1"/>
    <col min="49" max="49" width="9.1328125" style="788" hidden="1" customWidth="1"/>
    <col min="50" max="50" width="24.1328125" style="788" hidden="1" customWidth="1"/>
    <col min="51" max="55" width="9.1328125" style="788" hidden="1" customWidth="1"/>
    <col min="56" max="56" width="10.265625" style="416" hidden="1" customWidth="1"/>
    <col min="57" max="58" width="10.265625" style="788" hidden="1" customWidth="1"/>
    <col min="59" max="59" width="10.265625" style="414" hidden="1" customWidth="1"/>
    <col min="60" max="256" width="9.1328125" style="788"/>
    <col min="257" max="257" width="9.73046875" style="788" customWidth="1"/>
    <col min="258" max="258" width="0" style="788" hidden="1" customWidth="1"/>
    <col min="259" max="259" width="39.86328125" style="788" customWidth="1"/>
    <col min="260" max="260" width="11.3984375" style="788" customWidth="1"/>
    <col min="261" max="261" width="16.3984375" style="788" customWidth="1"/>
    <col min="262" max="262" width="10.73046875" style="788" bestFit="1" customWidth="1"/>
    <col min="263" max="265" width="10.73046875" style="788" customWidth="1"/>
    <col min="266" max="266" width="14.3984375" style="788" customWidth="1"/>
    <col min="267" max="267" width="17.73046875" style="788" customWidth="1"/>
    <col min="268" max="268" width="14.3984375" style="788" customWidth="1"/>
    <col min="269" max="270" width="7.86328125" style="788" customWidth="1"/>
    <col min="271" max="271" width="9.59765625" style="788" bestFit="1" customWidth="1"/>
    <col min="272" max="275" width="7.86328125" style="788" customWidth="1"/>
    <col min="276" max="276" width="9.73046875" style="788" customWidth="1"/>
    <col min="277" max="277" width="7.86328125" style="788" customWidth="1"/>
    <col min="278" max="278" width="8.265625" style="788" bestFit="1" customWidth="1"/>
    <col min="279" max="300" width="7.86328125" style="788" customWidth="1"/>
    <col min="301" max="301" width="23.265625" style="788" customWidth="1"/>
    <col min="302" max="302" width="28.265625" style="788" customWidth="1"/>
    <col min="303" max="303" width="33.59765625" style="788" customWidth="1"/>
    <col min="304" max="304" width="17.3984375" style="788" customWidth="1"/>
    <col min="305" max="311" width="0" style="788" hidden="1" customWidth="1"/>
    <col min="312" max="512" width="9.1328125" style="788"/>
    <col min="513" max="513" width="9.73046875" style="788" customWidth="1"/>
    <col min="514" max="514" width="0" style="788" hidden="1" customWidth="1"/>
    <col min="515" max="515" width="39.86328125" style="788" customWidth="1"/>
    <col min="516" max="516" width="11.3984375" style="788" customWidth="1"/>
    <col min="517" max="517" width="16.3984375" style="788" customWidth="1"/>
    <col min="518" max="518" width="10.73046875" style="788" bestFit="1" customWidth="1"/>
    <col min="519" max="521" width="10.73046875" style="788" customWidth="1"/>
    <col min="522" max="522" width="14.3984375" style="788" customWidth="1"/>
    <col min="523" max="523" width="17.73046875" style="788" customWidth="1"/>
    <col min="524" max="524" width="14.3984375" style="788" customWidth="1"/>
    <col min="525" max="526" width="7.86328125" style="788" customWidth="1"/>
    <col min="527" max="527" width="9.59765625" style="788" bestFit="1" customWidth="1"/>
    <col min="528" max="531" width="7.86328125" style="788" customWidth="1"/>
    <col min="532" max="532" width="9.73046875" style="788" customWidth="1"/>
    <col min="533" max="533" width="7.86328125" style="788" customWidth="1"/>
    <col min="534" max="534" width="8.265625" style="788" bestFit="1" customWidth="1"/>
    <col min="535" max="556" width="7.86328125" style="788" customWidth="1"/>
    <col min="557" max="557" width="23.265625" style="788" customWidth="1"/>
    <col min="558" max="558" width="28.265625" style="788" customWidth="1"/>
    <col min="559" max="559" width="33.59765625" style="788" customWidth="1"/>
    <col min="560" max="560" width="17.3984375" style="788" customWidth="1"/>
    <col min="561" max="567" width="0" style="788" hidden="1" customWidth="1"/>
    <col min="568" max="768" width="9.1328125" style="788"/>
    <col min="769" max="769" width="9.73046875" style="788" customWidth="1"/>
    <col min="770" max="770" width="0" style="788" hidden="1" customWidth="1"/>
    <col min="771" max="771" width="39.86328125" style="788" customWidth="1"/>
    <col min="772" max="772" width="11.3984375" style="788" customWidth="1"/>
    <col min="773" max="773" width="16.3984375" style="788" customWidth="1"/>
    <col min="774" max="774" width="10.73046875" style="788" bestFit="1" customWidth="1"/>
    <col min="775" max="777" width="10.73046875" style="788" customWidth="1"/>
    <col min="778" max="778" width="14.3984375" style="788" customWidth="1"/>
    <col min="779" max="779" width="17.73046875" style="788" customWidth="1"/>
    <col min="780" max="780" width="14.3984375" style="788" customWidth="1"/>
    <col min="781" max="782" width="7.86328125" style="788" customWidth="1"/>
    <col min="783" max="783" width="9.59765625" style="788" bestFit="1" customWidth="1"/>
    <col min="784" max="787" width="7.86328125" style="788" customWidth="1"/>
    <col min="788" max="788" width="9.73046875" style="788" customWidth="1"/>
    <col min="789" max="789" width="7.86328125" style="788" customWidth="1"/>
    <col min="790" max="790" width="8.265625" style="788" bestFit="1" customWidth="1"/>
    <col min="791" max="812" width="7.86328125" style="788" customWidth="1"/>
    <col min="813" max="813" width="23.265625" style="788" customWidth="1"/>
    <col min="814" max="814" width="28.265625" style="788" customWidth="1"/>
    <col min="815" max="815" width="33.59765625" style="788" customWidth="1"/>
    <col min="816" max="816" width="17.3984375" style="788" customWidth="1"/>
    <col min="817" max="823" width="0" style="788" hidden="1" customWidth="1"/>
    <col min="824" max="1024" width="9.1328125" style="788"/>
    <col min="1025" max="1025" width="9.73046875" style="788" customWidth="1"/>
    <col min="1026" max="1026" width="0" style="788" hidden="1" customWidth="1"/>
    <col min="1027" max="1027" width="39.86328125" style="788" customWidth="1"/>
    <col min="1028" max="1028" width="11.3984375" style="788" customWidth="1"/>
    <col min="1029" max="1029" width="16.3984375" style="788" customWidth="1"/>
    <col min="1030" max="1030" width="10.73046875" style="788" bestFit="1" customWidth="1"/>
    <col min="1031" max="1033" width="10.73046875" style="788" customWidth="1"/>
    <col min="1034" max="1034" width="14.3984375" style="788" customWidth="1"/>
    <col min="1035" max="1035" width="17.73046875" style="788" customWidth="1"/>
    <col min="1036" max="1036" width="14.3984375" style="788" customWidth="1"/>
    <col min="1037" max="1038" width="7.86328125" style="788" customWidth="1"/>
    <col min="1039" max="1039" width="9.59765625" style="788" bestFit="1" customWidth="1"/>
    <col min="1040" max="1043" width="7.86328125" style="788" customWidth="1"/>
    <col min="1044" max="1044" width="9.73046875" style="788" customWidth="1"/>
    <col min="1045" max="1045" width="7.86328125" style="788" customWidth="1"/>
    <col min="1046" max="1046" width="8.265625" style="788" bestFit="1" customWidth="1"/>
    <col min="1047" max="1068" width="7.86328125" style="788" customWidth="1"/>
    <col min="1069" max="1069" width="23.265625" style="788" customWidth="1"/>
    <col min="1070" max="1070" width="28.265625" style="788" customWidth="1"/>
    <col min="1071" max="1071" width="33.59765625" style="788" customWidth="1"/>
    <col min="1072" max="1072" width="17.3984375" style="788" customWidth="1"/>
    <col min="1073" max="1079" width="0" style="788" hidden="1" customWidth="1"/>
    <col min="1080" max="1280" width="9.1328125" style="788"/>
    <col min="1281" max="1281" width="9.73046875" style="788" customWidth="1"/>
    <col min="1282" max="1282" width="0" style="788" hidden="1" customWidth="1"/>
    <col min="1283" max="1283" width="39.86328125" style="788" customWidth="1"/>
    <col min="1284" max="1284" width="11.3984375" style="788" customWidth="1"/>
    <col min="1285" max="1285" width="16.3984375" style="788" customWidth="1"/>
    <col min="1286" max="1286" width="10.73046875" style="788" bestFit="1" customWidth="1"/>
    <col min="1287" max="1289" width="10.73046875" style="788" customWidth="1"/>
    <col min="1290" max="1290" width="14.3984375" style="788" customWidth="1"/>
    <col min="1291" max="1291" width="17.73046875" style="788" customWidth="1"/>
    <col min="1292" max="1292" width="14.3984375" style="788" customWidth="1"/>
    <col min="1293" max="1294" width="7.86328125" style="788" customWidth="1"/>
    <col min="1295" max="1295" width="9.59765625" style="788" bestFit="1" customWidth="1"/>
    <col min="1296" max="1299" width="7.86328125" style="788" customWidth="1"/>
    <col min="1300" max="1300" width="9.73046875" style="788" customWidth="1"/>
    <col min="1301" max="1301" width="7.86328125" style="788" customWidth="1"/>
    <col min="1302" max="1302" width="8.265625" style="788" bestFit="1" customWidth="1"/>
    <col min="1303" max="1324" width="7.86328125" style="788" customWidth="1"/>
    <col min="1325" max="1325" width="23.265625" style="788" customWidth="1"/>
    <col min="1326" max="1326" width="28.265625" style="788" customWidth="1"/>
    <col min="1327" max="1327" width="33.59765625" style="788" customWidth="1"/>
    <col min="1328" max="1328" width="17.3984375" style="788" customWidth="1"/>
    <col min="1329" max="1335" width="0" style="788" hidden="1" customWidth="1"/>
    <col min="1336" max="1536" width="9.1328125" style="788"/>
    <col min="1537" max="1537" width="9.73046875" style="788" customWidth="1"/>
    <col min="1538" max="1538" width="0" style="788" hidden="1" customWidth="1"/>
    <col min="1539" max="1539" width="39.86328125" style="788" customWidth="1"/>
    <col min="1540" max="1540" width="11.3984375" style="788" customWidth="1"/>
    <col min="1541" max="1541" width="16.3984375" style="788" customWidth="1"/>
    <col min="1542" max="1542" width="10.73046875" style="788" bestFit="1" customWidth="1"/>
    <col min="1543" max="1545" width="10.73046875" style="788" customWidth="1"/>
    <col min="1546" max="1546" width="14.3984375" style="788" customWidth="1"/>
    <col min="1547" max="1547" width="17.73046875" style="788" customWidth="1"/>
    <col min="1548" max="1548" width="14.3984375" style="788" customWidth="1"/>
    <col min="1549" max="1550" width="7.86328125" style="788" customWidth="1"/>
    <col min="1551" max="1551" width="9.59765625" style="788" bestFit="1" customWidth="1"/>
    <col min="1552" max="1555" width="7.86328125" style="788" customWidth="1"/>
    <col min="1556" max="1556" width="9.73046875" style="788" customWidth="1"/>
    <col min="1557" max="1557" width="7.86328125" style="788" customWidth="1"/>
    <col min="1558" max="1558" width="8.265625" style="788" bestFit="1" customWidth="1"/>
    <col min="1559" max="1580" width="7.86328125" style="788" customWidth="1"/>
    <col min="1581" max="1581" width="23.265625" style="788" customWidth="1"/>
    <col min="1582" max="1582" width="28.265625" style="788" customWidth="1"/>
    <col min="1583" max="1583" width="33.59765625" style="788" customWidth="1"/>
    <col min="1584" max="1584" width="17.3984375" style="788" customWidth="1"/>
    <col min="1585" max="1591" width="0" style="788" hidden="1" customWidth="1"/>
    <col min="1592" max="1792" width="9.1328125" style="788"/>
    <col min="1793" max="1793" width="9.73046875" style="788" customWidth="1"/>
    <col min="1794" max="1794" width="0" style="788" hidden="1" customWidth="1"/>
    <col min="1795" max="1795" width="39.86328125" style="788" customWidth="1"/>
    <col min="1796" max="1796" width="11.3984375" style="788" customWidth="1"/>
    <col min="1797" max="1797" width="16.3984375" style="788" customWidth="1"/>
    <col min="1798" max="1798" width="10.73046875" style="788" bestFit="1" customWidth="1"/>
    <col min="1799" max="1801" width="10.73046875" style="788" customWidth="1"/>
    <col min="1802" max="1802" width="14.3984375" style="788" customWidth="1"/>
    <col min="1803" max="1803" width="17.73046875" style="788" customWidth="1"/>
    <col min="1804" max="1804" width="14.3984375" style="788" customWidth="1"/>
    <col min="1805" max="1806" width="7.86328125" style="788" customWidth="1"/>
    <col min="1807" max="1807" width="9.59765625" style="788" bestFit="1" customWidth="1"/>
    <col min="1808" max="1811" width="7.86328125" style="788" customWidth="1"/>
    <col min="1812" max="1812" width="9.73046875" style="788" customWidth="1"/>
    <col min="1813" max="1813" width="7.86328125" style="788" customWidth="1"/>
    <col min="1814" max="1814" width="8.265625" style="788" bestFit="1" customWidth="1"/>
    <col min="1815" max="1836" width="7.86328125" style="788" customWidth="1"/>
    <col min="1837" max="1837" width="23.265625" style="788" customWidth="1"/>
    <col min="1838" max="1838" width="28.265625" style="788" customWidth="1"/>
    <col min="1839" max="1839" width="33.59765625" style="788" customWidth="1"/>
    <col min="1840" max="1840" width="17.3984375" style="788" customWidth="1"/>
    <col min="1841" max="1847" width="0" style="788" hidden="1" customWidth="1"/>
    <col min="1848" max="2048" width="9.1328125" style="788"/>
    <col min="2049" max="2049" width="9.73046875" style="788" customWidth="1"/>
    <col min="2050" max="2050" width="0" style="788" hidden="1" customWidth="1"/>
    <col min="2051" max="2051" width="39.86328125" style="788" customWidth="1"/>
    <col min="2052" max="2052" width="11.3984375" style="788" customWidth="1"/>
    <col min="2053" max="2053" width="16.3984375" style="788" customWidth="1"/>
    <col min="2054" max="2054" width="10.73046875" style="788" bestFit="1" customWidth="1"/>
    <col min="2055" max="2057" width="10.73046875" style="788" customWidth="1"/>
    <col min="2058" max="2058" width="14.3984375" style="788" customWidth="1"/>
    <col min="2059" max="2059" width="17.73046875" style="788" customWidth="1"/>
    <col min="2060" max="2060" width="14.3984375" style="788" customWidth="1"/>
    <col min="2061" max="2062" width="7.86328125" style="788" customWidth="1"/>
    <col min="2063" max="2063" width="9.59765625" style="788" bestFit="1" customWidth="1"/>
    <col min="2064" max="2067" width="7.86328125" style="788" customWidth="1"/>
    <col min="2068" max="2068" width="9.73046875" style="788" customWidth="1"/>
    <col min="2069" max="2069" width="7.86328125" style="788" customWidth="1"/>
    <col min="2070" max="2070" width="8.265625" style="788" bestFit="1" customWidth="1"/>
    <col min="2071" max="2092" width="7.86328125" style="788" customWidth="1"/>
    <col min="2093" max="2093" width="23.265625" style="788" customWidth="1"/>
    <col min="2094" max="2094" width="28.265625" style="788" customWidth="1"/>
    <col min="2095" max="2095" width="33.59765625" style="788" customWidth="1"/>
    <col min="2096" max="2096" width="17.3984375" style="788" customWidth="1"/>
    <col min="2097" max="2103" width="0" style="788" hidden="1" customWidth="1"/>
    <col min="2104" max="2304" width="9.1328125" style="788"/>
    <col min="2305" max="2305" width="9.73046875" style="788" customWidth="1"/>
    <col min="2306" max="2306" width="0" style="788" hidden="1" customWidth="1"/>
    <col min="2307" max="2307" width="39.86328125" style="788" customWidth="1"/>
    <col min="2308" max="2308" width="11.3984375" style="788" customWidth="1"/>
    <col min="2309" max="2309" width="16.3984375" style="788" customWidth="1"/>
    <col min="2310" max="2310" width="10.73046875" style="788" bestFit="1" customWidth="1"/>
    <col min="2311" max="2313" width="10.73046875" style="788" customWidth="1"/>
    <col min="2314" max="2314" width="14.3984375" style="788" customWidth="1"/>
    <col min="2315" max="2315" width="17.73046875" style="788" customWidth="1"/>
    <col min="2316" max="2316" width="14.3984375" style="788" customWidth="1"/>
    <col min="2317" max="2318" width="7.86328125" style="788" customWidth="1"/>
    <col min="2319" max="2319" width="9.59765625" style="788" bestFit="1" customWidth="1"/>
    <col min="2320" max="2323" width="7.86328125" style="788" customWidth="1"/>
    <col min="2324" max="2324" width="9.73046875" style="788" customWidth="1"/>
    <col min="2325" max="2325" width="7.86328125" style="788" customWidth="1"/>
    <col min="2326" max="2326" width="8.265625" style="788" bestFit="1" customWidth="1"/>
    <col min="2327" max="2348" width="7.86328125" style="788" customWidth="1"/>
    <col min="2349" max="2349" width="23.265625" style="788" customWidth="1"/>
    <col min="2350" max="2350" width="28.265625" style="788" customWidth="1"/>
    <col min="2351" max="2351" width="33.59765625" style="788" customWidth="1"/>
    <col min="2352" max="2352" width="17.3984375" style="788" customWidth="1"/>
    <col min="2353" max="2359" width="0" style="788" hidden="1" customWidth="1"/>
    <col min="2360" max="2560" width="9.1328125" style="788"/>
    <col min="2561" max="2561" width="9.73046875" style="788" customWidth="1"/>
    <col min="2562" max="2562" width="0" style="788" hidden="1" customWidth="1"/>
    <col min="2563" max="2563" width="39.86328125" style="788" customWidth="1"/>
    <col min="2564" max="2564" width="11.3984375" style="788" customWidth="1"/>
    <col min="2565" max="2565" width="16.3984375" style="788" customWidth="1"/>
    <col min="2566" max="2566" width="10.73046875" style="788" bestFit="1" customWidth="1"/>
    <col min="2567" max="2569" width="10.73046875" style="788" customWidth="1"/>
    <col min="2570" max="2570" width="14.3984375" style="788" customWidth="1"/>
    <col min="2571" max="2571" width="17.73046875" style="788" customWidth="1"/>
    <col min="2572" max="2572" width="14.3984375" style="788" customWidth="1"/>
    <col min="2573" max="2574" width="7.86328125" style="788" customWidth="1"/>
    <col min="2575" max="2575" width="9.59765625" style="788" bestFit="1" customWidth="1"/>
    <col min="2576" max="2579" width="7.86328125" style="788" customWidth="1"/>
    <col min="2580" max="2580" width="9.73046875" style="788" customWidth="1"/>
    <col min="2581" max="2581" width="7.86328125" style="788" customWidth="1"/>
    <col min="2582" max="2582" width="8.265625" style="788" bestFit="1" customWidth="1"/>
    <col min="2583" max="2604" width="7.86328125" style="788" customWidth="1"/>
    <col min="2605" max="2605" width="23.265625" style="788" customWidth="1"/>
    <col min="2606" max="2606" width="28.265625" style="788" customWidth="1"/>
    <col min="2607" max="2607" width="33.59765625" style="788" customWidth="1"/>
    <col min="2608" max="2608" width="17.3984375" style="788" customWidth="1"/>
    <col min="2609" max="2615" width="0" style="788" hidden="1" customWidth="1"/>
    <col min="2616" max="2816" width="9.1328125" style="788"/>
    <col min="2817" max="2817" width="9.73046875" style="788" customWidth="1"/>
    <col min="2818" max="2818" width="0" style="788" hidden="1" customWidth="1"/>
    <col min="2819" max="2819" width="39.86328125" style="788" customWidth="1"/>
    <col min="2820" max="2820" width="11.3984375" style="788" customWidth="1"/>
    <col min="2821" max="2821" width="16.3984375" style="788" customWidth="1"/>
    <col min="2822" max="2822" width="10.73046875" style="788" bestFit="1" customWidth="1"/>
    <col min="2823" max="2825" width="10.73046875" style="788" customWidth="1"/>
    <col min="2826" max="2826" width="14.3984375" style="788" customWidth="1"/>
    <col min="2827" max="2827" width="17.73046875" style="788" customWidth="1"/>
    <col min="2828" max="2828" width="14.3984375" style="788" customWidth="1"/>
    <col min="2829" max="2830" width="7.86328125" style="788" customWidth="1"/>
    <col min="2831" max="2831" width="9.59765625" style="788" bestFit="1" customWidth="1"/>
    <col min="2832" max="2835" width="7.86328125" style="788" customWidth="1"/>
    <col min="2836" max="2836" width="9.73046875" style="788" customWidth="1"/>
    <col min="2837" max="2837" width="7.86328125" style="788" customWidth="1"/>
    <col min="2838" max="2838" width="8.265625" style="788" bestFit="1" customWidth="1"/>
    <col min="2839" max="2860" width="7.86328125" style="788" customWidth="1"/>
    <col min="2861" max="2861" width="23.265625" style="788" customWidth="1"/>
    <col min="2862" max="2862" width="28.265625" style="788" customWidth="1"/>
    <col min="2863" max="2863" width="33.59765625" style="788" customWidth="1"/>
    <col min="2864" max="2864" width="17.3984375" style="788" customWidth="1"/>
    <col min="2865" max="2871" width="0" style="788" hidden="1" customWidth="1"/>
    <col min="2872" max="3072" width="9.1328125" style="788"/>
    <col min="3073" max="3073" width="9.73046875" style="788" customWidth="1"/>
    <col min="3074" max="3074" width="0" style="788" hidden="1" customWidth="1"/>
    <col min="3075" max="3075" width="39.86328125" style="788" customWidth="1"/>
    <col min="3076" max="3076" width="11.3984375" style="788" customWidth="1"/>
    <col min="3077" max="3077" width="16.3984375" style="788" customWidth="1"/>
    <col min="3078" max="3078" width="10.73046875" style="788" bestFit="1" customWidth="1"/>
    <col min="3079" max="3081" width="10.73046875" style="788" customWidth="1"/>
    <col min="3082" max="3082" width="14.3984375" style="788" customWidth="1"/>
    <col min="3083" max="3083" width="17.73046875" style="788" customWidth="1"/>
    <col min="3084" max="3084" width="14.3984375" style="788" customWidth="1"/>
    <col min="3085" max="3086" width="7.86328125" style="788" customWidth="1"/>
    <col min="3087" max="3087" width="9.59765625" style="788" bestFit="1" customWidth="1"/>
    <col min="3088" max="3091" width="7.86328125" style="788" customWidth="1"/>
    <col min="3092" max="3092" width="9.73046875" style="788" customWidth="1"/>
    <col min="3093" max="3093" width="7.86328125" style="788" customWidth="1"/>
    <col min="3094" max="3094" width="8.265625" style="788" bestFit="1" customWidth="1"/>
    <col min="3095" max="3116" width="7.86328125" style="788" customWidth="1"/>
    <col min="3117" max="3117" width="23.265625" style="788" customWidth="1"/>
    <col min="3118" max="3118" width="28.265625" style="788" customWidth="1"/>
    <col min="3119" max="3119" width="33.59765625" style="788" customWidth="1"/>
    <col min="3120" max="3120" width="17.3984375" style="788" customWidth="1"/>
    <col min="3121" max="3127" width="0" style="788" hidden="1" customWidth="1"/>
    <col min="3128" max="3328" width="9.1328125" style="788"/>
    <col min="3329" max="3329" width="9.73046875" style="788" customWidth="1"/>
    <col min="3330" max="3330" width="0" style="788" hidden="1" customWidth="1"/>
    <col min="3331" max="3331" width="39.86328125" style="788" customWidth="1"/>
    <col min="3332" max="3332" width="11.3984375" style="788" customWidth="1"/>
    <col min="3333" max="3333" width="16.3984375" style="788" customWidth="1"/>
    <col min="3334" max="3334" width="10.73046875" style="788" bestFit="1" customWidth="1"/>
    <col min="3335" max="3337" width="10.73046875" style="788" customWidth="1"/>
    <col min="3338" max="3338" width="14.3984375" style="788" customWidth="1"/>
    <col min="3339" max="3339" width="17.73046875" style="788" customWidth="1"/>
    <col min="3340" max="3340" width="14.3984375" style="788" customWidth="1"/>
    <col min="3341" max="3342" width="7.86328125" style="788" customWidth="1"/>
    <col min="3343" max="3343" width="9.59765625" style="788" bestFit="1" customWidth="1"/>
    <col min="3344" max="3347" width="7.86328125" style="788" customWidth="1"/>
    <col min="3348" max="3348" width="9.73046875" style="788" customWidth="1"/>
    <col min="3349" max="3349" width="7.86328125" style="788" customWidth="1"/>
    <col min="3350" max="3350" width="8.265625" style="788" bestFit="1" customWidth="1"/>
    <col min="3351" max="3372" width="7.86328125" style="788" customWidth="1"/>
    <col min="3373" max="3373" width="23.265625" style="788" customWidth="1"/>
    <col min="3374" max="3374" width="28.265625" style="788" customWidth="1"/>
    <col min="3375" max="3375" width="33.59765625" style="788" customWidth="1"/>
    <col min="3376" max="3376" width="17.3984375" style="788" customWidth="1"/>
    <col min="3377" max="3383" width="0" style="788" hidden="1" customWidth="1"/>
    <col min="3384" max="3584" width="9.1328125" style="788"/>
    <col min="3585" max="3585" width="9.73046875" style="788" customWidth="1"/>
    <col min="3586" max="3586" width="0" style="788" hidden="1" customWidth="1"/>
    <col min="3587" max="3587" width="39.86328125" style="788" customWidth="1"/>
    <col min="3588" max="3588" width="11.3984375" style="788" customWidth="1"/>
    <col min="3589" max="3589" width="16.3984375" style="788" customWidth="1"/>
    <col min="3590" max="3590" width="10.73046875" style="788" bestFit="1" customWidth="1"/>
    <col min="3591" max="3593" width="10.73046875" style="788" customWidth="1"/>
    <col min="3594" max="3594" width="14.3984375" style="788" customWidth="1"/>
    <col min="3595" max="3595" width="17.73046875" style="788" customWidth="1"/>
    <col min="3596" max="3596" width="14.3984375" style="788" customWidth="1"/>
    <col min="3597" max="3598" width="7.86328125" style="788" customWidth="1"/>
    <col min="3599" max="3599" width="9.59765625" style="788" bestFit="1" customWidth="1"/>
    <col min="3600" max="3603" width="7.86328125" style="788" customWidth="1"/>
    <col min="3604" max="3604" width="9.73046875" style="788" customWidth="1"/>
    <col min="3605" max="3605" width="7.86328125" style="788" customWidth="1"/>
    <col min="3606" max="3606" width="8.265625" style="788" bestFit="1" customWidth="1"/>
    <col min="3607" max="3628" width="7.86328125" style="788" customWidth="1"/>
    <col min="3629" max="3629" width="23.265625" style="788" customWidth="1"/>
    <col min="3630" max="3630" width="28.265625" style="788" customWidth="1"/>
    <col min="3631" max="3631" width="33.59765625" style="788" customWidth="1"/>
    <col min="3632" max="3632" width="17.3984375" style="788" customWidth="1"/>
    <col min="3633" max="3639" width="0" style="788" hidden="1" customWidth="1"/>
    <col min="3640" max="3840" width="9.1328125" style="788"/>
    <col min="3841" max="3841" width="9.73046875" style="788" customWidth="1"/>
    <col min="3842" max="3842" width="0" style="788" hidden="1" customWidth="1"/>
    <col min="3843" max="3843" width="39.86328125" style="788" customWidth="1"/>
    <col min="3844" max="3844" width="11.3984375" style="788" customWidth="1"/>
    <col min="3845" max="3845" width="16.3984375" style="788" customWidth="1"/>
    <col min="3846" max="3846" width="10.73046875" style="788" bestFit="1" customWidth="1"/>
    <col min="3847" max="3849" width="10.73046875" style="788" customWidth="1"/>
    <col min="3850" max="3850" width="14.3984375" style="788" customWidth="1"/>
    <col min="3851" max="3851" width="17.73046875" style="788" customWidth="1"/>
    <col min="3852" max="3852" width="14.3984375" style="788" customWidth="1"/>
    <col min="3853" max="3854" width="7.86328125" style="788" customWidth="1"/>
    <col min="3855" max="3855" width="9.59765625" style="788" bestFit="1" customWidth="1"/>
    <col min="3856" max="3859" width="7.86328125" style="788" customWidth="1"/>
    <col min="3860" max="3860" width="9.73046875" style="788" customWidth="1"/>
    <col min="3861" max="3861" width="7.86328125" style="788" customWidth="1"/>
    <col min="3862" max="3862" width="8.265625" style="788" bestFit="1" customWidth="1"/>
    <col min="3863" max="3884" width="7.86328125" style="788" customWidth="1"/>
    <col min="3885" max="3885" width="23.265625" style="788" customWidth="1"/>
    <col min="3886" max="3886" width="28.265625" style="788" customWidth="1"/>
    <col min="3887" max="3887" width="33.59765625" style="788" customWidth="1"/>
    <col min="3888" max="3888" width="17.3984375" style="788" customWidth="1"/>
    <col min="3889" max="3895" width="0" style="788" hidden="1" customWidth="1"/>
    <col min="3896" max="4096" width="9.1328125" style="788"/>
    <col min="4097" max="4097" width="9.73046875" style="788" customWidth="1"/>
    <col min="4098" max="4098" width="0" style="788" hidden="1" customWidth="1"/>
    <col min="4099" max="4099" width="39.86328125" style="788" customWidth="1"/>
    <col min="4100" max="4100" width="11.3984375" style="788" customWidth="1"/>
    <col min="4101" max="4101" width="16.3984375" style="788" customWidth="1"/>
    <col min="4102" max="4102" width="10.73046875" style="788" bestFit="1" customWidth="1"/>
    <col min="4103" max="4105" width="10.73046875" style="788" customWidth="1"/>
    <col min="4106" max="4106" width="14.3984375" style="788" customWidth="1"/>
    <col min="4107" max="4107" width="17.73046875" style="788" customWidth="1"/>
    <col min="4108" max="4108" width="14.3984375" style="788" customWidth="1"/>
    <col min="4109" max="4110" width="7.86328125" style="788" customWidth="1"/>
    <col min="4111" max="4111" width="9.59765625" style="788" bestFit="1" customWidth="1"/>
    <col min="4112" max="4115" width="7.86328125" style="788" customWidth="1"/>
    <col min="4116" max="4116" width="9.73046875" style="788" customWidth="1"/>
    <col min="4117" max="4117" width="7.86328125" style="788" customWidth="1"/>
    <col min="4118" max="4118" width="8.265625" style="788" bestFit="1" customWidth="1"/>
    <col min="4119" max="4140" width="7.86328125" style="788" customWidth="1"/>
    <col min="4141" max="4141" width="23.265625" style="788" customWidth="1"/>
    <col min="4142" max="4142" width="28.265625" style="788" customWidth="1"/>
    <col min="4143" max="4143" width="33.59765625" style="788" customWidth="1"/>
    <col min="4144" max="4144" width="17.3984375" style="788" customWidth="1"/>
    <col min="4145" max="4151" width="0" style="788" hidden="1" customWidth="1"/>
    <col min="4152" max="4352" width="9.1328125" style="788"/>
    <col min="4353" max="4353" width="9.73046875" style="788" customWidth="1"/>
    <col min="4354" max="4354" width="0" style="788" hidden="1" customWidth="1"/>
    <col min="4355" max="4355" width="39.86328125" style="788" customWidth="1"/>
    <col min="4356" max="4356" width="11.3984375" style="788" customWidth="1"/>
    <col min="4357" max="4357" width="16.3984375" style="788" customWidth="1"/>
    <col min="4358" max="4358" width="10.73046875" style="788" bestFit="1" customWidth="1"/>
    <col min="4359" max="4361" width="10.73046875" style="788" customWidth="1"/>
    <col min="4362" max="4362" width="14.3984375" style="788" customWidth="1"/>
    <col min="4363" max="4363" width="17.73046875" style="788" customWidth="1"/>
    <col min="4364" max="4364" width="14.3984375" style="788" customWidth="1"/>
    <col min="4365" max="4366" width="7.86328125" style="788" customWidth="1"/>
    <col min="4367" max="4367" width="9.59765625" style="788" bestFit="1" customWidth="1"/>
    <col min="4368" max="4371" width="7.86328125" style="788" customWidth="1"/>
    <col min="4372" max="4372" width="9.73046875" style="788" customWidth="1"/>
    <col min="4373" max="4373" width="7.86328125" style="788" customWidth="1"/>
    <col min="4374" max="4374" width="8.265625" style="788" bestFit="1" customWidth="1"/>
    <col min="4375" max="4396" width="7.86328125" style="788" customWidth="1"/>
    <col min="4397" max="4397" width="23.265625" style="788" customWidth="1"/>
    <col min="4398" max="4398" width="28.265625" style="788" customWidth="1"/>
    <col min="4399" max="4399" width="33.59765625" style="788" customWidth="1"/>
    <col min="4400" max="4400" width="17.3984375" style="788" customWidth="1"/>
    <col min="4401" max="4407" width="0" style="788" hidden="1" customWidth="1"/>
    <col min="4408" max="4608" width="9.1328125" style="788"/>
    <col min="4609" max="4609" width="9.73046875" style="788" customWidth="1"/>
    <col min="4610" max="4610" width="0" style="788" hidden="1" customWidth="1"/>
    <col min="4611" max="4611" width="39.86328125" style="788" customWidth="1"/>
    <col min="4612" max="4612" width="11.3984375" style="788" customWidth="1"/>
    <col min="4613" max="4613" width="16.3984375" style="788" customWidth="1"/>
    <col min="4614" max="4614" width="10.73046875" style="788" bestFit="1" customWidth="1"/>
    <col min="4615" max="4617" width="10.73046875" style="788" customWidth="1"/>
    <col min="4618" max="4618" width="14.3984375" style="788" customWidth="1"/>
    <col min="4619" max="4619" width="17.73046875" style="788" customWidth="1"/>
    <col min="4620" max="4620" width="14.3984375" style="788" customWidth="1"/>
    <col min="4621" max="4622" width="7.86328125" style="788" customWidth="1"/>
    <col min="4623" max="4623" width="9.59765625" style="788" bestFit="1" customWidth="1"/>
    <col min="4624" max="4627" width="7.86328125" style="788" customWidth="1"/>
    <col min="4628" max="4628" width="9.73046875" style="788" customWidth="1"/>
    <col min="4629" max="4629" width="7.86328125" style="788" customWidth="1"/>
    <col min="4630" max="4630" width="8.265625" style="788" bestFit="1" customWidth="1"/>
    <col min="4631" max="4652" width="7.86328125" style="788" customWidth="1"/>
    <col min="4653" max="4653" width="23.265625" style="788" customWidth="1"/>
    <col min="4654" max="4654" width="28.265625" style="788" customWidth="1"/>
    <col min="4655" max="4655" width="33.59765625" style="788" customWidth="1"/>
    <col min="4656" max="4656" width="17.3984375" style="788" customWidth="1"/>
    <col min="4657" max="4663" width="0" style="788" hidden="1" customWidth="1"/>
    <col min="4664" max="4864" width="9.1328125" style="788"/>
    <col min="4865" max="4865" width="9.73046875" style="788" customWidth="1"/>
    <col min="4866" max="4866" width="0" style="788" hidden="1" customWidth="1"/>
    <col min="4867" max="4867" width="39.86328125" style="788" customWidth="1"/>
    <col min="4868" max="4868" width="11.3984375" style="788" customWidth="1"/>
    <col min="4869" max="4869" width="16.3984375" style="788" customWidth="1"/>
    <col min="4870" max="4870" width="10.73046875" style="788" bestFit="1" customWidth="1"/>
    <col min="4871" max="4873" width="10.73046875" style="788" customWidth="1"/>
    <col min="4874" max="4874" width="14.3984375" style="788" customWidth="1"/>
    <col min="4875" max="4875" width="17.73046875" style="788" customWidth="1"/>
    <col min="4876" max="4876" width="14.3984375" style="788" customWidth="1"/>
    <col min="4877" max="4878" width="7.86328125" style="788" customWidth="1"/>
    <col min="4879" max="4879" width="9.59765625" style="788" bestFit="1" customWidth="1"/>
    <col min="4880" max="4883" width="7.86328125" style="788" customWidth="1"/>
    <col min="4884" max="4884" width="9.73046875" style="788" customWidth="1"/>
    <col min="4885" max="4885" width="7.86328125" style="788" customWidth="1"/>
    <col min="4886" max="4886" width="8.265625" style="788" bestFit="1" customWidth="1"/>
    <col min="4887" max="4908" width="7.86328125" style="788" customWidth="1"/>
    <col min="4909" max="4909" width="23.265625" style="788" customWidth="1"/>
    <col min="4910" max="4910" width="28.265625" style="788" customWidth="1"/>
    <col min="4911" max="4911" width="33.59765625" style="788" customWidth="1"/>
    <col min="4912" max="4912" width="17.3984375" style="788" customWidth="1"/>
    <col min="4913" max="4919" width="0" style="788" hidden="1" customWidth="1"/>
    <col min="4920" max="5120" width="9.1328125" style="788"/>
    <col min="5121" max="5121" width="9.73046875" style="788" customWidth="1"/>
    <col min="5122" max="5122" width="0" style="788" hidden="1" customWidth="1"/>
    <col min="5123" max="5123" width="39.86328125" style="788" customWidth="1"/>
    <col min="5124" max="5124" width="11.3984375" style="788" customWidth="1"/>
    <col min="5125" max="5125" width="16.3984375" style="788" customWidth="1"/>
    <col min="5126" max="5126" width="10.73046875" style="788" bestFit="1" customWidth="1"/>
    <col min="5127" max="5129" width="10.73046875" style="788" customWidth="1"/>
    <col min="5130" max="5130" width="14.3984375" style="788" customWidth="1"/>
    <col min="5131" max="5131" width="17.73046875" style="788" customWidth="1"/>
    <col min="5132" max="5132" width="14.3984375" style="788" customWidth="1"/>
    <col min="5133" max="5134" width="7.86328125" style="788" customWidth="1"/>
    <col min="5135" max="5135" width="9.59765625" style="788" bestFit="1" customWidth="1"/>
    <col min="5136" max="5139" width="7.86328125" style="788" customWidth="1"/>
    <col min="5140" max="5140" width="9.73046875" style="788" customWidth="1"/>
    <col min="5141" max="5141" width="7.86328125" style="788" customWidth="1"/>
    <col min="5142" max="5142" width="8.265625" style="788" bestFit="1" customWidth="1"/>
    <col min="5143" max="5164" width="7.86328125" style="788" customWidth="1"/>
    <col min="5165" max="5165" width="23.265625" style="788" customWidth="1"/>
    <col min="5166" max="5166" width="28.265625" style="788" customWidth="1"/>
    <col min="5167" max="5167" width="33.59765625" style="788" customWidth="1"/>
    <col min="5168" max="5168" width="17.3984375" style="788" customWidth="1"/>
    <col min="5169" max="5175" width="0" style="788" hidden="1" customWidth="1"/>
    <col min="5176" max="5376" width="9.1328125" style="788"/>
    <col min="5377" max="5377" width="9.73046875" style="788" customWidth="1"/>
    <col min="5378" max="5378" width="0" style="788" hidden="1" customWidth="1"/>
    <col min="5379" max="5379" width="39.86328125" style="788" customWidth="1"/>
    <col min="5380" max="5380" width="11.3984375" style="788" customWidth="1"/>
    <col min="5381" max="5381" width="16.3984375" style="788" customWidth="1"/>
    <col min="5382" max="5382" width="10.73046875" style="788" bestFit="1" customWidth="1"/>
    <col min="5383" max="5385" width="10.73046875" style="788" customWidth="1"/>
    <col min="5386" max="5386" width="14.3984375" style="788" customWidth="1"/>
    <col min="5387" max="5387" width="17.73046875" style="788" customWidth="1"/>
    <col min="5388" max="5388" width="14.3984375" style="788" customWidth="1"/>
    <col min="5389" max="5390" width="7.86328125" style="788" customWidth="1"/>
    <col min="5391" max="5391" width="9.59765625" style="788" bestFit="1" customWidth="1"/>
    <col min="5392" max="5395" width="7.86328125" style="788" customWidth="1"/>
    <col min="5396" max="5396" width="9.73046875" style="788" customWidth="1"/>
    <col min="5397" max="5397" width="7.86328125" style="788" customWidth="1"/>
    <col min="5398" max="5398" width="8.265625" style="788" bestFit="1" customWidth="1"/>
    <col min="5399" max="5420" width="7.86328125" style="788" customWidth="1"/>
    <col min="5421" max="5421" width="23.265625" style="788" customWidth="1"/>
    <col min="5422" max="5422" width="28.265625" style="788" customWidth="1"/>
    <col min="5423" max="5423" width="33.59765625" style="788" customWidth="1"/>
    <col min="5424" max="5424" width="17.3984375" style="788" customWidth="1"/>
    <col min="5425" max="5431" width="0" style="788" hidden="1" customWidth="1"/>
    <col min="5432" max="5632" width="9.1328125" style="788"/>
    <col min="5633" max="5633" width="9.73046875" style="788" customWidth="1"/>
    <col min="5634" max="5634" width="0" style="788" hidden="1" customWidth="1"/>
    <col min="5635" max="5635" width="39.86328125" style="788" customWidth="1"/>
    <col min="5636" max="5636" width="11.3984375" style="788" customWidth="1"/>
    <col min="5637" max="5637" width="16.3984375" style="788" customWidth="1"/>
    <col min="5638" max="5638" width="10.73046875" style="788" bestFit="1" customWidth="1"/>
    <col min="5639" max="5641" width="10.73046875" style="788" customWidth="1"/>
    <col min="5642" max="5642" width="14.3984375" style="788" customWidth="1"/>
    <col min="5643" max="5643" width="17.73046875" style="788" customWidth="1"/>
    <col min="5644" max="5644" width="14.3984375" style="788" customWidth="1"/>
    <col min="5645" max="5646" width="7.86328125" style="788" customWidth="1"/>
    <col min="5647" max="5647" width="9.59765625" style="788" bestFit="1" customWidth="1"/>
    <col min="5648" max="5651" width="7.86328125" style="788" customWidth="1"/>
    <col min="5652" max="5652" width="9.73046875" style="788" customWidth="1"/>
    <col min="5653" max="5653" width="7.86328125" style="788" customWidth="1"/>
    <col min="5654" max="5654" width="8.265625" style="788" bestFit="1" customWidth="1"/>
    <col min="5655" max="5676" width="7.86328125" style="788" customWidth="1"/>
    <col min="5677" max="5677" width="23.265625" style="788" customWidth="1"/>
    <col min="5678" max="5678" width="28.265625" style="788" customWidth="1"/>
    <col min="5679" max="5679" width="33.59765625" style="788" customWidth="1"/>
    <col min="5680" max="5680" width="17.3984375" style="788" customWidth="1"/>
    <col min="5681" max="5687" width="0" style="788" hidden="1" customWidth="1"/>
    <col min="5688" max="5888" width="9.1328125" style="788"/>
    <col min="5889" max="5889" width="9.73046875" style="788" customWidth="1"/>
    <col min="5890" max="5890" width="0" style="788" hidden="1" customWidth="1"/>
    <col min="5891" max="5891" width="39.86328125" style="788" customWidth="1"/>
    <col min="5892" max="5892" width="11.3984375" style="788" customWidth="1"/>
    <col min="5893" max="5893" width="16.3984375" style="788" customWidth="1"/>
    <col min="5894" max="5894" width="10.73046875" style="788" bestFit="1" customWidth="1"/>
    <col min="5895" max="5897" width="10.73046875" style="788" customWidth="1"/>
    <col min="5898" max="5898" width="14.3984375" style="788" customWidth="1"/>
    <col min="5899" max="5899" width="17.73046875" style="788" customWidth="1"/>
    <col min="5900" max="5900" width="14.3984375" style="788" customWidth="1"/>
    <col min="5901" max="5902" width="7.86328125" style="788" customWidth="1"/>
    <col min="5903" max="5903" width="9.59765625" style="788" bestFit="1" customWidth="1"/>
    <col min="5904" max="5907" width="7.86328125" style="788" customWidth="1"/>
    <col min="5908" max="5908" width="9.73046875" style="788" customWidth="1"/>
    <col min="5909" max="5909" width="7.86328125" style="788" customWidth="1"/>
    <col min="5910" max="5910" width="8.265625" style="788" bestFit="1" customWidth="1"/>
    <col min="5911" max="5932" width="7.86328125" style="788" customWidth="1"/>
    <col min="5933" max="5933" width="23.265625" style="788" customWidth="1"/>
    <col min="5934" max="5934" width="28.265625" style="788" customWidth="1"/>
    <col min="5935" max="5935" width="33.59765625" style="788" customWidth="1"/>
    <col min="5936" max="5936" width="17.3984375" style="788" customWidth="1"/>
    <col min="5937" max="5943" width="0" style="788" hidden="1" customWidth="1"/>
    <col min="5944" max="6144" width="9.1328125" style="788"/>
    <col min="6145" max="6145" width="9.73046875" style="788" customWidth="1"/>
    <col min="6146" max="6146" width="0" style="788" hidden="1" customWidth="1"/>
    <col min="6147" max="6147" width="39.86328125" style="788" customWidth="1"/>
    <col min="6148" max="6148" width="11.3984375" style="788" customWidth="1"/>
    <col min="6149" max="6149" width="16.3984375" style="788" customWidth="1"/>
    <col min="6150" max="6150" width="10.73046875" style="788" bestFit="1" customWidth="1"/>
    <col min="6151" max="6153" width="10.73046875" style="788" customWidth="1"/>
    <col min="6154" max="6154" width="14.3984375" style="788" customWidth="1"/>
    <col min="6155" max="6155" width="17.73046875" style="788" customWidth="1"/>
    <col min="6156" max="6156" width="14.3984375" style="788" customWidth="1"/>
    <col min="6157" max="6158" width="7.86328125" style="788" customWidth="1"/>
    <col min="6159" max="6159" width="9.59765625" style="788" bestFit="1" customWidth="1"/>
    <col min="6160" max="6163" width="7.86328125" style="788" customWidth="1"/>
    <col min="6164" max="6164" width="9.73046875" style="788" customWidth="1"/>
    <col min="6165" max="6165" width="7.86328125" style="788" customWidth="1"/>
    <col min="6166" max="6166" width="8.265625" style="788" bestFit="1" customWidth="1"/>
    <col min="6167" max="6188" width="7.86328125" style="788" customWidth="1"/>
    <col min="6189" max="6189" width="23.265625" style="788" customWidth="1"/>
    <col min="6190" max="6190" width="28.265625" style="788" customWidth="1"/>
    <col min="6191" max="6191" width="33.59765625" style="788" customWidth="1"/>
    <col min="6192" max="6192" width="17.3984375" style="788" customWidth="1"/>
    <col min="6193" max="6199" width="0" style="788" hidden="1" customWidth="1"/>
    <col min="6200" max="6400" width="9.1328125" style="788"/>
    <col min="6401" max="6401" width="9.73046875" style="788" customWidth="1"/>
    <col min="6402" max="6402" width="0" style="788" hidden="1" customWidth="1"/>
    <col min="6403" max="6403" width="39.86328125" style="788" customWidth="1"/>
    <col min="6404" max="6404" width="11.3984375" style="788" customWidth="1"/>
    <col min="6405" max="6405" width="16.3984375" style="788" customWidth="1"/>
    <col min="6406" max="6406" width="10.73046875" style="788" bestFit="1" customWidth="1"/>
    <col min="6407" max="6409" width="10.73046875" style="788" customWidth="1"/>
    <col min="6410" max="6410" width="14.3984375" style="788" customWidth="1"/>
    <col min="6411" max="6411" width="17.73046875" style="788" customWidth="1"/>
    <col min="6412" max="6412" width="14.3984375" style="788" customWidth="1"/>
    <col min="6413" max="6414" width="7.86328125" style="788" customWidth="1"/>
    <col min="6415" max="6415" width="9.59765625" style="788" bestFit="1" customWidth="1"/>
    <col min="6416" max="6419" width="7.86328125" style="788" customWidth="1"/>
    <col min="6420" max="6420" width="9.73046875" style="788" customWidth="1"/>
    <col min="6421" max="6421" width="7.86328125" style="788" customWidth="1"/>
    <col min="6422" max="6422" width="8.265625" style="788" bestFit="1" customWidth="1"/>
    <col min="6423" max="6444" width="7.86328125" style="788" customWidth="1"/>
    <col min="6445" max="6445" width="23.265625" style="788" customWidth="1"/>
    <col min="6446" max="6446" width="28.265625" style="788" customWidth="1"/>
    <col min="6447" max="6447" width="33.59765625" style="788" customWidth="1"/>
    <col min="6448" max="6448" width="17.3984375" style="788" customWidth="1"/>
    <col min="6449" max="6455" width="0" style="788" hidden="1" customWidth="1"/>
    <col min="6456" max="6656" width="9.1328125" style="788"/>
    <col min="6657" max="6657" width="9.73046875" style="788" customWidth="1"/>
    <col min="6658" max="6658" width="0" style="788" hidden="1" customWidth="1"/>
    <col min="6659" max="6659" width="39.86328125" style="788" customWidth="1"/>
    <col min="6660" max="6660" width="11.3984375" style="788" customWidth="1"/>
    <col min="6661" max="6661" width="16.3984375" style="788" customWidth="1"/>
    <col min="6662" max="6662" width="10.73046875" style="788" bestFit="1" customWidth="1"/>
    <col min="6663" max="6665" width="10.73046875" style="788" customWidth="1"/>
    <col min="6666" max="6666" width="14.3984375" style="788" customWidth="1"/>
    <col min="6667" max="6667" width="17.73046875" style="788" customWidth="1"/>
    <col min="6668" max="6668" width="14.3984375" style="788" customWidth="1"/>
    <col min="6669" max="6670" width="7.86328125" style="788" customWidth="1"/>
    <col min="6671" max="6671" width="9.59765625" style="788" bestFit="1" customWidth="1"/>
    <col min="6672" max="6675" width="7.86328125" style="788" customWidth="1"/>
    <col min="6676" max="6676" width="9.73046875" style="788" customWidth="1"/>
    <col min="6677" max="6677" width="7.86328125" style="788" customWidth="1"/>
    <col min="6678" max="6678" width="8.265625" style="788" bestFit="1" customWidth="1"/>
    <col min="6679" max="6700" width="7.86328125" style="788" customWidth="1"/>
    <col min="6701" max="6701" width="23.265625" style="788" customWidth="1"/>
    <col min="6702" max="6702" width="28.265625" style="788" customWidth="1"/>
    <col min="6703" max="6703" width="33.59765625" style="788" customWidth="1"/>
    <col min="6704" max="6704" width="17.3984375" style="788" customWidth="1"/>
    <col min="6705" max="6711" width="0" style="788" hidden="1" customWidth="1"/>
    <col min="6712" max="6912" width="9.1328125" style="788"/>
    <col min="6913" max="6913" width="9.73046875" style="788" customWidth="1"/>
    <col min="6914" max="6914" width="0" style="788" hidden="1" customWidth="1"/>
    <col min="6915" max="6915" width="39.86328125" style="788" customWidth="1"/>
    <col min="6916" max="6916" width="11.3984375" style="788" customWidth="1"/>
    <col min="6917" max="6917" width="16.3984375" style="788" customWidth="1"/>
    <col min="6918" max="6918" width="10.73046875" style="788" bestFit="1" customWidth="1"/>
    <col min="6919" max="6921" width="10.73046875" style="788" customWidth="1"/>
    <col min="6922" max="6922" width="14.3984375" style="788" customWidth="1"/>
    <col min="6923" max="6923" width="17.73046875" style="788" customWidth="1"/>
    <col min="6924" max="6924" width="14.3984375" style="788" customWidth="1"/>
    <col min="6925" max="6926" width="7.86328125" style="788" customWidth="1"/>
    <col min="6927" max="6927" width="9.59765625" style="788" bestFit="1" customWidth="1"/>
    <col min="6928" max="6931" width="7.86328125" style="788" customWidth="1"/>
    <col min="6932" max="6932" width="9.73046875" style="788" customWidth="1"/>
    <col min="6933" max="6933" width="7.86328125" style="788" customWidth="1"/>
    <col min="6934" max="6934" width="8.265625" style="788" bestFit="1" customWidth="1"/>
    <col min="6935" max="6956" width="7.86328125" style="788" customWidth="1"/>
    <col min="6957" max="6957" width="23.265625" style="788" customWidth="1"/>
    <col min="6958" max="6958" width="28.265625" style="788" customWidth="1"/>
    <col min="6959" max="6959" width="33.59765625" style="788" customWidth="1"/>
    <col min="6960" max="6960" width="17.3984375" style="788" customWidth="1"/>
    <col min="6961" max="6967" width="0" style="788" hidden="1" customWidth="1"/>
    <col min="6968" max="7168" width="9.1328125" style="788"/>
    <col min="7169" max="7169" width="9.73046875" style="788" customWidth="1"/>
    <col min="7170" max="7170" width="0" style="788" hidden="1" customWidth="1"/>
    <col min="7171" max="7171" width="39.86328125" style="788" customWidth="1"/>
    <col min="7172" max="7172" width="11.3984375" style="788" customWidth="1"/>
    <col min="7173" max="7173" width="16.3984375" style="788" customWidth="1"/>
    <col min="7174" max="7174" width="10.73046875" style="788" bestFit="1" customWidth="1"/>
    <col min="7175" max="7177" width="10.73046875" style="788" customWidth="1"/>
    <col min="7178" max="7178" width="14.3984375" style="788" customWidth="1"/>
    <col min="7179" max="7179" width="17.73046875" style="788" customWidth="1"/>
    <col min="7180" max="7180" width="14.3984375" style="788" customWidth="1"/>
    <col min="7181" max="7182" width="7.86328125" style="788" customWidth="1"/>
    <col min="7183" max="7183" width="9.59765625" style="788" bestFit="1" customWidth="1"/>
    <col min="7184" max="7187" width="7.86328125" style="788" customWidth="1"/>
    <col min="7188" max="7188" width="9.73046875" style="788" customWidth="1"/>
    <col min="7189" max="7189" width="7.86328125" style="788" customWidth="1"/>
    <col min="7190" max="7190" width="8.265625" style="788" bestFit="1" customWidth="1"/>
    <col min="7191" max="7212" width="7.86328125" style="788" customWidth="1"/>
    <col min="7213" max="7213" width="23.265625" style="788" customWidth="1"/>
    <col min="7214" max="7214" width="28.265625" style="788" customWidth="1"/>
    <col min="7215" max="7215" width="33.59765625" style="788" customWidth="1"/>
    <col min="7216" max="7216" width="17.3984375" style="788" customWidth="1"/>
    <col min="7217" max="7223" width="0" style="788" hidden="1" customWidth="1"/>
    <col min="7224" max="7424" width="9.1328125" style="788"/>
    <col min="7425" max="7425" width="9.73046875" style="788" customWidth="1"/>
    <col min="7426" max="7426" width="0" style="788" hidden="1" customWidth="1"/>
    <col min="7427" max="7427" width="39.86328125" style="788" customWidth="1"/>
    <col min="7428" max="7428" width="11.3984375" style="788" customWidth="1"/>
    <col min="7429" max="7429" width="16.3984375" style="788" customWidth="1"/>
    <col min="7430" max="7430" width="10.73046875" style="788" bestFit="1" customWidth="1"/>
    <col min="7431" max="7433" width="10.73046875" style="788" customWidth="1"/>
    <col min="7434" max="7434" width="14.3984375" style="788" customWidth="1"/>
    <col min="7435" max="7435" width="17.73046875" style="788" customWidth="1"/>
    <col min="7436" max="7436" width="14.3984375" style="788" customWidth="1"/>
    <col min="7437" max="7438" width="7.86328125" style="788" customWidth="1"/>
    <col min="7439" max="7439" width="9.59765625" style="788" bestFit="1" customWidth="1"/>
    <col min="7440" max="7443" width="7.86328125" style="788" customWidth="1"/>
    <col min="7444" max="7444" width="9.73046875" style="788" customWidth="1"/>
    <col min="7445" max="7445" width="7.86328125" style="788" customWidth="1"/>
    <col min="7446" max="7446" width="8.265625" style="788" bestFit="1" customWidth="1"/>
    <col min="7447" max="7468" width="7.86328125" style="788" customWidth="1"/>
    <col min="7469" max="7469" width="23.265625" style="788" customWidth="1"/>
    <col min="7470" max="7470" width="28.265625" style="788" customWidth="1"/>
    <col min="7471" max="7471" width="33.59765625" style="788" customWidth="1"/>
    <col min="7472" max="7472" width="17.3984375" style="788" customWidth="1"/>
    <col min="7473" max="7479" width="0" style="788" hidden="1" customWidth="1"/>
    <col min="7480" max="7680" width="9.1328125" style="788"/>
    <col min="7681" max="7681" width="9.73046875" style="788" customWidth="1"/>
    <col min="7682" max="7682" width="0" style="788" hidden="1" customWidth="1"/>
    <col min="7683" max="7683" width="39.86328125" style="788" customWidth="1"/>
    <col min="7684" max="7684" width="11.3984375" style="788" customWidth="1"/>
    <col min="7685" max="7685" width="16.3984375" style="788" customWidth="1"/>
    <col min="7686" max="7686" width="10.73046875" style="788" bestFit="1" customWidth="1"/>
    <col min="7687" max="7689" width="10.73046875" style="788" customWidth="1"/>
    <col min="7690" max="7690" width="14.3984375" style="788" customWidth="1"/>
    <col min="7691" max="7691" width="17.73046875" style="788" customWidth="1"/>
    <col min="7692" max="7692" width="14.3984375" style="788" customWidth="1"/>
    <col min="7693" max="7694" width="7.86328125" style="788" customWidth="1"/>
    <col min="7695" max="7695" width="9.59765625" style="788" bestFit="1" customWidth="1"/>
    <col min="7696" max="7699" width="7.86328125" style="788" customWidth="1"/>
    <col min="7700" max="7700" width="9.73046875" style="788" customWidth="1"/>
    <col min="7701" max="7701" width="7.86328125" style="788" customWidth="1"/>
    <col min="7702" max="7702" width="8.265625" style="788" bestFit="1" customWidth="1"/>
    <col min="7703" max="7724" width="7.86328125" style="788" customWidth="1"/>
    <col min="7725" max="7725" width="23.265625" style="788" customWidth="1"/>
    <col min="7726" max="7726" width="28.265625" style="788" customWidth="1"/>
    <col min="7727" max="7727" width="33.59765625" style="788" customWidth="1"/>
    <col min="7728" max="7728" width="17.3984375" style="788" customWidth="1"/>
    <col min="7729" max="7735" width="0" style="788" hidden="1" customWidth="1"/>
    <col min="7736" max="7936" width="9.1328125" style="788"/>
    <col min="7937" max="7937" width="9.73046875" style="788" customWidth="1"/>
    <col min="7938" max="7938" width="0" style="788" hidden="1" customWidth="1"/>
    <col min="7939" max="7939" width="39.86328125" style="788" customWidth="1"/>
    <col min="7940" max="7940" width="11.3984375" style="788" customWidth="1"/>
    <col min="7941" max="7941" width="16.3984375" style="788" customWidth="1"/>
    <col min="7942" max="7942" width="10.73046875" style="788" bestFit="1" customWidth="1"/>
    <col min="7943" max="7945" width="10.73046875" style="788" customWidth="1"/>
    <col min="7946" max="7946" width="14.3984375" style="788" customWidth="1"/>
    <col min="7947" max="7947" width="17.73046875" style="788" customWidth="1"/>
    <col min="7948" max="7948" width="14.3984375" style="788" customWidth="1"/>
    <col min="7949" max="7950" width="7.86328125" style="788" customWidth="1"/>
    <col min="7951" max="7951" width="9.59765625" style="788" bestFit="1" customWidth="1"/>
    <col min="7952" max="7955" width="7.86328125" style="788" customWidth="1"/>
    <col min="7956" max="7956" width="9.73046875" style="788" customWidth="1"/>
    <col min="7957" max="7957" width="7.86328125" style="788" customWidth="1"/>
    <col min="7958" max="7958" width="8.265625" style="788" bestFit="1" customWidth="1"/>
    <col min="7959" max="7980" width="7.86328125" style="788" customWidth="1"/>
    <col min="7981" max="7981" width="23.265625" style="788" customWidth="1"/>
    <col min="7982" max="7982" width="28.265625" style="788" customWidth="1"/>
    <col min="7983" max="7983" width="33.59765625" style="788" customWidth="1"/>
    <col min="7984" max="7984" width="17.3984375" style="788" customWidth="1"/>
    <col min="7985" max="7991" width="0" style="788" hidden="1" customWidth="1"/>
    <col min="7992" max="8192" width="9.1328125" style="788"/>
    <col min="8193" max="8193" width="9.73046875" style="788" customWidth="1"/>
    <col min="8194" max="8194" width="0" style="788" hidden="1" customWidth="1"/>
    <col min="8195" max="8195" width="39.86328125" style="788" customWidth="1"/>
    <col min="8196" max="8196" width="11.3984375" style="788" customWidth="1"/>
    <col min="8197" max="8197" width="16.3984375" style="788" customWidth="1"/>
    <col min="8198" max="8198" width="10.73046875" style="788" bestFit="1" customWidth="1"/>
    <col min="8199" max="8201" width="10.73046875" style="788" customWidth="1"/>
    <col min="8202" max="8202" width="14.3984375" style="788" customWidth="1"/>
    <col min="8203" max="8203" width="17.73046875" style="788" customWidth="1"/>
    <col min="8204" max="8204" width="14.3984375" style="788" customWidth="1"/>
    <col min="8205" max="8206" width="7.86328125" style="788" customWidth="1"/>
    <col min="8207" max="8207" width="9.59765625" style="788" bestFit="1" customWidth="1"/>
    <col min="8208" max="8211" width="7.86328125" style="788" customWidth="1"/>
    <col min="8212" max="8212" width="9.73046875" style="788" customWidth="1"/>
    <col min="8213" max="8213" width="7.86328125" style="788" customWidth="1"/>
    <col min="8214" max="8214" width="8.265625" style="788" bestFit="1" customWidth="1"/>
    <col min="8215" max="8236" width="7.86328125" style="788" customWidth="1"/>
    <col min="8237" max="8237" width="23.265625" style="788" customWidth="1"/>
    <col min="8238" max="8238" width="28.265625" style="788" customWidth="1"/>
    <col min="8239" max="8239" width="33.59765625" style="788" customWidth="1"/>
    <col min="8240" max="8240" width="17.3984375" style="788" customWidth="1"/>
    <col min="8241" max="8247" width="0" style="788" hidden="1" customWidth="1"/>
    <col min="8248" max="8448" width="9.1328125" style="788"/>
    <col min="8449" max="8449" width="9.73046875" style="788" customWidth="1"/>
    <col min="8450" max="8450" width="0" style="788" hidden="1" customWidth="1"/>
    <col min="8451" max="8451" width="39.86328125" style="788" customWidth="1"/>
    <col min="8452" max="8452" width="11.3984375" style="788" customWidth="1"/>
    <col min="8453" max="8453" width="16.3984375" style="788" customWidth="1"/>
    <col min="8454" max="8454" width="10.73046875" style="788" bestFit="1" customWidth="1"/>
    <col min="8455" max="8457" width="10.73046875" style="788" customWidth="1"/>
    <col min="8458" max="8458" width="14.3984375" style="788" customWidth="1"/>
    <col min="8459" max="8459" width="17.73046875" style="788" customWidth="1"/>
    <col min="8460" max="8460" width="14.3984375" style="788" customWidth="1"/>
    <col min="8461" max="8462" width="7.86328125" style="788" customWidth="1"/>
    <col min="8463" max="8463" width="9.59765625" style="788" bestFit="1" customWidth="1"/>
    <col min="8464" max="8467" width="7.86328125" style="788" customWidth="1"/>
    <col min="8468" max="8468" width="9.73046875" style="788" customWidth="1"/>
    <col min="8469" max="8469" width="7.86328125" style="788" customWidth="1"/>
    <col min="8470" max="8470" width="8.265625" style="788" bestFit="1" customWidth="1"/>
    <col min="8471" max="8492" width="7.86328125" style="788" customWidth="1"/>
    <col min="8493" max="8493" width="23.265625" style="788" customWidth="1"/>
    <col min="8494" max="8494" width="28.265625" style="788" customWidth="1"/>
    <col min="8495" max="8495" width="33.59765625" style="788" customWidth="1"/>
    <col min="8496" max="8496" width="17.3984375" style="788" customWidth="1"/>
    <col min="8497" max="8503" width="0" style="788" hidden="1" customWidth="1"/>
    <col min="8504" max="8704" width="9.1328125" style="788"/>
    <col min="8705" max="8705" width="9.73046875" style="788" customWidth="1"/>
    <col min="8706" max="8706" width="0" style="788" hidden="1" customWidth="1"/>
    <col min="8707" max="8707" width="39.86328125" style="788" customWidth="1"/>
    <col min="8708" max="8708" width="11.3984375" style="788" customWidth="1"/>
    <col min="8709" max="8709" width="16.3984375" style="788" customWidth="1"/>
    <col min="8710" max="8710" width="10.73046875" style="788" bestFit="1" customWidth="1"/>
    <col min="8711" max="8713" width="10.73046875" style="788" customWidth="1"/>
    <col min="8714" max="8714" width="14.3984375" style="788" customWidth="1"/>
    <col min="8715" max="8715" width="17.73046875" style="788" customWidth="1"/>
    <col min="8716" max="8716" width="14.3984375" style="788" customWidth="1"/>
    <col min="8717" max="8718" width="7.86328125" style="788" customWidth="1"/>
    <col min="8719" max="8719" width="9.59765625" style="788" bestFit="1" customWidth="1"/>
    <col min="8720" max="8723" width="7.86328125" style="788" customWidth="1"/>
    <col min="8724" max="8724" width="9.73046875" style="788" customWidth="1"/>
    <col min="8725" max="8725" width="7.86328125" style="788" customWidth="1"/>
    <col min="8726" max="8726" width="8.265625" style="788" bestFit="1" customWidth="1"/>
    <col min="8727" max="8748" width="7.86328125" style="788" customWidth="1"/>
    <col min="8749" max="8749" width="23.265625" style="788" customWidth="1"/>
    <col min="8750" max="8750" width="28.265625" style="788" customWidth="1"/>
    <col min="8751" max="8751" width="33.59765625" style="788" customWidth="1"/>
    <col min="8752" max="8752" width="17.3984375" style="788" customWidth="1"/>
    <col min="8753" max="8759" width="0" style="788" hidden="1" customWidth="1"/>
    <col min="8760" max="8960" width="9.1328125" style="788"/>
    <col min="8961" max="8961" width="9.73046875" style="788" customWidth="1"/>
    <col min="8962" max="8962" width="0" style="788" hidden="1" customWidth="1"/>
    <col min="8963" max="8963" width="39.86328125" style="788" customWidth="1"/>
    <col min="8964" max="8964" width="11.3984375" style="788" customWidth="1"/>
    <col min="8965" max="8965" width="16.3984375" style="788" customWidth="1"/>
    <col min="8966" max="8966" width="10.73046875" style="788" bestFit="1" customWidth="1"/>
    <col min="8967" max="8969" width="10.73046875" style="788" customWidth="1"/>
    <col min="8970" max="8970" width="14.3984375" style="788" customWidth="1"/>
    <col min="8971" max="8971" width="17.73046875" style="788" customWidth="1"/>
    <col min="8972" max="8972" width="14.3984375" style="788" customWidth="1"/>
    <col min="8973" max="8974" width="7.86328125" style="788" customWidth="1"/>
    <col min="8975" max="8975" width="9.59765625" style="788" bestFit="1" customWidth="1"/>
    <col min="8976" max="8979" width="7.86328125" style="788" customWidth="1"/>
    <col min="8980" max="8980" width="9.73046875" style="788" customWidth="1"/>
    <col min="8981" max="8981" width="7.86328125" style="788" customWidth="1"/>
    <col min="8982" max="8982" width="8.265625" style="788" bestFit="1" customWidth="1"/>
    <col min="8983" max="9004" width="7.86328125" style="788" customWidth="1"/>
    <col min="9005" max="9005" width="23.265625" style="788" customWidth="1"/>
    <col min="9006" max="9006" width="28.265625" style="788" customWidth="1"/>
    <col min="9007" max="9007" width="33.59765625" style="788" customWidth="1"/>
    <col min="9008" max="9008" width="17.3984375" style="788" customWidth="1"/>
    <col min="9009" max="9015" width="0" style="788" hidden="1" customWidth="1"/>
    <col min="9016" max="9216" width="9.1328125" style="788"/>
    <col min="9217" max="9217" width="9.73046875" style="788" customWidth="1"/>
    <col min="9218" max="9218" width="0" style="788" hidden="1" customWidth="1"/>
    <col min="9219" max="9219" width="39.86328125" style="788" customWidth="1"/>
    <col min="9220" max="9220" width="11.3984375" style="788" customWidth="1"/>
    <col min="9221" max="9221" width="16.3984375" style="788" customWidth="1"/>
    <col min="9222" max="9222" width="10.73046875" style="788" bestFit="1" customWidth="1"/>
    <col min="9223" max="9225" width="10.73046875" style="788" customWidth="1"/>
    <col min="9226" max="9226" width="14.3984375" style="788" customWidth="1"/>
    <col min="9227" max="9227" width="17.73046875" style="788" customWidth="1"/>
    <col min="9228" max="9228" width="14.3984375" style="788" customWidth="1"/>
    <col min="9229" max="9230" width="7.86328125" style="788" customWidth="1"/>
    <col min="9231" max="9231" width="9.59765625" style="788" bestFit="1" customWidth="1"/>
    <col min="9232" max="9235" width="7.86328125" style="788" customWidth="1"/>
    <col min="9236" max="9236" width="9.73046875" style="788" customWidth="1"/>
    <col min="9237" max="9237" width="7.86328125" style="788" customWidth="1"/>
    <col min="9238" max="9238" width="8.265625" style="788" bestFit="1" customWidth="1"/>
    <col min="9239" max="9260" width="7.86328125" style="788" customWidth="1"/>
    <col min="9261" max="9261" width="23.265625" style="788" customWidth="1"/>
    <col min="9262" max="9262" width="28.265625" style="788" customWidth="1"/>
    <col min="9263" max="9263" width="33.59765625" style="788" customWidth="1"/>
    <col min="9264" max="9264" width="17.3984375" style="788" customWidth="1"/>
    <col min="9265" max="9271" width="0" style="788" hidden="1" customWidth="1"/>
    <col min="9272" max="9472" width="9.1328125" style="788"/>
    <col min="9473" max="9473" width="9.73046875" style="788" customWidth="1"/>
    <col min="9474" max="9474" width="0" style="788" hidden="1" customWidth="1"/>
    <col min="9475" max="9475" width="39.86328125" style="788" customWidth="1"/>
    <col min="9476" max="9476" width="11.3984375" style="788" customWidth="1"/>
    <col min="9477" max="9477" width="16.3984375" style="788" customWidth="1"/>
    <col min="9478" max="9478" width="10.73046875" style="788" bestFit="1" customWidth="1"/>
    <col min="9479" max="9481" width="10.73046875" style="788" customWidth="1"/>
    <col min="9482" max="9482" width="14.3984375" style="788" customWidth="1"/>
    <col min="9483" max="9483" width="17.73046875" style="788" customWidth="1"/>
    <col min="9484" max="9484" width="14.3984375" style="788" customWidth="1"/>
    <col min="9485" max="9486" width="7.86328125" style="788" customWidth="1"/>
    <col min="9487" max="9487" width="9.59765625" style="788" bestFit="1" customWidth="1"/>
    <col min="9488" max="9491" width="7.86328125" style="788" customWidth="1"/>
    <col min="9492" max="9492" width="9.73046875" style="788" customWidth="1"/>
    <col min="9493" max="9493" width="7.86328125" style="788" customWidth="1"/>
    <col min="9494" max="9494" width="8.265625" style="788" bestFit="1" customWidth="1"/>
    <col min="9495" max="9516" width="7.86328125" style="788" customWidth="1"/>
    <col min="9517" max="9517" width="23.265625" style="788" customWidth="1"/>
    <col min="9518" max="9518" width="28.265625" style="788" customWidth="1"/>
    <col min="9519" max="9519" width="33.59765625" style="788" customWidth="1"/>
    <col min="9520" max="9520" width="17.3984375" style="788" customWidth="1"/>
    <col min="9521" max="9527" width="0" style="788" hidden="1" customWidth="1"/>
    <col min="9528" max="9728" width="9.1328125" style="788"/>
    <col min="9729" max="9729" width="9.73046875" style="788" customWidth="1"/>
    <col min="9730" max="9730" width="0" style="788" hidden="1" customWidth="1"/>
    <col min="9731" max="9731" width="39.86328125" style="788" customWidth="1"/>
    <col min="9732" max="9732" width="11.3984375" style="788" customWidth="1"/>
    <col min="9733" max="9733" width="16.3984375" style="788" customWidth="1"/>
    <col min="9734" max="9734" width="10.73046875" style="788" bestFit="1" customWidth="1"/>
    <col min="9735" max="9737" width="10.73046875" style="788" customWidth="1"/>
    <col min="9738" max="9738" width="14.3984375" style="788" customWidth="1"/>
    <col min="9739" max="9739" width="17.73046875" style="788" customWidth="1"/>
    <col min="9740" max="9740" width="14.3984375" style="788" customWidth="1"/>
    <col min="9741" max="9742" width="7.86328125" style="788" customWidth="1"/>
    <col min="9743" max="9743" width="9.59765625" style="788" bestFit="1" customWidth="1"/>
    <col min="9744" max="9747" width="7.86328125" style="788" customWidth="1"/>
    <col min="9748" max="9748" width="9.73046875" style="788" customWidth="1"/>
    <col min="9749" max="9749" width="7.86328125" style="788" customWidth="1"/>
    <col min="9750" max="9750" width="8.265625" style="788" bestFit="1" customWidth="1"/>
    <col min="9751" max="9772" width="7.86328125" style="788" customWidth="1"/>
    <col min="9773" max="9773" width="23.265625" style="788" customWidth="1"/>
    <col min="9774" max="9774" width="28.265625" style="788" customWidth="1"/>
    <col min="9775" max="9775" width="33.59765625" style="788" customWidth="1"/>
    <col min="9776" max="9776" width="17.3984375" style="788" customWidth="1"/>
    <col min="9777" max="9783" width="0" style="788" hidden="1" customWidth="1"/>
    <col min="9784" max="9984" width="9.1328125" style="788"/>
    <col min="9985" max="9985" width="9.73046875" style="788" customWidth="1"/>
    <col min="9986" max="9986" width="0" style="788" hidden="1" customWidth="1"/>
    <col min="9987" max="9987" width="39.86328125" style="788" customWidth="1"/>
    <col min="9988" max="9988" width="11.3984375" style="788" customWidth="1"/>
    <col min="9989" max="9989" width="16.3984375" style="788" customWidth="1"/>
    <col min="9990" max="9990" width="10.73046875" style="788" bestFit="1" customWidth="1"/>
    <col min="9991" max="9993" width="10.73046875" style="788" customWidth="1"/>
    <col min="9994" max="9994" width="14.3984375" style="788" customWidth="1"/>
    <col min="9995" max="9995" width="17.73046875" style="788" customWidth="1"/>
    <col min="9996" max="9996" width="14.3984375" style="788" customWidth="1"/>
    <col min="9997" max="9998" width="7.86328125" style="788" customWidth="1"/>
    <col min="9999" max="9999" width="9.59765625" style="788" bestFit="1" customWidth="1"/>
    <col min="10000" max="10003" width="7.86328125" style="788" customWidth="1"/>
    <col min="10004" max="10004" width="9.73046875" style="788" customWidth="1"/>
    <col min="10005" max="10005" width="7.86328125" style="788" customWidth="1"/>
    <col min="10006" max="10006" width="8.265625" style="788" bestFit="1" customWidth="1"/>
    <col min="10007" max="10028" width="7.86328125" style="788" customWidth="1"/>
    <col min="10029" max="10029" width="23.265625" style="788" customWidth="1"/>
    <col min="10030" max="10030" width="28.265625" style="788" customWidth="1"/>
    <col min="10031" max="10031" width="33.59765625" style="788" customWidth="1"/>
    <col min="10032" max="10032" width="17.3984375" style="788" customWidth="1"/>
    <col min="10033" max="10039" width="0" style="788" hidden="1" customWidth="1"/>
    <col min="10040" max="10240" width="9.1328125" style="788"/>
    <col min="10241" max="10241" width="9.73046875" style="788" customWidth="1"/>
    <col min="10242" max="10242" width="0" style="788" hidden="1" customWidth="1"/>
    <col min="10243" max="10243" width="39.86328125" style="788" customWidth="1"/>
    <col min="10244" max="10244" width="11.3984375" style="788" customWidth="1"/>
    <col min="10245" max="10245" width="16.3984375" style="788" customWidth="1"/>
    <col min="10246" max="10246" width="10.73046875" style="788" bestFit="1" customWidth="1"/>
    <col min="10247" max="10249" width="10.73046875" style="788" customWidth="1"/>
    <col min="10250" max="10250" width="14.3984375" style="788" customWidth="1"/>
    <col min="10251" max="10251" width="17.73046875" style="788" customWidth="1"/>
    <col min="10252" max="10252" width="14.3984375" style="788" customWidth="1"/>
    <col min="10253" max="10254" width="7.86328125" style="788" customWidth="1"/>
    <col min="10255" max="10255" width="9.59765625" style="788" bestFit="1" customWidth="1"/>
    <col min="10256" max="10259" width="7.86328125" style="788" customWidth="1"/>
    <col min="10260" max="10260" width="9.73046875" style="788" customWidth="1"/>
    <col min="10261" max="10261" width="7.86328125" style="788" customWidth="1"/>
    <col min="10262" max="10262" width="8.265625" style="788" bestFit="1" customWidth="1"/>
    <col min="10263" max="10284" width="7.86328125" style="788" customWidth="1"/>
    <col min="10285" max="10285" width="23.265625" style="788" customWidth="1"/>
    <col min="10286" max="10286" width="28.265625" style="788" customWidth="1"/>
    <col min="10287" max="10287" width="33.59765625" style="788" customWidth="1"/>
    <col min="10288" max="10288" width="17.3984375" style="788" customWidth="1"/>
    <col min="10289" max="10295" width="0" style="788" hidden="1" customWidth="1"/>
    <col min="10296" max="10496" width="9.1328125" style="788"/>
    <col min="10497" max="10497" width="9.73046875" style="788" customWidth="1"/>
    <col min="10498" max="10498" width="0" style="788" hidden="1" customWidth="1"/>
    <col min="10499" max="10499" width="39.86328125" style="788" customWidth="1"/>
    <col min="10500" max="10500" width="11.3984375" style="788" customWidth="1"/>
    <col min="10501" max="10501" width="16.3984375" style="788" customWidth="1"/>
    <col min="10502" max="10502" width="10.73046875" style="788" bestFit="1" customWidth="1"/>
    <col min="10503" max="10505" width="10.73046875" style="788" customWidth="1"/>
    <col min="10506" max="10506" width="14.3984375" style="788" customWidth="1"/>
    <col min="10507" max="10507" width="17.73046875" style="788" customWidth="1"/>
    <col min="10508" max="10508" width="14.3984375" style="788" customWidth="1"/>
    <col min="10509" max="10510" width="7.86328125" style="788" customWidth="1"/>
    <col min="10511" max="10511" width="9.59765625" style="788" bestFit="1" customWidth="1"/>
    <col min="10512" max="10515" width="7.86328125" style="788" customWidth="1"/>
    <col min="10516" max="10516" width="9.73046875" style="788" customWidth="1"/>
    <col min="10517" max="10517" width="7.86328125" style="788" customWidth="1"/>
    <col min="10518" max="10518" width="8.265625" style="788" bestFit="1" customWidth="1"/>
    <col min="10519" max="10540" width="7.86328125" style="788" customWidth="1"/>
    <col min="10541" max="10541" width="23.265625" style="788" customWidth="1"/>
    <col min="10542" max="10542" width="28.265625" style="788" customWidth="1"/>
    <col min="10543" max="10543" width="33.59765625" style="788" customWidth="1"/>
    <col min="10544" max="10544" width="17.3984375" style="788" customWidth="1"/>
    <col min="10545" max="10551" width="0" style="788" hidden="1" customWidth="1"/>
    <col min="10552" max="10752" width="9.1328125" style="788"/>
    <col min="10753" max="10753" width="9.73046875" style="788" customWidth="1"/>
    <col min="10754" max="10754" width="0" style="788" hidden="1" customWidth="1"/>
    <col min="10755" max="10755" width="39.86328125" style="788" customWidth="1"/>
    <col min="10756" max="10756" width="11.3984375" style="788" customWidth="1"/>
    <col min="10757" max="10757" width="16.3984375" style="788" customWidth="1"/>
    <col min="10758" max="10758" width="10.73046875" style="788" bestFit="1" customWidth="1"/>
    <col min="10759" max="10761" width="10.73046875" style="788" customWidth="1"/>
    <col min="10762" max="10762" width="14.3984375" style="788" customWidth="1"/>
    <col min="10763" max="10763" width="17.73046875" style="788" customWidth="1"/>
    <col min="10764" max="10764" width="14.3984375" style="788" customWidth="1"/>
    <col min="10765" max="10766" width="7.86328125" style="788" customWidth="1"/>
    <col min="10767" max="10767" width="9.59765625" style="788" bestFit="1" customWidth="1"/>
    <col min="10768" max="10771" width="7.86328125" style="788" customWidth="1"/>
    <col min="10772" max="10772" width="9.73046875" style="788" customWidth="1"/>
    <col min="10773" max="10773" width="7.86328125" style="788" customWidth="1"/>
    <col min="10774" max="10774" width="8.265625" style="788" bestFit="1" customWidth="1"/>
    <col min="10775" max="10796" width="7.86328125" style="788" customWidth="1"/>
    <col min="10797" max="10797" width="23.265625" style="788" customWidth="1"/>
    <col min="10798" max="10798" width="28.265625" style="788" customWidth="1"/>
    <col min="10799" max="10799" width="33.59765625" style="788" customWidth="1"/>
    <col min="10800" max="10800" width="17.3984375" style="788" customWidth="1"/>
    <col min="10801" max="10807" width="0" style="788" hidden="1" customWidth="1"/>
    <col min="10808" max="11008" width="9.1328125" style="788"/>
    <col min="11009" max="11009" width="9.73046875" style="788" customWidth="1"/>
    <col min="11010" max="11010" width="0" style="788" hidden="1" customWidth="1"/>
    <col min="11011" max="11011" width="39.86328125" style="788" customWidth="1"/>
    <col min="11012" max="11012" width="11.3984375" style="788" customWidth="1"/>
    <col min="11013" max="11013" width="16.3984375" style="788" customWidth="1"/>
    <col min="11014" max="11014" width="10.73046875" style="788" bestFit="1" customWidth="1"/>
    <col min="11015" max="11017" width="10.73046875" style="788" customWidth="1"/>
    <col min="11018" max="11018" width="14.3984375" style="788" customWidth="1"/>
    <col min="11019" max="11019" width="17.73046875" style="788" customWidth="1"/>
    <col min="11020" max="11020" width="14.3984375" style="788" customWidth="1"/>
    <col min="11021" max="11022" width="7.86328125" style="788" customWidth="1"/>
    <col min="11023" max="11023" width="9.59765625" style="788" bestFit="1" customWidth="1"/>
    <col min="11024" max="11027" width="7.86328125" style="788" customWidth="1"/>
    <col min="11028" max="11028" width="9.73046875" style="788" customWidth="1"/>
    <col min="11029" max="11029" width="7.86328125" style="788" customWidth="1"/>
    <col min="11030" max="11030" width="8.265625" style="788" bestFit="1" customWidth="1"/>
    <col min="11031" max="11052" width="7.86328125" style="788" customWidth="1"/>
    <col min="11053" max="11053" width="23.265625" style="788" customWidth="1"/>
    <col min="11054" max="11054" width="28.265625" style="788" customWidth="1"/>
    <col min="11055" max="11055" width="33.59765625" style="788" customWidth="1"/>
    <col min="11056" max="11056" width="17.3984375" style="788" customWidth="1"/>
    <col min="11057" max="11063" width="0" style="788" hidden="1" customWidth="1"/>
    <col min="11064" max="11264" width="9.1328125" style="788"/>
    <col min="11265" max="11265" width="9.73046875" style="788" customWidth="1"/>
    <col min="11266" max="11266" width="0" style="788" hidden="1" customWidth="1"/>
    <col min="11267" max="11267" width="39.86328125" style="788" customWidth="1"/>
    <col min="11268" max="11268" width="11.3984375" style="788" customWidth="1"/>
    <col min="11269" max="11269" width="16.3984375" style="788" customWidth="1"/>
    <col min="11270" max="11270" width="10.73046875" style="788" bestFit="1" customWidth="1"/>
    <col min="11271" max="11273" width="10.73046875" style="788" customWidth="1"/>
    <col min="11274" max="11274" width="14.3984375" style="788" customWidth="1"/>
    <col min="11275" max="11275" width="17.73046875" style="788" customWidth="1"/>
    <col min="11276" max="11276" width="14.3984375" style="788" customWidth="1"/>
    <col min="11277" max="11278" width="7.86328125" style="788" customWidth="1"/>
    <col min="11279" max="11279" width="9.59765625" style="788" bestFit="1" customWidth="1"/>
    <col min="11280" max="11283" width="7.86328125" style="788" customWidth="1"/>
    <col min="11284" max="11284" width="9.73046875" style="788" customWidth="1"/>
    <col min="11285" max="11285" width="7.86328125" style="788" customWidth="1"/>
    <col min="11286" max="11286" width="8.265625" style="788" bestFit="1" customWidth="1"/>
    <col min="11287" max="11308" width="7.86328125" style="788" customWidth="1"/>
    <col min="11309" max="11309" width="23.265625" style="788" customWidth="1"/>
    <col min="11310" max="11310" width="28.265625" style="788" customWidth="1"/>
    <col min="11311" max="11311" width="33.59765625" style="788" customWidth="1"/>
    <col min="11312" max="11312" width="17.3984375" style="788" customWidth="1"/>
    <col min="11313" max="11319" width="0" style="788" hidden="1" customWidth="1"/>
    <col min="11320" max="11520" width="9.1328125" style="788"/>
    <col min="11521" max="11521" width="9.73046875" style="788" customWidth="1"/>
    <col min="11522" max="11522" width="0" style="788" hidden="1" customWidth="1"/>
    <col min="11523" max="11523" width="39.86328125" style="788" customWidth="1"/>
    <col min="11524" max="11524" width="11.3984375" style="788" customWidth="1"/>
    <col min="11525" max="11525" width="16.3984375" style="788" customWidth="1"/>
    <col min="11526" max="11526" width="10.73046875" style="788" bestFit="1" customWidth="1"/>
    <col min="11527" max="11529" width="10.73046875" style="788" customWidth="1"/>
    <col min="11530" max="11530" width="14.3984375" style="788" customWidth="1"/>
    <col min="11531" max="11531" width="17.73046875" style="788" customWidth="1"/>
    <col min="11532" max="11532" width="14.3984375" style="788" customWidth="1"/>
    <col min="11533" max="11534" width="7.86328125" style="788" customWidth="1"/>
    <col min="11535" max="11535" width="9.59765625" style="788" bestFit="1" customWidth="1"/>
    <col min="11536" max="11539" width="7.86328125" style="788" customWidth="1"/>
    <col min="11540" max="11540" width="9.73046875" style="788" customWidth="1"/>
    <col min="11541" max="11541" width="7.86328125" style="788" customWidth="1"/>
    <col min="11542" max="11542" width="8.265625" style="788" bestFit="1" customWidth="1"/>
    <col min="11543" max="11564" width="7.86328125" style="788" customWidth="1"/>
    <col min="11565" max="11565" width="23.265625" style="788" customWidth="1"/>
    <col min="11566" max="11566" width="28.265625" style="788" customWidth="1"/>
    <col min="11567" max="11567" width="33.59765625" style="788" customWidth="1"/>
    <col min="11568" max="11568" width="17.3984375" style="788" customWidth="1"/>
    <col min="11569" max="11575" width="0" style="788" hidden="1" customWidth="1"/>
    <col min="11576" max="11776" width="9.1328125" style="788"/>
    <col min="11777" max="11777" width="9.73046875" style="788" customWidth="1"/>
    <col min="11778" max="11778" width="0" style="788" hidden="1" customWidth="1"/>
    <col min="11779" max="11779" width="39.86328125" style="788" customWidth="1"/>
    <col min="11780" max="11780" width="11.3984375" style="788" customWidth="1"/>
    <col min="11781" max="11781" width="16.3984375" style="788" customWidth="1"/>
    <col min="11782" max="11782" width="10.73046875" style="788" bestFit="1" customWidth="1"/>
    <col min="11783" max="11785" width="10.73046875" style="788" customWidth="1"/>
    <col min="11786" max="11786" width="14.3984375" style="788" customWidth="1"/>
    <col min="11787" max="11787" width="17.73046875" style="788" customWidth="1"/>
    <col min="11788" max="11788" width="14.3984375" style="788" customWidth="1"/>
    <col min="11789" max="11790" width="7.86328125" style="788" customWidth="1"/>
    <col min="11791" max="11791" width="9.59765625" style="788" bestFit="1" customWidth="1"/>
    <col min="11792" max="11795" width="7.86328125" style="788" customWidth="1"/>
    <col min="11796" max="11796" width="9.73046875" style="788" customWidth="1"/>
    <col min="11797" max="11797" width="7.86328125" style="788" customWidth="1"/>
    <col min="11798" max="11798" width="8.265625" style="788" bestFit="1" customWidth="1"/>
    <col min="11799" max="11820" width="7.86328125" style="788" customWidth="1"/>
    <col min="11821" max="11821" width="23.265625" style="788" customWidth="1"/>
    <col min="11822" max="11822" width="28.265625" style="788" customWidth="1"/>
    <col min="11823" max="11823" width="33.59765625" style="788" customWidth="1"/>
    <col min="11824" max="11824" width="17.3984375" style="788" customWidth="1"/>
    <col min="11825" max="11831" width="0" style="788" hidden="1" customWidth="1"/>
    <col min="11832" max="12032" width="9.1328125" style="788"/>
    <col min="12033" max="12033" width="9.73046875" style="788" customWidth="1"/>
    <col min="12034" max="12034" width="0" style="788" hidden="1" customWidth="1"/>
    <col min="12035" max="12035" width="39.86328125" style="788" customWidth="1"/>
    <col min="12036" max="12036" width="11.3984375" style="788" customWidth="1"/>
    <col min="12037" max="12037" width="16.3984375" style="788" customWidth="1"/>
    <col min="12038" max="12038" width="10.73046875" style="788" bestFit="1" customWidth="1"/>
    <col min="12039" max="12041" width="10.73046875" style="788" customWidth="1"/>
    <col min="12042" max="12042" width="14.3984375" style="788" customWidth="1"/>
    <col min="12043" max="12043" width="17.73046875" style="788" customWidth="1"/>
    <col min="12044" max="12044" width="14.3984375" style="788" customWidth="1"/>
    <col min="12045" max="12046" width="7.86328125" style="788" customWidth="1"/>
    <col min="12047" max="12047" width="9.59765625" style="788" bestFit="1" customWidth="1"/>
    <col min="12048" max="12051" width="7.86328125" style="788" customWidth="1"/>
    <col min="12052" max="12052" width="9.73046875" style="788" customWidth="1"/>
    <col min="12053" max="12053" width="7.86328125" style="788" customWidth="1"/>
    <col min="12054" max="12054" width="8.265625" style="788" bestFit="1" customWidth="1"/>
    <col min="12055" max="12076" width="7.86328125" style="788" customWidth="1"/>
    <col min="12077" max="12077" width="23.265625" style="788" customWidth="1"/>
    <col min="12078" max="12078" width="28.265625" style="788" customWidth="1"/>
    <col min="12079" max="12079" width="33.59765625" style="788" customWidth="1"/>
    <col min="12080" max="12080" width="17.3984375" style="788" customWidth="1"/>
    <col min="12081" max="12087" width="0" style="788" hidden="1" customWidth="1"/>
    <col min="12088" max="12288" width="9.1328125" style="788"/>
    <col min="12289" max="12289" width="9.73046875" style="788" customWidth="1"/>
    <col min="12290" max="12290" width="0" style="788" hidden="1" customWidth="1"/>
    <col min="12291" max="12291" width="39.86328125" style="788" customWidth="1"/>
    <col min="12292" max="12292" width="11.3984375" style="788" customWidth="1"/>
    <col min="12293" max="12293" width="16.3984375" style="788" customWidth="1"/>
    <col min="12294" max="12294" width="10.73046875" style="788" bestFit="1" customWidth="1"/>
    <col min="12295" max="12297" width="10.73046875" style="788" customWidth="1"/>
    <col min="12298" max="12298" width="14.3984375" style="788" customWidth="1"/>
    <col min="12299" max="12299" width="17.73046875" style="788" customWidth="1"/>
    <col min="12300" max="12300" width="14.3984375" style="788" customWidth="1"/>
    <col min="12301" max="12302" width="7.86328125" style="788" customWidth="1"/>
    <col min="12303" max="12303" width="9.59765625" style="788" bestFit="1" customWidth="1"/>
    <col min="12304" max="12307" width="7.86328125" style="788" customWidth="1"/>
    <col min="12308" max="12308" width="9.73046875" style="788" customWidth="1"/>
    <col min="12309" max="12309" width="7.86328125" style="788" customWidth="1"/>
    <col min="12310" max="12310" width="8.265625" style="788" bestFit="1" customWidth="1"/>
    <col min="12311" max="12332" width="7.86328125" style="788" customWidth="1"/>
    <col min="12333" max="12333" width="23.265625" style="788" customWidth="1"/>
    <col min="12334" max="12334" width="28.265625" style="788" customWidth="1"/>
    <col min="12335" max="12335" width="33.59765625" style="788" customWidth="1"/>
    <col min="12336" max="12336" width="17.3984375" style="788" customWidth="1"/>
    <col min="12337" max="12343" width="0" style="788" hidden="1" customWidth="1"/>
    <col min="12344" max="12544" width="9.1328125" style="788"/>
    <col min="12545" max="12545" width="9.73046875" style="788" customWidth="1"/>
    <col min="12546" max="12546" width="0" style="788" hidden="1" customWidth="1"/>
    <col min="12547" max="12547" width="39.86328125" style="788" customWidth="1"/>
    <col min="12548" max="12548" width="11.3984375" style="788" customWidth="1"/>
    <col min="12549" max="12549" width="16.3984375" style="788" customWidth="1"/>
    <col min="12550" max="12550" width="10.73046875" style="788" bestFit="1" customWidth="1"/>
    <col min="12551" max="12553" width="10.73046875" style="788" customWidth="1"/>
    <col min="12554" max="12554" width="14.3984375" style="788" customWidth="1"/>
    <col min="12555" max="12555" width="17.73046875" style="788" customWidth="1"/>
    <col min="12556" max="12556" width="14.3984375" style="788" customWidth="1"/>
    <col min="12557" max="12558" width="7.86328125" style="788" customWidth="1"/>
    <col min="12559" max="12559" width="9.59765625" style="788" bestFit="1" customWidth="1"/>
    <col min="12560" max="12563" width="7.86328125" style="788" customWidth="1"/>
    <col min="12564" max="12564" width="9.73046875" style="788" customWidth="1"/>
    <col min="12565" max="12565" width="7.86328125" style="788" customWidth="1"/>
    <col min="12566" max="12566" width="8.265625" style="788" bestFit="1" customWidth="1"/>
    <col min="12567" max="12588" width="7.86328125" style="788" customWidth="1"/>
    <col min="12589" max="12589" width="23.265625" style="788" customWidth="1"/>
    <col min="12590" max="12590" width="28.265625" style="788" customWidth="1"/>
    <col min="12591" max="12591" width="33.59765625" style="788" customWidth="1"/>
    <col min="12592" max="12592" width="17.3984375" style="788" customWidth="1"/>
    <col min="12593" max="12599" width="0" style="788" hidden="1" customWidth="1"/>
    <col min="12600" max="12800" width="9.1328125" style="788"/>
    <col min="12801" max="12801" width="9.73046875" style="788" customWidth="1"/>
    <col min="12802" max="12802" width="0" style="788" hidden="1" customWidth="1"/>
    <col min="12803" max="12803" width="39.86328125" style="788" customWidth="1"/>
    <col min="12804" max="12804" width="11.3984375" style="788" customWidth="1"/>
    <col min="12805" max="12805" width="16.3984375" style="788" customWidth="1"/>
    <col min="12806" max="12806" width="10.73046875" style="788" bestFit="1" customWidth="1"/>
    <col min="12807" max="12809" width="10.73046875" style="788" customWidth="1"/>
    <col min="12810" max="12810" width="14.3984375" style="788" customWidth="1"/>
    <col min="12811" max="12811" width="17.73046875" style="788" customWidth="1"/>
    <col min="12812" max="12812" width="14.3984375" style="788" customWidth="1"/>
    <col min="12813" max="12814" width="7.86328125" style="788" customWidth="1"/>
    <col min="12815" max="12815" width="9.59765625" style="788" bestFit="1" customWidth="1"/>
    <col min="12816" max="12819" width="7.86328125" style="788" customWidth="1"/>
    <col min="12820" max="12820" width="9.73046875" style="788" customWidth="1"/>
    <col min="12821" max="12821" width="7.86328125" style="788" customWidth="1"/>
    <col min="12822" max="12822" width="8.265625" style="788" bestFit="1" customWidth="1"/>
    <col min="12823" max="12844" width="7.86328125" style="788" customWidth="1"/>
    <col min="12845" max="12845" width="23.265625" style="788" customWidth="1"/>
    <col min="12846" max="12846" width="28.265625" style="788" customWidth="1"/>
    <col min="12847" max="12847" width="33.59765625" style="788" customWidth="1"/>
    <col min="12848" max="12848" width="17.3984375" style="788" customWidth="1"/>
    <col min="12849" max="12855" width="0" style="788" hidden="1" customWidth="1"/>
    <col min="12856" max="13056" width="9.1328125" style="788"/>
    <col min="13057" max="13057" width="9.73046875" style="788" customWidth="1"/>
    <col min="13058" max="13058" width="0" style="788" hidden="1" customWidth="1"/>
    <col min="13059" max="13059" width="39.86328125" style="788" customWidth="1"/>
    <col min="13060" max="13060" width="11.3984375" style="788" customWidth="1"/>
    <col min="13061" max="13061" width="16.3984375" style="788" customWidth="1"/>
    <col min="13062" max="13062" width="10.73046875" style="788" bestFit="1" customWidth="1"/>
    <col min="13063" max="13065" width="10.73046875" style="788" customWidth="1"/>
    <col min="13066" max="13066" width="14.3984375" style="788" customWidth="1"/>
    <col min="13067" max="13067" width="17.73046875" style="788" customWidth="1"/>
    <col min="13068" max="13068" width="14.3984375" style="788" customWidth="1"/>
    <col min="13069" max="13070" width="7.86328125" style="788" customWidth="1"/>
    <col min="13071" max="13071" width="9.59765625" style="788" bestFit="1" customWidth="1"/>
    <col min="13072" max="13075" width="7.86328125" style="788" customWidth="1"/>
    <col min="13076" max="13076" width="9.73046875" style="788" customWidth="1"/>
    <col min="13077" max="13077" width="7.86328125" style="788" customWidth="1"/>
    <col min="13078" max="13078" width="8.265625" style="788" bestFit="1" customWidth="1"/>
    <col min="13079" max="13100" width="7.86328125" style="788" customWidth="1"/>
    <col min="13101" max="13101" width="23.265625" style="788" customWidth="1"/>
    <col min="13102" max="13102" width="28.265625" style="788" customWidth="1"/>
    <col min="13103" max="13103" width="33.59765625" style="788" customWidth="1"/>
    <col min="13104" max="13104" width="17.3984375" style="788" customWidth="1"/>
    <col min="13105" max="13111" width="0" style="788" hidden="1" customWidth="1"/>
    <col min="13112" max="13312" width="9.1328125" style="788"/>
    <col min="13313" max="13313" width="9.73046875" style="788" customWidth="1"/>
    <col min="13314" max="13314" width="0" style="788" hidden="1" customWidth="1"/>
    <col min="13315" max="13315" width="39.86328125" style="788" customWidth="1"/>
    <col min="13316" max="13316" width="11.3984375" style="788" customWidth="1"/>
    <col min="13317" max="13317" width="16.3984375" style="788" customWidth="1"/>
    <col min="13318" max="13318" width="10.73046875" style="788" bestFit="1" customWidth="1"/>
    <col min="13319" max="13321" width="10.73046875" style="788" customWidth="1"/>
    <col min="13322" max="13322" width="14.3984375" style="788" customWidth="1"/>
    <col min="13323" max="13323" width="17.73046875" style="788" customWidth="1"/>
    <col min="13324" max="13324" width="14.3984375" style="788" customWidth="1"/>
    <col min="13325" max="13326" width="7.86328125" style="788" customWidth="1"/>
    <col min="13327" max="13327" width="9.59765625" style="788" bestFit="1" customWidth="1"/>
    <col min="13328" max="13331" width="7.86328125" style="788" customWidth="1"/>
    <col min="13332" max="13332" width="9.73046875" style="788" customWidth="1"/>
    <col min="13333" max="13333" width="7.86328125" style="788" customWidth="1"/>
    <col min="13334" max="13334" width="8.265625" style="788" bestFit="1" customWidth="1"/>
    <col min="13335" max="13356" width="7.86328125" style="788" customWidth="1"/>
    <col min="13357" max="13357" width="23.265625" style="788" customWidth="1"/>
    <col min="13358" max="13358" width="28.265625" style="788" customWidth="1"/>
    <col min="13359" max="13359" width="33.59765625" style="788" customWidth="1"/>
    <col min="13360" max="13360" width="17.3984375" style="788" customWidth="1"/>
    <col min="13361" max="13367" width="0" style="788" hidden="1" customWidth="1"/>
    <col min="13368" max="13568" width="9.1328125" style="788"/>
    <col min="13569" max="13569" width="9.73046875" style="788" customWidth="1"/>
    <col min="13570" max="13570" width="0" style="788" hidden="1" customWidth="1"/>
    <col min="13571" max="13571" width="39.86328125" style="788" customWidth="1"/>
    <col min="13572" max="13572" width="11.3984375" style="788" customWidth="1"/>
    <col min="13573" max="13573" width="16.3984375" style="788" customWidth="1"/>
    <col min="13574" max="13574" width="10.73046875" style="788" bestFit="1" customWidth="1"/>
    <col min="13575" max="13577" width="10.73046875" style="788" customWidth="1"/>
    <col min="13578" max="13578" width="14.3984375" style="788" customWidth="1"/>
    <col min="13579" max="13579" width="17.73046875" style="788" customWidth="1"/>
    <col min="13580" max="13580" width="14.3984375" style="788" customWidth="1"/>
    <col min="13581" max="13582" width="7.86328125" style="788" customWidth="1"/>
    <col min="13583" max="13583" width="9.59765625" style="788" bestFit="1" customWidth="1"/>
    <col min="13584" max="13587" width="7.86328125" style="788" customWidth="1"/>
    <col min="13588" max="13588" width="9.73046875" style="788" customWidth="1"/>
    <col min="13589" max="13589" width="7.86328125" style="788" customWidth="1"/>
    <col min="13590" max="13590" width="8.265625" style="788" bestFit="1" customWidth="1"/>
    <col min="13591" max="13612" width="7.86328125" style="788" customWidth="1"/>
    <col min="13613" max="13613" width="23.265625" style="788" customWidth="1"/>
    <col min="13614" max="13614" width="28.265625" style="788" customWidth="1"/>
    <col min="13615" max="13615" width="33.59765625" style="788" customWidth="1"/>
    <col min="13616" max="13616" width="17.3984375" style="788" customWidth="1"/>
    <col min="13617" max="13623" width="0" style="788" hidden="1" customWidth="1"/>
    <col min="13624" max="13824" width="9.1328125" style="788"/>
    <col min="13825" max="13825" width="9.73046875" style="788" customWidth="1"/>
    <col min="13826" max="13826" width="0" style="788" hidden="1" customWidth="1"/>
    <col min="13827" max="13827" width="39.86328125" style="788" customWidth="1"/>
    <col min="13828" max="13828" width="11.3984375" style="788" customWidth="1"/>
    <col min="13829" max="13829" width="16.3984375" style="788" customWidth="1"/>
    <col min="13830" max="13830" width="10.73046875" style="788" bestFit="1" customWidth="1"/>
    <col min="13831" max="13833" width="10.73046875" style="788" customWidth="1"/>
    <col min="13834" max="13834" width="14.3984375" style="788" customWidth="1"/>
    <col min="13835" max="13835" width="17.73046875" style="788" customWidth="1"/>
    <col min="13836" max="13836" width="14.3984375" style="788" customWidth="1"/>
    <col min="13837" max="13838" width="7.86328125" style="788" customWidth="1"/>
    <col min="13839" max="13839" width="9.59765625" style="788" bestFit="1" customWidth="1"/>
    <col min="13840" max="13843" width="7.86328125" style="788" customWidth="1"/>
    <col min="13844" max="13844" width="9.73046875" style="788" customWidth="1"/>
    <col min="13845" max="13845" width="7.86328125" style="788" customWidth="1"/>
    <col min="13846" max="13846" width="8.265625" style="788" bestFit="1" customWidth="1"/>
    <col min="13847" max="13868" width="7.86328125" style="788" customWidth="1"/>
    <col min="13869" max="13869" width="23.265625" style="788" customWidth="1"/>
    <col min="13870" max="13870" width="28.265625" style="788" customWidth="1"/>
    <col min="13871" max="13871" width="33.59765625" style="788" customWidth="1"/>
    <col min="13872" max="13872" width="17.3984375" style="788" customWidth="1"/>
    <col min="13873" max="13879" width="0" style="788" hidden="1" customWidth="1"/>
    <col min="13880" max="14080" width="9.1328125" style="788"/>
    <col min="14081" max="14081" width="9.73046875" style="788" customWidth="1"/>
    <col min="14082" max="14082" width="0" style="788" hidden="1" customWidth="1"/>
    <col min="14083" max="14083" width="39.86328125" style="788" customWidth="1"/>
    <col min="14084" max="14084" width="11.3984375" style="788" customWidth="1"/>
    <col min="14085" max="14085" width="16.3984375" style="788" customWidth="1"/>
    <col min="14086" max="14086" width="10.73046875" style="788" bestFit="1" customWidth="1"/>
    <col min="14087" max="14089" width="10.73046875" style="788" customWidth="1"/>
    <col min="14090" max="14090" width="14.3984375" style="788" customWidth="1"/>
    <col min="14091" max="14091" width="17.73046875" style="788" customWidth="1"/>
    <col min="14092" max="14092" width="14.3984375" style="788" customWidth="1"/>
    <col min="14093" max="14094" width="7.86328125" style="788" customWidth="1"/>
    <col min="14095" max="14095" width="9.59765625" style="788" bestFit="1" customWidth="1"/>
    <col min="14096" max="14099" width="7.86328125" style="788" customWidth="1"/>
    <col min="14100" max="14100" width="9.73046875" style="788" customWidth="1"/>
    <col min="14101" max="14101" width="7.86328125" style="788" customWidth="1"/>
    <col min="14102" max="14102" width="8.265625" style="788" bestFit="1" customWidth="1"/>
    <col min="14103" max="14124" width="7.86328125" style="788" customWidth="1"/>
    <col min="14125" max="14125" width="23.265625" style="788" customWidth="1"/>
    <col min="14126" max="14126" width="28.265625" style="788" customWidth="1"/>
    <col min="14127" max="14127" width="33.59765625" style="788" customWidth="1"/>
    <col min="14128" max="14128" width="17.3984375" style="788" customWidth="1"/>
    <col min="14129" max="14135" width="0" style="788" hidden="1" customWidth="1"/>
    <col min="14136" max="14336" width="9.1328125" style="788"/>
    <col min="14337" max="14337" width="9.73046875" style="788" customWidth="1"/>
    <col min="14338" max="14338" width="0" style="788" hidden="1" customWidth="1"/>
    <col min="14339" max="14339" width="39.86328125" style="788" customWidth="1"/>
    <col min="14340" max="14340" width="11.3984375" style="788" customWidth="1"/>
    <col min="14341" max="14341" width="16.3984375" style="788" customWidth="1"/>
    <col min="14342" max="14342" width="10.73046875" style="788" bestFit="1" customWidth="1"/>
    <col min="14343" max="14345" width="10.73046875" style="788" customWidth="1"/>
    <col min="14346" max="14346" width="14.3984375" style="788" customWidth="1"/>
    <col min="14347" max="14347" width="17.73046875" style="788" customWidth="1"/>
    <col min="14348" max="14348" width="14.3984375" style="788" customWidth="1"/>
    <col min="14349" max="14350" width="7.86328125" style="788" customWidth="1"/>
    <col min="14351" max="14351" width="9.59765625" style="788" bestFit="1" customWidth="1"/>
    <col min="14352" max="14355" width="7.86328125" style="788" customWidth="1"/>
    <col min="14356" max="14356" width="9.73046875" style="788" customWidth="1"/>
    <col min="14357" max="14357" width="7.86328125" style="788" customWidth="1"/>
    <col min="14358" max="14358" width="8.265625" style="788" bestFit="1" customWidth="1"/>
    <col min="14359" max="14380" width="7.86328125" style="788" customWidth="1"/>
    <col min="14381" max="14381" width="23.265625" style="788" customWidth="1"/>
    <col min="14382" max="14382" width="28.265625" style="788" customWidth="1"/>
    <col min="14383" max="14383" width="33.59765625" style="788" customWidth="1"/>
    <col min="14384" max="14384" width="17.3984375" style="788" customWidth="1"/>
    <col min="14385" max="14391" width="0" style="788" hidden="1" customWidth="1"/>
    <col min="14392" max="14592" width="9.1328125" style="788"/>
    <col min="14593" max="14593" width="9.73046875" style="788" customWidth="1"/>
    <col min="14594" max="14594" width="0" style="788" hidden="1" customWidth="1"/>
    <col min="14595" max="14595" width="39.86328125" style="788" customWidth="1"/>
    <col min="14596" max="14596" width="11.3984375" style="788" customWidth="1"/>
    <col min="14597" max="14597" width="16.3984375" style="788" customWidth="1"/>
    <col min="14598" max="14598" width="10.73046875" style="788" bestFit="1" customWidth="1"/>
    <col min="14599" max="14601" width="10.73046875" style="788" customWidth="1"/>
    <col min="14602" max="14602" width="14.3984375" style="788" customWidth="1"/>
    <col min="14603" max="14603" width="17.73046875" style="788" customWidth="1"/>
    <col min="14604" max="14604" width="14.3984375" style="788" customWidth="1"/>
    <col min="14605" max="14606" width="7.86328125" style="788" customWidth="1"/>
    <col min="14607" max="14607" width="9.59765625" style="788" bestFit="1" customWidth="1"/>
    <col min="14608" max="14611" width="7.86328125" style="788" customWidth="1"/>
    <col min="14612" max="14612" width="9.73046875" style="788" customWidth="1"/>
    <col min="14613" max="14613" width="7.86328125" style="788" customWidth="1"/>
    <col min="14614" max="14614" width="8.265625" style="788" bestFit="1" customWidth="1"/>
    <col min="14615" max="14636" width="7.86328125" style="788" customWidth="1"/>
    <col min="14637" max="14637" width="23.265625" style="788" customWidth="1"/>
    <col min="14638" max="14638" width="28.265625" style="788" customWidth="1"/>
    <col min="14639" max="14639" width="33.59765625" style="788" customWidth="1"/>
    <col min="14640" max="14640" width="17.3984375" style="788" customWidth="1"/>
    <col min="14641" max="14647" width="0" style="788" hidden="1" customWidth="1"/>
    <col min="14648" max="14848" width="9.1328125" style="788"/>
    <col min="14849" max="14849" width="9.73046875" style="788" customWidth="1"/>
    <col min="14850" max="14850" width="0" style="788" hidden="1" customWidth="1"/>
    <col min="14851" max="14851" width="39.86328125" style="788" customWidth="1"/>
    <col min="14852" max="14852" width="11.3984375" style="788" customWidth="1"/>
    <col min="14853" max="14853" width="16.3984375" style="788" customWidth="1"/>
    <col min="14854" max="14854" width="10.73046875" style="788" bestFit="1" customWidth="1"/>
    <col min="14855" max="14857" width="10.73046875" style="788" customWidth="1"/>
    <col min="14858" max="14858" width="14.3984375" style="788" customWidth="1"/>
    <col min="14859" max="14859" width="17.73046875" style="788" customWidth="1"/>
    <col min="14860" max="14860" width="14.3984375" style="788" customWidth="1"/>
    <col min="14861" max="14862" width="7.86328125" style="788" customWidth="1"/>
    <col min="14863" max="14863" width="9.59765625" style="788" bestFit="1" customWidth="1"/>
    <col min="14864" max="14867" width="7.86328125" style="788" customWidth="1"/>
    <col min="14868" max="14868" width="9.73046875" style="788" customWidth="1"/>
    <col min="14869" max="14869" width="7.86328125" style="788" customWidth="1"/>
    <col min="14870" max="14870" width="8.265625" style="788" bestFit="1" customWidth="1"/>
    <col min="14871" max="14892" width="7.86328125" style="788" customWidth="1"/>
    <col min="14893" max="14893" width="23.265625" style="788" customWidth="1"/>
    <col min="14894" max="14894" width="28.265625" style="788" customWidth="1"/>
    <col min="14895" max="14895" width="33.59765625" style="788" customWidth="1"/>
    <col min="14896" max="14896" width="17.3984375" style="788" customWidth="1"/>
    <col min="14897" max="14903" width="0" style="788" hidden="1" customWidth="1"/>
    <col min="14904" max="15104" width="9.1328125" style="788"/>
    <col min="15105" max="15105" width="9.73046875" style="788" customWidth="1"/>
    <col min="15106" max="15106" width="0" style="788" hidden="1" customWidth="1"/>
    <col min="15107" max="15107" width="39.86328125" style="788" customWidth="1"/>
    <col min="15108" max="15108" width="11.3984375" style="788" customWidth="1"/>
    <col min="15109" max="15109" width="16.3984375" style="788" customWidth="1"/>
    <col min="15110" max="15110" width="10.73046875" style="788" bestFit="1" customWidth="1"/>
    <col min="15111" max="15113" width="10.73046875" style="788" customWidth="1"/>
    <col min="15114" max="15114" width="14.3984375" style="788" customWidth="1"/>
    <col min="15115" max="15115" width="17.73046875" style="788" customWidth="1"/>
    <col min="15116" max="15116" width="14.3984375" style="788" customWidth="1"/>
    <col min="15117" max="15118" width="7.86328125" style="788" customWidth="1"/>
    <col min="15119" max="15119" width="9.59765625" style="788" bestFit="1" customWidth="1"/>
    <col min="15120" max="15123" width="7.86328125" style="788" customWidth="1"/>
    <col min="15124" max="15124" width="9.73046875" style="788" customWidth="1"/>
    <col min="15125" max="15125" width="7.86328125" style="788" customWidth="1"/>
    <col min="15126" max="15126" width="8.265625" style="788" bestFit="1" customWidth="1"/>
    <col min="15127" max="15148" width="7.86328125" style="788" customWidth="1"/>
    <col min="15149" max="15149" width="23.265625" style="788" customWidth="1"/>
    <col min="15150" max="15150" width="28.265625" style="788" customWidth="1"/>
    <col min="15151" max="15151" width="33.59765625" style="788" customWidth="1"/>
    <col min="15152" max="15152" width="17.3984375" style="788" customWidth="1"/>
    <col min="15153" max="15159" width="0" style="788" hidden="1" customWidth="1"/>
    <col min="15160" max="15360" width="9.1328125" style="788"/>
    <col min="15361" max="15361" width="9.73046875" style="788" customWidth="1"/>
    <col min="15362" max="15362" width="0" style="788" hidden="1" customWidth="1"/>
    <col min="15363" max="15363" width="39.86328125" style="788" customWidth="1"/>
    <col min="15364" max="15364" width="11.3984375" style="788" customWidth="1"/>
    <col min="15365" max="15365" width="16.3984375" style="788" customWidth="1"/>
    <col min="15366" max="15366" width="10.73046875" style="788" bestFit="1" customWidth="1"/>
    <col min="15367" max="15369" width="10.73046875" style="788" customWidth="1"/>
    <col min="15370" max="15370" width="14.3984375" style="788" customWidth="1"/>
    <col min="15371" max="15371" width="17.73046875" style="788" customWidth="1"/>
    <col min="15372" max="15372" width="14.3984375" style="788" customWidth="1"/>
    <col min="15373" max="15374" width="7.86328125" style="788" customWidth="1"/>
    <col min="15375" max="15375" width="9.59765625" style="788" bestFit="1" customWidth="1"/>
    <col min="15376" max="15379" width="7.86328125" style="788" customWidth="1"/>
    <col min="15380" max="15380" width="9.73046875" style="788" customWidth="1"/>
    <col min="15381" max="15381" width="7.86328125" style="788" customWidth="1"/>
    <col min="15382" max="15382" width="8.265625" style="788" bestFit="1" customWidth="1"/>
    <col min="15383" max="15404" width="7.86328125" style="788" customWidth="1"/>
    <col min="15405" max="15405" width="23.265625" style="788" customWidth="1"/>
    <col min="15406" max="15406" width="28.265625" style="788" customWidth="1"/>
    <col min="15407" max="15407" width="33.59765625" style="788" customWidth="1"/>
    <col min="15408" max="15408" width="17.3984375" style="788" customWidth="1"/>
    <col min="15409" max="15415" width="0" style="788" hidden="1" customWidth="1"/>
    <col min="15416" max="15616" width="9.1328125" style="788"/>
    <col min="15617" max="15617" width="9.73046875" style="788" customWidth="1"/>
    <col min="15618" max="15618" width="0" style="788" hidden="1" customWidth="1"/>
    <col min="15619" max="15619" width="39.86328125" style="788" customWidth="1"/>
    <col min="15620" max="15620" width="11.3984375" style="788" customWidth="1"/>
    <col min="15621" max="15621" width="16.3984375" style="788" customWidth="1"/>
    <col min="15622" max="15622" width="10.73046875" style="788" bestFit="1" customWidth="1"/>
    <col min="15623" max="15625" width="10.73046875" style="788" customWidth="1"/>
    <col min="15626" max="15626" width="14.3984375" style="788" customWidth="1"/>
    <col min="15627" max="15627" width="17.73046875" style="788" customWidth="1"/>
    <col min="15628" max="15628" width="14.3984375" style="788" customWidth="1"/>
    <col min="15629" max="15630" width="7.86328125" style="788" customWidth="1"/>
    <col min="15631" max="15631" width="9.59765625" style="788" bestFit="1" customWidth="1"/>
    <col min="15632" max="15635" width="7.86328125" style="788" customWidth="1"/>
    <col min="15636" max="15636" width="9.73046875" style="788" customWidth="1"/>
    <col min="15637" max="15637" width="7.86328125" style="788" customWidth="1"/>
    <col min="15638" max="15638" width="8.265625" style="788" bestFit="1" customWidth="1"/>
    <col min="15639" max="15660" width="7.86328125" style="788" customWidth="1"/>
    <col min="15661" max="15661" width="23.265625" style="788" customWidth="1"/>
    <col min="15662" max="15662" width="28.265625" style="788" customWidth="1"/>
    <col min="15663" max="15663" width="33.59765625" style="788" customWidth="1"/>
    <col min="15664" max="15664" width="17.3984375" style="788" customWidth="1"/>
    <col min="15665" max="15671" width="0" style="788" hidden="1" customWidth="1"/>
    <col min="15672" max="15872" width="9.1328125" style="788"/>
    <col min="15873" max="15873" width="9.73046875" style="788" customWidth="1"/>
    <col min="15874" max="15874" width="0" style="788" hidden="1" customWidth="1"/>
    <col min="15875" max="15875" width="39.86328125" style="788" customWidth="1"/>
    <col min="15876" max="15876" width="11.3984375" style="788" customWidth="1"/>
    <col min="15877" max="15877" width="16.3984375" style="788" customWidth="1"/>
    <col min="15878" max="15878" width="10.73046875" style="788" bestFit="1" customWidth="1"/>
    <col min="15879" max="15881" width="10.73046875" style="788" customWidth="1"/>
    <col min="15882" max="15882" width="14.3984375" style="788" customWidth="1"/>
    <col min="15883" max="15883" width="17.73046875" style="788" customWidth="1"/>
    <col min="15884" max="15884" width="14.3984375" style="788" customWidth="1"/>
    <col min="15885" max="15886" width="7.86328125" style="788" customWidth="1"/>
    <col min="15887" max="15887" width="9.59765625" style="788" bestFit="1" customWidth="1"/>
    <col min="15888" max="15891" width="7.86328125" style="788" customWidth="1"/>
    <col min="15892" max="15892" width="9.73046875" style="788" customWidth="1"/>
    <col min="15893" max="15893" width="7.86328125" style="788" customWidth="1"/>
    <col min="15894" max="15894" width="8.265625" style="788" bestFit="1" customWidth="1"/>
    <col min="15895" max="15916" width="7.86328125" style="788" customWidth="1"/>
    <col min="15917" max="15917" width="23.265625" style="788" customWidth="1"/>
    <col min="15918" max="15918" width="28.265625" style="788" customWidth="1"/>
    <col min="15919" max="15919" width="33.59765625" style="788" customWidth="1"/>
    <col min="15920" max="15920" width="17.3984375" style="788" customWidth="1"/>
    <col min="15921" max="15927" width="0" style="788" hidden="1" customWidth="1"/>
    <col min="15928" max="16128" width="9.1328125" style="788"/>
    <col min="16129" max="16129" width="9.73046875" style="788" customWidth="1"/>
    <col min="16130" max="16130" width="0" style="788" hidden="1" customWidth="1"/>
    <col min="16131" max="16131" width="39.86328125" style="788" customWidth="1"/>
    <col min="16132" max="16132" width="11.3984375" style="788" customWidth="1"/>
    <col min="16133" max="16133" width="16.3984375" style="788" customWidth="1"/>
    <col min="16134" max="16134" width="10.73046875" style="788" bestFit="1" customWidth="1"/>
    <col min="16135" max="16137" width="10.73046875" style="788" customWidth="1"/>
    <col min="16138" max="16138" width="14.3984375" style="788" customWidth="1"/>
    <col min="16139" max="16139" width="17.73046875" style="788" customWidth="1"/>
    <col min="16140" max="16140" width="14.3984375" style="788" customWidth="1"/>
    <col min="16141" max="16142" width="7.86328125" style="788" customWidth="1"/>
    <col min="16143" max="16143" width="9.59765625" style="788" bestFit="1" customWidth="1"/>
    <col min="16144" max="16147" width="7.86328125" style="788" customWidth="1"/>
    <col min="16148" max="16148" width="9.73046875" style="788" customWidth="1"/>
    <col min="16149" max="16149" width="7.86328125" style="788" customWidth="1"/>
    <col min="16150" max="16150" width="8.265625" style="788" bestFit="1" customWidth="1"/>
    <col min="16151" max="16172" width="7.86328125" style="788" customWidth="1"/>
    <col min="16173" max="16173" width="23.265625" style="788" customWidth="1"/>
    <col min="16174" max="16174" width="28.265625" style="788" customWidth="1"/>
    <col min="16175" max="16175" width="33.59765625" style="788" customWidth="1"/>
    <col min="16176" max="16176" width="17.3984375" style="788" customWidth="1"/>
    <col min="16177" max="16183" width="0" style="788" hidden="1" customWidth="1"/>
    <col min="16184" max="16384" width="9.1328125" style="788"/>
  </cols>
  <sheetData>
    <row r="1" spans="1:256" s="677" customFormat="1" ht="27" customHeight="1">
      <c r="A1" s="899" t="s">
        <v>1389</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676"/>
      <c r="BD1" s="676">
        <f>SUM(BD8:BD261)</f>
        <v>0</v>
      </c>
      <c r="BE1" s="676">
        <f>SUM(BE8:BE261)</f>
        <v>8</v>
      </c>
      <c r="BF1" s="676">
        <f>SUM(BF8:BF261)</f>
        <v>95</v>
      </c>
      <c r="BG1" s="676">
        <f>SUM(BG8:BG275)</f>
        <v>132</v>
      </c>
    </row>
    <row r="2" spans="1:256" s="677" customFormat="1" ht="18.75" customHeight="1">
      <c r="A2" s="900" t="s">
        <v>1384</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900"/>
      <c r="AR2" s="900"/>
      <c r="AS2" s="900"/>
      <c r="AT2" s="900"/>
      <c r="AU2" s="900"/>
      <c r="AV2" s="678"/>
      <c r="BD2" s="678"/>
      <c r="BG2" s="676"/>
    </row>
    <row r="3" spans="1:256" s="677" customFormat="1" ht="18.75" customHeight="1">
      <c r="A3" s="900" t="s">
        <v>1385</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678"/>
      <c r="BD3" s="678"/>
      <c r="BG3" s="676"/>
    </row>
    <row r="4" spans="1:256" s="677" customFormat="1" ht="10.5" customHeight="1">
      <c r="A4" s="789"/>
      <c r="B4" s="789"/>
      <c r="C4" s="789"/>
      <c r="D4" s="789"/>
      <c r="E4" s="795"/>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678"/>
      <c r="BD4" s="678"/>
      <c r="BG4" s="676"/>
    </row>
    <row r="5" spans="1:256" s="421" customFormat="1" ht="20.25" customHeight="1">
      <c r="A5" s="901" t="s">
        <v>711</v>
      </c>
      <c r="B5" s="901"/>
      <c r="C5" s="901" t="s">
        <v>712</v>
      </c>
      <c r="D5" s="901" t="s">
        <v>713</v>
      </c>
      <c r="E5" s="902" t="s">
        <v>714</v>
      </c>
      <c r="F5" s="902" t="s">
        <v>715</v>
      </c>
      <c r="G5" s="774"/>
      <c r="H5" s="774"/>
      <c r="I5" s="774"/>
      <c r="J5" s="902" t="s">
        <v>716</v>
      </c>
      <c r="K5" s="902"/>
      <c r="L5" s="902"/>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901" t="s">
        <v>717</v>
      </c>
      <c r="AT5" s="901" t="s">
        <v>718</v>
      </c>
      <c r="AU5" s="901" t="s">
        <v>719</v>
      </c>
      <c r="AV5" s="894" t="s">
        <v>720</v>
      </c>
      <c r="BD5" s="635"/>
      <c r="BG5" s="422"/>
    </row>
    <row r="6" spans="1:256" s="421" customFormat="1" ht="41.25" customHeight="1">
      <c r="A6" s="901"/>
      <c r="B6" s="901"/>
      <c r="C6" s="901"/>
      <c r="D6" s="901"/>
      <c r="E6" s="902"/>
      <c r="F6" s="902"/>
      <c r="G6" s="774"/>
      <c r="H6" s="774"/>
      <c r="I6" s="774"/>
      <c r="J6" s="774" t="s">
        <v>721</v>
      </c>
      <c r="K6" s="774"/>
      <c r="L6" s="774" t="s">
        <v>722</v>
      </c>
      <c r="M6" s="653" t="s">
        <v>506</v>
      </c>
      <c r="N6" s="653" t="s">
        <v>252</v>
      </c>
      <c r="O6" s="653" t="s">
        <v>723</v>
      </c>
      <c r="P6" s="654" t="s">
        <v>1</v>
      </c>
      <c r="Q6" s="654" t="s">
        <v>11</v>
      </c>
      <c r="R6" s="654" t="s">
        <v>3</v>
      </c>
      <c r="S6" s="654" t="s">
        <v>425</v>
      </c>
      <c r="T6" s="654" t="s">
        <v>724</v>
      </c>
      <c r="U6" s="654" t="s">
        <v>725</v>
      </c>
      <c r="V6" s="654" t="s">
        <v>726</v>
      </c>
      <c r="W6" s="654" t="s">
        <v>727</v>
      </c>
      <c r="X6" s="654" t="s">
        <v>251</v>
      </c>
      <c r="Y6" s="654" t="s">
        <v>248</v>
      </c>
      <c r="Z6" s="654" t="s">
        <v>23</v>
      </c>
      <c r="AA6" s="654" t="s">
        <v>256</v>
      </c>
      <c r="AB6" s="654" t="s">
        <v>728</v>
      </c>
      <c r="AC6" s="654" t="s">
        <v>729</v>
      </c>
      <c r="AD6" s="654" t="s">
        <v>730</v>
      </c>
      <c r="AE6" s="654" t="s">
        <v>731</v>
      </c>
      <c r="AF6" s="654" t="s">
        <v>732</v>
      </c>
      <c r="AG6" s="654" t="s">
        <v>251</v>
      </c>
      <c r="AH6" s="654" t="s">
        <v>733</v>
      </c>
      <c r="AI6" s="654" t="s">
        <v>734</v>
      </c>
      <c r="AJ6" s="654" t="s">
        <v>735</v>
      </c>
      <c r="AK6" s="654" t="s">
        <v>736</v>
      </c>
      <c r="AL6" s="654" t="s">
        <v>737</v>
      </c>
      <c r="AM6" s="654" t="s">
        <v>738</v>
      </c>
      <c r="AN6" s="654" t="s">
        <v>739</v>
      </c>
      <c r="AO6" s="654" t="s">
        <v>740</v>
      </c>
      <c r="AP6" s="654" t="s">
        <v>741</v>
      </c>
      <c r="AQ6" s="654" t="s">
        <v>742</v>
      </c>
      <c r="AR6" s="654" t="s">
        <v>743</v>
      </c>
      <c r="AS6" s="901"/>
      <c r="AT6" s="901"/>
      <c r="AU6" s="901"/>
      <c r="AV6" s="894"/>
      <c r="BD6" s="773" t="s">
        <v>744</v>
      </c>
      <c r="BE6" s="425" t="s">
        <v>745</v>
      </c>
      <c r="BF6" s="425" t="s">
        <v>746</v>
      </c>
      <c r="BG6" s="425" t="s">
        <v>747</v>
      </c>
    </row>
    <row r="7" spans="1:256">
      <c r="A7" s="426">
        <v>-1</v>
      </c>
      <c r="B7" s="426"/>
      <c r="C7" s="426">
        <v>-2</v>
      </c>
      <c r="D7" s="426">
        <v>-3</v>
      </c>
      <c r="E7" s="657">
        <v>-4</v>
      </c>
      <c r="F7" s="426">
        <v>-5</v>
      </c>
      <c r="G7" s="426"/>
      <c r="H7" s="426"/>
      <c r="I7" s="426"/>
      <c r="J7" s="426">
        <v>-6</v>
      </c>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v>-7</v>
      </c>
      <c r="AQ7" s="426">
        <v>-8</v>
      </c>
      <c r="AR7" s="426">
        <v>-9</v>
      </c>
      <c r="AS7" s="426">
        <v>-11</v>
      </c>
      <c r="AT7" s="426">
        <v>-12</v>
      </c>
      <c r="AU7" s="426">
        <v>-13</v>
      </c>
      <c r="AV7" s="641">
        <v>-14</v>
      </c>
      <c r="BD7" s="437"/>
      <c r="BE7" s="429"/>
      <c r="BF7" s="429"/>
      <c r="BG7" s="428"/>
      <c r="IV7" s="430">
        <f>SUM(A7:IU7)</f>
        <v>-95</v>
      </c>
    </row>
    <row r="8" spans="1:256" ht="34.5">
      <c r="A8" s="431" t="s">
        <v>748</v>
      </c>
      <c r="B8" s="431"/>
      <c r="C8" s="432" t="s">
        <v>749</v>
      </c>
      <c r="D8" s="433"/>
      <c r="E8" s="433"/>
      <c r="F8" s="434"/>
      <c r="G8" s="434"/>
      <c r="H8" s="434"/>
      <c r="I8" s="434"/>
      <c r="J8" s="435">
        <f>SUM(M8:AR8)</f>
        <v>0</v>
      </c>
      <c r="K8" s="435"/>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6"/>
      <c r="AQ8" s="436"/>
      <c r="AR8" s="436"/>
      <c r="AS8" s="437"/>
      <c r="AT8" s="786"/>
      <c r="AU8" s="437"/>
      <c r="AV8" s="642"/>
      <c r="BD8" s="437"/>
      <c r="BE8" s="429"/>
      <c r="BF8" s="429"/>
      <c r="BG8" s="428"/>
    </row>
    <row r="9" spans="1:256" ht="24.95" customHeight="1">
      <c r="A9" s="431" t="s">
        <v>754</v>
      </c>
      <c r="B9" s="431"/>
      <c r="C9" s="447" t="s">
        <v>755</v>
      </c>
      <c r="D9" s="448"/>
      <c r="E9" s="433"/>
      <c r="F9" s="442"/>
      <c r="G9" s="442"/>
      <c r="H9" s="442"/>
      <c r="I9" s="442"/>
      <c r="J9" s="435">
        <f>SUM(M9:AR9)</f>
        <v>0</v>
      </c>
      <c r="K9" s="435"/>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6"/>
      <c r="AQ9" s="436"/>
      <c r="AR9" s="436"/>
      <c r="AS9" s="437"/>
      <c r="AT9" s="786"/>
      <c r="AU9" s="437"/>
      <c r="AV9" s="642"/>
      <c r="BD9" s="437"/>
      <c r="BE9" s="429"/>
      <c r="BF9" s="429"/>
      <c r="BG9" s="428"/>
    </row>
    <row r="10" spans="1:256" ht="24.95" customHeight="1">
      <c r="A10" s="431" t="s">
        <v>756</v>
      </c>
      <c r="B10" s="440"/>
      <c r="C10" s="661" t="s">
        <v>757</v>
      </c>
      <c r="D10" s="448"/>
      <c r="E10" s="433"/>
      <c r="F10" s="434"/>
      <c r="G10" s="442"/>
      <c r="H10" s="442"/>
      <c r="I10" s="442"/>
      <c r="J10" s="435">
        <f>SUM(M10:AR10)</f>
        <v>0</v>
      </c>
      <c r="K10" s="435"/>
      <c r="L10" s="434"/>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43"/>
      <c r="AQ10" s="443"/>
      <c r="AR10" s="443"/>
      <c r="AS10" s="437"/>
      <c r="AT10" s="786"/>
      <c r="AU10" s="437"/>
      <c r="AV10" s="643"/>
      <c r="BD10" s="437"/>
      <c r="BE10" s="429"/>
      <c r="BF10" s="429"/>
      <c r="BG10" s="428"/>
    </row>
    <row r="11" spans="1:256" s="458" customFormat="1" ht="40.15" customHeight="1">
      <c r="A11" s="776">
        <f>IF(C11="",0,MAX($A$8:A10)+1)</f>
        <v>1</v>
      </c>
      <c r="B11" s="460">
        <v>1</v>
      </c>
      <c r="C11" s="461" t="s">
        <v>763</v>
      </c>
      <c r="D11" s="780" t="s">
        <v>759</v>
      </c>
      <c r="E11" s="455">
        <v>2.9891999999999999</v>
      </c>
      <c r="F11" s="455"/>
      <c r="G11" s="455"/>
      <c r="H11" s="251">
        <f t="shared" ref="H11:H15" si="0">I11-E11</f>
        <v>0.22920000000000007</v>
      </c>
      <c r="I11" s="455">
        <f t="shared" ref="I11:I15" si="1">J11+F11</f>
        <v>3.2183999999999999</v>
      </c>
      <c r="J11" s="455">
        <f t="shared" ref="J11:J15" si="2">SUM(M11:Q11)+SUM(S11:AP11)</f>
        <v>3.2183999999999999</v>
      </c>
      <c r="K11" s="455" t="s">
        <v>764</v>
      </c>
      <c r="L11" s="455" t="s">
        <v>764</v>
      </c>
      <c r="M11" s="455"/>
      <c r="N11" s="253"/>
      <c r="O11" s="253"/>
      <c r="P11" s="253">
        <v>1.8056000000000001</v>
      </c>
      <c r="Q11" s="253"/>
      <c r="R11" s="253"/>
      <c r="S11" s="253"/>
      <c r="T11" s="253">
        <v>1.4128000000000001</v>
      </c>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455" t="s">
        <v>697</v>
      </c>
      <c r="AT11" s="782" t="s">
        <v>765</v>
      </c>
      <c r="AU11" s="782" t="s">
        <v>766</v>
      </c>
      <c r="AV11" s="645">
        <v>2021</v>
      </c>
      <c r="AW11" s="463" t="s">
        <v>767</v>
      </c>
      <c r="AX11" s="782" t="s">
        <v>762</v>
      </c>
      <c r="AY11" s="456"/>
      <c r="AZ11" s="457"/>
      <c r="BD11" s="776"/>
      <c r="BE11" s="776"/>
      <c r="BF11" s="459">
        <v>1</v>
      </c>
      <c r="BG11" s="776"/>
    </row>
    <row r="12" spans="1:256" s="458" customFormat="1" ht="40.15" customHeight="1">
      <c r="A12" s="776">
        <f>A11+1</f>
        <v>2</v>
      </c>
      <c r="B12" s="460">
        <v>1</v>
      </c>
      <c r="C12" s="461" t="s">
        <v>768</v>
      </c>
      <c r="D12" s="780" t="s">
        <v>759</v>
      </c>
      <c r="E12" s="455">
        <v>3.0164</v>
      </c>
      <c r="F12" s="455"/>
      <c r="G12" s="455"/>
      <c r="H12" s="251">
        <f t="shared" si="0"/>
        <v>0</v>
      </c>
      <c r="I12" s="455">
        <f t="shared" si="1"/>
        <v>3.0164</v>
      </c>
      <c r="J12" s="455">
        <f t="shared" si="2"/>
        <v>3.0164</v>
      </c>
      <c r="K12" s="455" t="s">
        <v>769</v>
      </c>
      <c r="L12" s="455" t="s">
        <v>769</v>
      </c>
      <c r="M12" s="455"/>
      <c r="N12" s="253"/>
      <c r="O12" s="253"/>
      <c r="P12" s="455"/>
      <c r="Q12" s="253"/>
      <c r="R12" s="791"/>
      <c r="S12" s="791">
        <v>1.4898</v>
      </c>
      <c r="T12" s="253"/>
      <c r="U12" s="253"/>
      <c r="V12" s="253"/>
      <c r="W12" s="253"/>
      <c r="X12" s="253"/>
      <c r="Y12" s="253"/>
      <c r="Z12" s="253"/>
      <c r="AA12" s="253"/>
      <c r="AB12" s="253"/>
      <c r="AC12" s="253"/>
      <c r="AD12" s="253"/>
      <c r="AE12" s="253"/>
      <c r="AF12" s="253"/>
      <c r="AG12" s="253"/>
      <c r="AH12" s="253"/>
      <c r="AI12" s="253"/>
      <c r="AJ12" s="253"/>
      <c r="AK12" s="253"/>
      <c r="AL12" s="253"/>
      <c r="AM12" s="253"/>
      <c r="AN12" s="253">
        <v>1.5266</v>
      </c>
      <c r="AO12" s="253"/>
      <c r="AP12" s="253"/>
      <c r="AQ12" s="253"/>
      <c r="AR12" s="253"/>
      <c r="AS12" s="455" t="s">
        <v>698</v>
      </c>
      <c r="AT12" s="782" t="s">
        <v>770</v>
      </c>
      <c r="AU12" s="782"/>
      <c r="AV12" s="645">
        <v>2021</v>
      </c>
      <c r="AW12" s="780" t="s">
        <v>761</v>
      </c>
      <c r="AX12" s="782" t="s">
        <v>762</v>
      </c>
      <c r="AY12" s="456"/>
      <c r="AZ12" s="457"/>
      <c r="BD12" s="776"/>
      <c r="BE12" s="776"/>
      <c r="BF12" s="459">
        <v>1</v>
      </c>
      <c r="BG12" s="776"/>
    </row>
    <row r="13" spans="1:256" s="472" customFormat="1" ht="40.15" customHeight="1">
      <c r="A13" s="776">
        <f t="shared" ref="A13:A14" si="3">A12+1</f>
        <v>3</v>
      </c>
      <c r="B13" s="465">
        <v>1</v>
      </c>
      <c r="C13" s="466" t="s">
        <v>771</v>
      </c>
      <c r="D13" s="467" t="s">
        <v>759</v>
      </c>
      <c r="E13" s="468">
        <v>0.02</v>
      </c>
      <c r="F13" s="469"/>
      <c r="G13" s="468">
        <v>0.02</v>
      </c>
      <c r="H13" s="251">
        <f t="shared" si="0"/>
        <v>0</v>
      </c>
      <c r="I13" s="455">
        <f t="shared" si="1"/>
        <v>0.02</v>
      </c>
      <c r="J13" s="455">
        <f t="shared" si="2"/>
        <v>0.02</v>
      </c>
      <c r="K13" s="455" t="s">
        <v>728</v>
      </c>
      <c r="L13" s="455" t="s">
        <v>728</v>
      </c>
      <c r="M13" s="455"/>
      <c r="N13" s="468"/>
      <c r="O13" s="468"/>
      <c r="P13" s="468"/>
      <c r="Q13" s="468"/>
      <c r="R13" s="468"/>
      <c r="S13" s="468"/>
      <c r="T13" s="468"/>
      <c r="U13" s="468"/>
      <c r="V13" s="468"/>
      <c r="W13" s="468"/>
      <c r="X13" s="468"/>
      <c r="Y13" s="468"/>
      <c r="Z13" s="468"/>
      <c r="AA13" s="468"/>
      <c r="AB13" s="468">
        <v>0.02</v>
      </c>
      <c r="AC13" s="468"/>
      <c r="AD13" s="468"/>
      <c r="AE13" s="468"/>
      <c r="AF13" s="468"/>
      <c r="AG13" s="468"/>
      <c r="AH13" s="468"/>
      <c r="AI13" s="468"/>
      <c r="AJ13" s="468"/>
      <c r="AK13" s="468"/>
      <c r="AL13" s="468"/>
      <c r="AM13" s="468"/>
      <c r="AN13" s="468"/>
      <c r="AO13" s="468"/>
      <c r="AP13" s="468"/>
      <c r="AQ13" s="468"/>
      <c r="AR13" s="468"/>
      <c r="AS13" s="468" t="s">
        <v>698</v>
      </c>
      <c r="AT13" s="467" t="s">
        <v>772</v>
      </c>
      <c r="AU13" s="777"/>
      <c r="AV13" s="648">
        <v>2020</v>
      </c>
      <c r="AW13" s="469" t="s">
        <v>767</v>
      </c>
      <c r="AX13" s="782" t="s">
        <v>762</v>
      </c>
      <c r="AY13" s="470"/>
      <c r="AZ13" s="471" t="s">
        <v>773</v>
      </c>
      <c r="BD13" s="777"/>
      <c r="BE13" s="777"/>
      <c r="BF13" s="473">
        <v>1</v>
      </c>
      <c r="BG13" s="777"/>
    </row>
    <row r="14" spans="1:256" s="458" customFormat="1" ht="88.15">
      <c r="A14" s="776">
        <f t="shared" si="3"/>
        <v>4</v>
      </c>
      <c r="B14" s="451">
        <v>16</v>
      </c>
      <c r="C14" s="478" t="s">
        <v>777</v>
      </c>
      <c r="D14" s="479" t="s">
        <v>759</v>
      </c>
      <c r="E14" s="791">
        <v>2.5499999999999998</v>
      </c>
      <c r="F14" s="783"/>
      <c r="G14" s="791"/>
      <c r="H14" s="251">
        <f t="shared" si="0"/>
        <v>0</v>
      </c>
      <c r="I14" s="455">
        <f t="shared" si="1"/>
        <v>2.5499999999999998</v>
      </c>
      <c r="J14" s="455">
        <f t="shared" si="2"/>
        <v>2.5499999999999998</v>
      </c>
      <c r="K14" s="455" t="s">
        <v>425</v>
      </c>
      <c r="L14" s="455" t="s">
        <v>425</v>
      </c>
      <c r="M14" s="455"/>
      <c r="N14" s="791"/>
      <c r="O14" s="791"/>
      <c r="P14" s="791"/>
      <c r="Q14" s="791"/>
      <c r="R14" s="794"/>
      <c r="S14" s="794">
        <v>2.5499999999999998</v>
      </c>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t="s">
        <v>706</v>
      </c>
      <c r="AT14" s="782" t="s">
        <v>778</v>
      </c>
      <c r="AU14" s="480"/>
      <c r="AV14" s="645">
        <v>2020</v>
      </c>
      <c r="AW14" s="777" t="s">
        <v>767</v>
      </c>
      <c r="AX14" s="782" t="s">
        <v>762</v>
      </c>
      <c r="AY14" s="456"/>
      <c r="AZ14" s="457"/>
      <c r="BD14" s="776"/>
      <c r="BE14" s="776"/>
      <c r="BF14" s="459">
        <v>1</v>
      </c>
      <c r="BG14" s="776"/>
    </row>
    <row r="15" spans="1:256" s="458" customFormat="1" ht="45" customHeight="1">
      <c r="A15" s="776">
        <f>IF(C15="",0,MAX($A$6:A14)+1)</f>
        <v>5</v>
      </c>
      <c r="B15" s="465">
        <v>4</v>
      </c>
      <c r="C15" s="765" t="s">
        <v>774</v>
      </c>
      <c r="D15" s="777" t="s">
        <v>759</v>
      </c>
      <c r="E15" s="475">
        <v>2.83</v>
      </c>
      <c r="F15" s="469"/>
      <c r="G15" s="791">
        <v>2.8</v>
      </c>
      <c r="H15" s="468">
        <f t="shared" si="0"/>
        <v>0</v>
      </c>
      <c r="I15" s="455">
        <f t="shared" si="1"/>
        <v>2.83</v>
      </c>
      <c r="J15" s="455">
        <f t="shared" si="2"/>
        <v>2.83</v>
      </c>
      <c r="K15" s="455" t="s">
        <v>775</v>
      </c>
      <c r="L15" s="455" t="s">
        <v>775</v>
      </c>
      <c r="M15" s="475"/>
      <c r="N15" s="476">
        <v>0.78</v>
      </c>
      <c r="O15" s="476"/>
      <c r="P15" s="476">
        <v>2.0499999999999998</v>
      </c>
      <c r="Q15" s="476"/>
      <c r="R15" s="476"/>
      <c r="S15" s="794"/>
      <c r="T15" s="794"/>
      <c r="U15" s="476"/>
      <c r="V15" s="476"/>
      <c r="W15" s="794"/>
      <c r="X15" s="476"/>
      <c r="Y15" s="476"/>
      <c r="Z15" s="476"/>
      <c r="AA15" s="794"/>
      <c r="AB15" s="476"/>
      <c r="AC15" s="794"/>
      <c r="AD15" s="794"/>
      <c r="AE15" s="476"/>
      <c r="AF15" s="476"/>
      <c r="AG15" s="794"/>
      <c r="AH15" s="794"/>
      <c r="AI15" s="794"/>
      <c r="AJ15" s="476"/>
      <c r="AK15" s="794"/>
      <c r="AL15" s="476"/>
      <c r="AM15" s="476"/>
      <c r="AN15" s="476"/>
      <c r="AO15" s="794"/>
      <c r="AP15" s="791"/>
      <c r="AQ15" s="791"/>
      <c r="AR15" s="791"/>
      <c r="AS15" s="791" t="s">
        <v>696</v>
      </c>
      <c r="AT15" s="777" t="s">
        <v>776</v>
      </c>
      <c r="AU15" s="777"/>
      <c r="AV15" s="644">
        <v>2019</v>
      </c>
      <c r="AW15" s="782" t="s">
        <v>761</v>
      </c>
      <c r="AX15" s="782" t="s">
        <v>762</v>
      </c>
      <c r="AY15" s="456"/>
      <c r="AZ15" s="457"/>
      <c r="BD15" s="776"/>
      <c r="BE15" s="776">
        <v>1</v>
      </c>
      <c r="BF15" s="459"/>
      <c r="BG15" s="776">
        <v>1</v>
      </c>
    </row>
    <row r="16" spans="1:256" ht="45" customHeight="1">
      <c r="A16" s="780">
        <f>A15+1</f>
        <v>6</v>
      </c>
      <c r="B16" s="780"/>
      <c r="C16" s="793" t="s">
        <v>779</v>
      </c>
      <c r="D16" s="481" t="s">
        <v>759</v>
      </c>
      <c r="E16" s="455">
        <f>F16+J16</f>
        <v>3.5297999999999998</v>
      </c>
      <c r="F16" s="455"/>
      <c r="G16" s="455"/>
      <c r="H16" s="455"/>
      <c r="I16" s="455"/>
      <c r="J16" s="455">
        <f>SUM(M16:AR16)</f>
        <v>3.5297999999999998</v>
      </c>
      <c r="K16" s="455" t="str">
        <f>IF(M16&lt;&gt;0,M$4&amp;", ","")&amp;IF(N16&lt;&gt;0,N$4&amp;", ","")&amp;IF(O16&lt;&gt;0,O$4&amp;", ","")&amp;IF(P16&lt;&gt;0,P$4&amp;", ","")&amp;IF(Q16&lt;&gt;0,Q$4&amp;", ","")&amp;IF(R16&lt;&gt;0,R$4&amp;", ","")&amp;IF(S16&lt;&gt;0,S$4&amp;", ","")&amp;IF(T16&lt;&gt;0,T$4&amp;", ","")&amp;IF(U16&lt;&gt;0,U$4&amp;", ","")&amp;IF(V16&lt;&gt;0,V$4&amp;", ","")&amp;IF(W16&lt;&gt;0,W$4&amp;", ","")&amp;IF(X16&lt;&gt;0,X$4&amp;", ","")&amp;IF(Z16&lt;&gt;0,Z$4&amp;", ","")&amp;IF(AA16&lt;&gt;0,AA$4&amp;", ","")&amp;IF(AB16&lt;&gt;0,AB$4&amp;", ","")&amp;IF(AC16&lt;&gt;0,AC$4&amp;", ","")&amp;IF(AD16&lt;&gt;0,AD$4&amp;", ","")&amp;IF(AE16&lt;&gt;0,AE$4&amp;", ","")&amp;IF(AF16&lt;&gt;0,AF$4&amp;", ","")&amp;IF(AG16&lt;&gt;0,AG$4&amp;", ","")&amp;IF(AH16&lt;&gt;0,AH$4&amp;", ","")&amp;IF(AI16&lt;&gt;0,AI$4&amp;", ","")&amp;IF(AJ16&lt;&gt;0,AJ$4&amp;", ","")&amp;IF(AK16&lt;&gt;0,AK$4&amp;", ","")&amp;IF(AL16&lt;&gt;0,AL$4&amp;", ","")&amp;IF(AM16&lt;&gt;0,AM$4&amp;", ","")&amp;IF(AN16&lt;&gt;0,AN$4&amp;", ","")&amp;IF(AO16&lt;&gt;0,AO$4&amp;", ","")&amp;IF(AP16&lt;&gt;0,AP$4&amp;", ","")</f>
        <v xml:space="preserve">, </v>
      </c>
      <c r="L16" s="455" t="s">
        <v>425</v>
      </c>
      <c r="M16" s="475"/>
      <c r="N16" s="476"/>
      <c r="O16" s="476"/>
      <c r="P16" s="476"/>
      <c r="Q16" s="476"/>
      <c r="R16" s="476"/>
      <c r="S16" s="794">
        <v>3.5297999999999998</v>
      </c>
      <c r="T16" s="794"/>
      <c r="U16" s="476"/>
      <c r="V16" s="476"/>
      <c r="W16" s="794"/>
      <c r="X16" s="476"/>
      <c r="Y16" s="476"/>
      <c r="Z16" s="476"/>
      <c r="AA16" s="794"/>
      <c r="AB16" s="476"/>
      <c r="AC16" s="794"/>
      <c r="AD16" s="794"/>
      <c r="AE16" s="476"/>
      <c r="AF16" s="476"/>
      <c r="AG16" s="794"/>
      <c r="AH16" s="794"/>
      <c r="AI16" s="794"/>
      <c r="AJ16" s="476"/>
      <c r="AK16" s="794"/>
      <c r="AL16" s="476"/>
      <c r="AM16" s="476"/>
      <c r="AN16" s="476"/>
      <c r="AO16" s="794"/>
      <c r="AP16" s="791"/>
      <c r="AQ16" s="791"/>
      <c r="AR16" s="791"/>
      <c r="AS16" s="437" t="s">
        <v>703</v>
      </c>
      <c r="AT16" s="483"/>
      <c r="AU16" s="437"/>
      <c r="AV16" s="642">
        <v>2022</v>
      </c>
      <c r="BD16" s="437"/>
      <c r="BE16" s="429"/>
      <c r="BF16" s="429"/>
      <c r="BG16" s="428">
        <v>1</v>
      </c>
    </row>
    <row r="17" spans="1:823 1026:1847 2050:2871 3074:3895 4098:4919 5122:5943 6146:6967 7170:7991 8194:9015 9218:10039 10242:11063 11266:12087 12290:13111 13314:14135 14338:15159 15362:16183" s="458" customFormat="1" ht="45" customHeight="1">
      <c r="A17" s="780">
        <f t="shared" ref="A17:A18" si="4">A16+1</f>
        <v>7</v>
      </c>
      <c r="B17" s="451">
        <v>30</v>
      </c>
      <c r="C17" s="785" t="s">
        <v>780</v>
      </c>
      <c r="D17" s="782" t="s">
        <v>759</v>
      </c>
      <c r="E17" s="783">
        <v>4.0999999999999996</v>
      </c>
      <c r="F17" s="783"/>
      <c r="G17" s="783"/>
      <c r="H17" s="468">
        <f>I17-E17</f>
        <v>0</v>
      </c>
      <c r="I17" s="455">
        <f>J17+F17</f>
        <v>4.0999999999999996</v>
      </c>
      <c r="J17" s="455">
        <f>SUM(M17:Q17)+SUM(S17:AP17)</f>
        <v>4.0999999999999996</v>
      </c>
      <c r="K17" s="455" t="s">
        <v>781</v>
      </c>
      <c r="L17" s="455" t="s">
        <v>764</v>
      </c>
      <c r="M17" s="783"/>
      <c r="N17" s="783"/>
      <c r="O17" s="783"/>
      <c r="P17" s="783">
        <v>0.28000000000000003</v>
      </c>
      <c r="Q17" s="783"/>
      <c r="R17" s="794"/>
      <c r="S17" s="794"/>
      <c r="T17" s="783">
        <v>3.82</v>
      </c>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t="s">
        <v>705</v>
      </c>
      <c r="AT17" s="782"/>
      <c r="AU17" s="782"/>
      <c r="AV17" s="645">
        <v>2022</v>
      </c>
      <c r="AW17" s="782" t="s">
        <v>767</v>
      </c>
      <c r="AX17" s="782" t="s">
        <v>762</v>
      </c>
      <c r="AY17" s="456"/>
      <c r="AZ17" s="457"/>
      <c r="BD17" s="776"/>
      <c r="BE17" s="776"/>
      <c r="BF17" s="459"/>
      <c r="BG17" s="776">
        <v>1</v>
      </c>
    </row>
    <row r="18" spans="1:823 1026:1847 2050:2871 3074:3895 4098:4919 5122:5943 6146:6967 7170:7991 8194:9015 9218:10039 10242:11063 11266:12087 12290:13111 13314:14135 14338:15159 15362:16183" s="458" customFormat="1" ht="45" customHeight="1">
      <c r="A18" s="780">
        <f t="shared" si="4"/>
        <v>8</v>
      </c>
      <c r="B18" s="451"/>
      <c r="C18" s="552" t="s">
        <v>782</v>
      </c>
      <c r="D18" s="479" t="s">
        <v>759</v>
      </c>
      <c r="E18" s="791">
        <v>1</v>
      </c>
      <c r="F18" s="783"/>
      <c r="G18" s="791"/>
      <c r="H18" s="468"/>
      <c r="I18" s="455"/>
      <c r="J18" s="455">
        <v>1</v>
      </c>
      <c r="K18" s="455"/>
      <c r="L18" s="455" t="s">
        <v>724</v>
      </c>
      <c r="M18" s="455"/>
      <c r="N18" s="791"/>
      <c r="O18" s="791"/>
      <c r="P18" s="791"/>
      <c r="Q18" s="791"/>
      <c r="R18" s="794"/>
      <c r="S18" s="794"/>
      <c r="T18" s="791">
        <v>1</v>
      </c>
      <c r="U18" s="791"/>
      <c r="V18" s="791"/>
      <c r="W18" s="791"/>
      <c r="X18" s="791"/>
      <c r="Y18" s="791"/>
      <c r="Z18" s="791"/>
      <c r="AA18" s="791"/>
      <c r="AB18" s="791"/>
      <c r="AC18" s="791"/>
      <c r="AD18" s="791"/>
      <c r="AE18" s="791"/>
      <c r="AF18" s="791"/>
      <c r="AG18" s="791"/>
      <c r="AH18" s="791"/>
      <c r="AI18" s="791"/>
      <c r="AJ18" s="791"/>
      <c r="AK18" s="791"/>
      <c r="AL18" s="791"/>
      <c r="AM18" s="791"/>
      <c r="AN18" s="791"/>
      <c r="AO18" s="791"/>
      <c r="AP18" s="791"/>
      <c r="AQ18" s="791"/>
      <c r="AR18" s="791"/>
      <c r="AS18" s="791" t="s">
        <v>707</v>
      </c>
      <c r="AT18" s="782"/>
      <c r="AU18" s="480"/>
      <c r="AV18" s="645">
        <v>2022</v>
      </c>
      <c r="AW18" s="777" t="s">
        <v>767</v>
      </c>
      <c r="AX18" s="782" t="s">
        <v>783</v>
      </c>
      <c r="AY18" s="456"/>
      <c r="AZ18" s="457"/>
      <c r="BD18" s="776"/>
      <c r="BE18" s="776"/>
      <c r="BF18" s="459"/>
      <c r="BG18" s="776">
        <v>1</v>
      </c>
    </row>
    <row r="19" spans="1:823 1026:1847 2050:2871 3074:3895 4098:4919 5122:5943 6146:6967 7170:7991 8194:9015 9218:10039 10242:11063 11266:12087 12290:13111 13314:14135 14338:15159 15362:16183" s="421" customFormat="1" ht="24.95" customHeight="1">
      <c r="A19" s="506" t="s">
        <v>784</v>
      </c>
      <c r="B19" s="484"/>
      <c r="C19" s="637" t="s">
        <v>785</v>
      </c>
      <c r="D19" s="773"/>
      <c r="E19" s="433">
        <f>F19+J19</f>
        <v>0</v>
      </c>
      <c r="F19" s="639"/>
      <c r="G19" s="488"/>
      <c r="H19" s="488"/>
      <c r="I19" s="488"/>
      <c r="J19" s="434">
        <f>SUM(M19:AR19)</f>
        <v>0</v>
      </c>
      <c r="K19" s="442"/>
      <c r="L19" s="455" t="s">
        <v>1331</v>
      </c>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9"/>
      <c r="AQ19" s="489"/>
      <c r="AR19" s="489"/>
      <c r="AS19" s="773"/>
      <c r="AT19" s="786"/>
      <c r="AU19" s="773"/>
      <c r="AV19" s="646"/>
      <c r="AW19" s="492"/>
      <c r="AX19" s="492"/>
      <c r="AY19" s="492"/>
      <c r="AZ19" s="492"/>
      <c r="BA19" s="492"/>
      <c r="BB19" s="492"/>
      <c r="BC19" s="492"/>
      <c r="BD19" s="486"/>
      <c r="BE19" s="494"/>
      <c r="BF19" s="494"/>
      <c r="BG19" s="493"/>
      <c r="IX19" s="492"/>
      <c r="KS19" s="492"/>
      <c r="KT19" s="492"/>
      <c r="KU19" s="492"/>
      <c r="KV19" s="492"/>
      <c r="KW19" s="492"/>
      <c r="KX19" s="492"/>
      <c r="KY19" s="492"/>
      <c r="ST19" s="492"/>
      <c r="UO19" s="492"/>
      <c r="UP19" s="492"/>
      <c r="UQ19" s="492"/>
      <c r="UR19" s="492"/>
      <c r="US19" s="492"/>
      <c r="UT19" s="492"/>
      <c r="UU19" s="492"/>
      <c r="ACP19" s="492"/>
      <c r="AEK19" s="492"/>
      <c r="AEL19" s="492"/>
      <c r="AEM19" s="492"/>
      <c r="AEN19" s="492"/>
      <c r="AEO19" s="492"/>
      <c r="AEP19" s="492"/>
      <c r="AEQ19" s="492"/>
      <c r="AML19" s="492"/>
      <c r="AOG19" s="492"/>
      <c r="AOH19" s="492"/>
      <c r="AOI19" s="492"/>
      <c r="AOJ19" s="492"/>
      <c r="AOK19" s="492"/>
      <c r="AOL19" s="492"/>
      <c r="AOM19" s="492"/>
      <c r="AWH19" s="492"/>
      <c r="AYC19" s="492"/>
      <c r="AYD19" s="492"/>
      <c r="AYE19" s="492"/>
      <c r="AYF19" s="492"/>
      <c r="AYG19" s="492"/>
      <c r="AYH19" s="492"/>
      <c r="AYI19" s="492"/>
      <c r="BGD19" s="492"/>
      <c r="BHY19" s="492"/>
      <c r="BHZ19" s="492"/>
      <c r="BIA19" s="492"/>
      <c r="BIB19" s="492"/>
      <c r="BIC19" s="492"/>
      <c r="BID19" s="492"/>
      <c r="BIE19" s="492"/>
      <c r="BPZ19" s="492"/>
      <c r="BRU19" s="492"/>
      <c r="BRV19" s="492"/>
      <c r="BRW19" s="492"/>
      <c r="BRX19" s="492"/>
      <c r="BRY19" s="492"/>
      <c r="BRZ19" s="492"/>
      <c r="BSA19" s="492"/>
      <c r="BZV19" s="492"/>
      <c r="CBQ19" s="492"/>
      <c r="CBR19" s="492"/>
      <c r="CBS19" s="492"/>
      <c r="CBT19" s="492"/>
      <c r="CBU19" s="492"/>
      <c r="CBV19" s="492"/>
      <c r="CBW19" s="492"/>
      <c r="CJR19" s="492"/>
      <c r="CLM19" s="492"/>
      <c r="CLN19" s="492"/>
      <c r="CLO19" s="492"/>
      <c r="CLP19" s="492"/>
      <c r="CLQ19" s="492"/>
      <c r="CLR19" s="492"/>
      <c r="CLS19" s="492"/>
      <c r="CTN19" s="492"/>
      <c r="CVI19" s="492"/>
      <c r="CVJ19" s="492"/>
      <c r="CVK19" s="492"/>
      <c r="CVL19" s="492"/>
      <c r="CVM19" s="492"/>
      <c r="CVN19" s="492"/>
      <c r="CVO19" s="492"/>
      <c r="DDJ19" s="492"/>
      <c r="DFE19" s="492"/>
      <c r="DFF19" s="492"/>
      <c r="DFG19" s="492"/>
      <c r="DFH19" s="492"/>
      <c r="DFI19" s="492"/>
      <c r="DFJ19" s="492"/>
      <c r="DFK19" s="492"/>
      <c r="DNF19" s="492"/>
      <c r="DPA19" s="492"/>
      <c r="DPB19" s="492"/>
      <c r="DPC19" s="492"/>
      <c r="DPD19" s="492"/>
      <c r="DPE19" s="492"/>
      <c r="DPF19" s="492"/>
      <c r="DPG19" s="492"/>
      <c r="DXB19" s="492"/>
      <c r="DYW19" s="492"/>
      <c r="DYX19" s="492"/>
      <c r="DYY19" s="492"/>
      <c r="DYZ19" s="492"/>
      <c r="DZA19" s="492"/>
      <c r="DZB19" s="492"/>
      <c r="DZC19" s="492"/>
      <c r="EGX19" s="492"/>
      <c r="EIS19" s="492"/>
      <c r="EIT19" s="492"/>
      <c r="EIU19" s="492"/>
      <c r="EIV19" s="492"/>
      <c r="EIW19" s="492"/>
      <c r="EIX19" s="492"/>
      <c r="EIY19" s="492"/>
      <c r="EQT19" s="492"/>
      <c r="ESO19" s="492"/>
      <c r="ESP19" s="492"/>
      <c r="ESQ19" s="492"/>
      <c r="ESR19" s="492"/>
      <c r="ESS19" s="492"/>
      <c r="EST19" s="492"/>
      <c r="ESU19" s="492"/>
      <c r="FAP19" s="492"/>
      <c r="FCK19" s="492"/>
      <c r="FCL19" s="492"/>
      <c r="FCM19" s="492"/>
      <c r="FCN19" s="492"/>
      <c r="FCO19" s="492"/>
      <c r="FCP19" s="492"/>
      <c r="FCQ19" s="492"/>
      <c r="FKL19" s="492"/>
      <c r="FMG19" s="492"/>
      <c r="FMH19" s="492"/>
      <c r="FMI19" s="492"/>
      <c r="FMJ19" s="492"/>
      <c r="FMK19" s="492"/>
      <c r="FML19" s="492"/>
      <c r="FMM19" s="492"/>
      <c r="FUH19" s="492"/>
      <c r="FWC19" s="492"/>
      <c r="FWD19" s="492"/>
      <c r="FWE19" s="492"/>
      <c r="FWF19" s="492"/>
      <c r="FWG19" s="492"/>
      <c r="FWH19" s="492"/>
      <c r="FWI19" s="492"/>
      <c r="GED19" s="492"/>
      <c r="GFY19" s="492"/>
      <c r="GFZ19" s="492"/>
      <c r="GGA19" s="492"/>
      <c r="GGB19" s="492"/>
      <c r="GGC19" s="492"/>
      <c r="GGD19" s="492"/>
      <c r="GGE19" s="492"/>
      <c r="GNZ19" s="492"/>
      <c r="GPU19" s="492"/>
      <c r="GPV19" s="492"/>
      <c r="GPW19" s="492"/>
      <c r="GPX19" s="492"/>
      <c r="GPY19" s="492"/>
      <c r="GPZ19" s="492"/>
      <c r="GQA19" s="492"/>
      <c r="GXV19" s="492"/>
      <c r="GZQ19" s="492"/>
      <c r="GZR19" s="492"/>
      <c r="GZS19" s="492"/>
      <c r="GZT19" s="492"/>
      <c r="GZU19" s="492"/>
      <c r="GZV19" s="492"/>
      <c r="GZW19" s="492"/>
      <c r="HHR19" s="492"/>
      <c r="HJM19" s="492"/>
      <c r="HJN19" s="492"/>
      <c r="HJO19" s="492"/>
      <c r="HJP19" s="492"/>
      <c r="HJQ19" s="492"/>
      <c r="HJR19" s="492"/>
      <c r="HJS19" s="492"/>
      <c r="HRN19" s="492"/>
      <c r="HTI19" s="492"/>
      <c r="HTJ19" s="492"/>
      <c r="HTK19" s="492"/>
      <c r="HTL19" s="492"/>
      <c r="HTM19" s="492"/>
      <c r="HTN19" s="492"/>
      <c r="HTO19" s="492"/>
      <c r="IBJ19" s="492"/>
      <c r="IDE19" s="492"/>
      <c r="IDF19" s="492"/>
      <c r="IDG19" s="492"/>
      <c r="IDH19" s="492"/>
      <c r="IDI19" s="492"/>
      <c r="IDJ19" s="492"/>
      <c r="IDK19" s="492"/>
      <c r="ILF19" s="492"/>
      <c r="INA19" s="492"/>
      <c r="INB19" s="492"/>
      <c r="INC19" s="492"/>
      <c r="IND19" s="492"/>
      <c r="INE19" s="492"/>
      <c r="INF19" s="492"/>
      <c r="ING19" s="492"/>
      <c r="IVB19" s="492"/>
      <c r="IWW19" s="492"/>
      <c r="IWX19" s="492"/>
      <c r="IWY19" s="492"/>
      <c r="IWZ19" s="492"/>
      <c r="IXA19" s="492"/>
      <c r="IXB19" s="492"/>
      <c r="IXC19" s="492"/>
      <c r="JEX19" s="492"/>
      <c r="JGS19" s="492"/>
      <c r="JGT19" s="492"/>
      <c r="JGU19" s="492"/>
      <c r="JGV19" s="492"/>
      <c r="JGW19" s="492"/>
      <c r="JGX19" s="492"/>
      <c r="JGY19" s="492"/>
      <c r="JOT19" s="492"/>
      <c r="JQO19" s="492"/>
      <c r="JQP19" s="492"/>
      <c r="JQQ19" s="492"/>
      <c r="JQR19" s="492"/>
      <c r="JQS19" s="492"/>
      <c r="JQT19" s="492"/>
      <c r="JQU19" s="492"/>
      <c r="JYP19" s="492"/>
      <c r="KAK19" s="492"/>
      <c r="KAL19" s="492"/>
      <c r="KAM19" s="492"/>
      <c r="KAN19" s="492"/>
      <c r="KAO19" s="492"/>
      <c r="KAP19" s="492"/>
      <c r="KAQ19" s="492"/>
      <c r="KIL19" s="492"/>
      <c r="KKG19" s="492"/>
      <c r="KKH19" s="492"/>
      <c r="KKI19" s="492"/>
      <c r="KKJ19" s="492"/>
      <c r="KKK19" s="492"/>
      <c r="KKL19" s="492"/>
      <c r="KKM19" s="492"/>
      <c r="KSH19" s="492"/>
      <c r="KUC19" s="492"/>
      <c r="KUD19" s="492"/>
      <c r="KUE19" s="492"/>
      <c r="KUF19" s="492"/>
      <c r="KUG19" s="492"/>
      <c r="KUH19" s="492"/>
      <c r="KUI19" s="492"/>
      <c r="LCD19" s="492"/>
      <c r="LDY19" s="492"/>
      <c r="LDZ19" s="492"/>
      <c r="LEA19" s="492"/>
      <c r="LEB19" s="492"/>
      <c r="LEC19" s="492"/>
      <c r="LED19" s="492"/>
      <c r="LEE19" s="492"/>
      <c r="LLZ19" s="492"/>
      <c r="LNU19" s="492"/>
      <c r="LNV19" s="492"/>
      <c r="LNW19" s="492"/>
      <c r="LNX19" s="492"/>
      <c r="LNY19" s="492"/>
      <c r="LNZ19" s="492"/>
      <c r="LOA19" s="492"/>
      <c r="LVV19" s="492"/>
      <c r="LXQ19" s="492"/>
      <c r="LXR19" s="492"/>
      <c r="LXS19" s="492"/>
      <c r="LXT19" s="492"/>
      <c r="LXU19" s="492"/>
      <c r="LXV19" s="492"/>
      <c r="LXW19" s="492"/>
      <c r="MFR19" s="492"/>
      <c r="MHM19" s="492"/>
      <c r="MHN19" s="492"/>
      <c r="MHO19" s="492"/>
      <c r="MHP19" s="492"/>
      <c r="MHQ19" s="492"/>
      <c r="MHR19" s="492"/>
      <c r="MHS19" s="492"/>
      <c r="MPN19" s="492"/>
      <c r="MRI19" s="492"/>
      <c r="MRJ19" s="492"/>
      <c r="MRK19" s="492"/>
      <c r="MRL19" s="492"/>
      <c r="MRM19" s="492"/>
      <c r="MRN19" s="492"/>
      <c r="MRO19" s="492"/>
      <c r="MZJ19" s="492"/>
      <c r="NBE19" s="492"/>
      <c r="NBF19" s="492"/>
      <c r="NBG19" s="492"/>
      <c r="NBH19" s="492"/>
      <c r="NBI19" s="492"/>
      <c r="NBJ19" s="492"/>
      <c r="NBK19" s="492"/>
      <c r="NJF19" s="492"/>
      <c r="NLA19" s="492"/>
      <c r="NLB19" s="492"/>
      <c r="NLC19" s="492"/>
      <c r="NLD19" s="492"/>
      <c r="NLE19" s="492"/>
      <c r="NLF19" s="492"/>
      <c r="NLG19" s="492"/>
      <c r="NTB19" s="492"/>
      <c r="NUW19" s="492"/>
      <c r="NUX19" s="492"/>
      <c r="NUY19" s="492"/>
      <c r="NUZ19" s="492"/>
      <c r="NVA19" s="492"/>
      <c r="NVB19" s="492"/>
      <c r="NVC19" s="492"/>
      <c r="OCX19" s="492"/>
      <c r="OES19" s="492"/>
      <c r="OET19" s="492"/>
      <c r="OEU19" s="492"/>
      <c r="OEV19" s="492"/>
      <c r="OEW19" s="492"/>
      <c r="OEX19" s="492"/>
      <c r="OEY19" s="492"/>
      <c r="OMT19" s="492"/>
      <c r="OOO19" s="492"/>
      <c r="OOP19" s="492"/>
      <c r="OOQ19" s="492"/>
      <c r="OOR19" s="492"/>
      <c r="OOS19" s="492"/>
      <c r="OOT19" s="492"/>
      <c r="OOU19" s="492"/>
      <c r="OWP19" s="492"/>
      <c r="OYK19" s="492"/>
      <c r="OYL19" s="492"/>
      <c r="OYM19" s="492"/>
      <c r="OYN19" s="492"/>
      <c r="OYO19" s="492"/>
      <c r="OYP19" s="492"/>
      <c r="OYQ19" s="492"/>
      <c r="PGL19" s="492"/>
      <c r="PIG19" s="492"/>
      <c r="PIH19" s="492"/>
      <c r="PII19" s="492"/>
      <c r="PIJ19" s="492"/>
      <c r="PIK19" s="492"/>
      <c r="PIL19" s="492"/>
      <c r="PIM19" s="492"/>
      <c r="PQH19" s="492"/>
      <c r="PSC19" s="492"/>
      <c r="PSD19" s="492"/>
      <c r="PSE19" s="492"/>
      <c r="PSF19" s="492"/>
      <c r="PSG19" s="492"/>
      <c r="PSH19" s="492"/>
      <c r="PSI19" s="492"/>
      <c r="QAD19" s="492"/>
      <c r="QBY19" s="492"/>
      <c r="QBZ19" s="492"/>
      <c r="QCA19" s="492"/>
      <c r="QCB19" s="492"/>
      <c r="QCC19" s="492"/>
      <c r="QCD19" s="492"/>
      <c r="QCE19" s="492"/>
      <c r="QJZ19" s="492"/>
      <c r="QLU19" s="492"/>
      <c r="QLV19" s="492"/>
      <c r="QLW19" s="492"/>
      <c r="QLX19" s="492"/>
      <c r="QLY19" s="492"/>
      <c r="QLZ19" s="492"/>
      <c r="QMA19" s="492"/>
      <c r="QTV19" s="492"/>
      <c r="QVQ19" s="492"/>
      <c r="QVR19" s="492"/>
      <c r="QVS19" s="492"/>
      <c r="QVT19" s="492"/>
      <c r="QVU19" s="492"/>
      <c r="QVV19" s="492"/>
      <c r="QVW19" s="492"/>
      <c r="RDR19" s="492"/>
      <c r="RFM19" s="492"/>
      <c r="RFN19" s="492"/>
      <c r="RFO19" s="492"/>
      <c r="RFP19" s="492"/>
      <c r="RFQ19" s="492"/>
      <c r="RFR19" s="492"/>
      <c r="RFS19" s="492"/>
      <c r="RNN19" s="492"/>
      <c r="RPI19" s="492"/>
      <c r="RPJ19" s="492"/>
      <c r="RPK19" s="492"/>
      <c r="RPL19" s="492"/>
      <c r="RPM19" s="492"/>
      <c r="RPN19" s="492"/>
      <c r="RPO19" s="492"/>
      <c r="RXJ19" s="492"/>
      <c r="RZE19" s="492"/>
      <c r="RZF19" s="492"/>
      <c r="RZG19" s="492"/>
      <c r="RZH19" s="492"/>
      <c r="RZI19" s="492"/>
      <c r="RZJ19" s="492"/>
      <c r="RZK19" s="492"/>
      <c r="SHF19" s="492"/>
      <c r="SJA19" s="492"/>
      <c r="SJB19" s="492"/>
      <c r="SJC19" s="492"/>
      <c r="SJD19" s="492"/>
      <c r="SJE19" s="492"/>
      <c r="SJF19" s="492"/>
      <c r="SJG19" s="492"/>
      <c r="SRB19" s="492"/>
      <c r="SSW19" s="492"/>
      <c r="SSX19" s="492"/>
      <c r="SSY19" s="492"/>
      <c r="SSZ19" s="492"/>
      <c r="STA19" s="492"/>
      <c r="STB19" s="492"/>
      <c r="STC19" s="492"/>
      <c r="TAX19" s="492"/>
      <c r="TCS19" s="492"/>
      <c r="TCT19" s="492"/>
      <c r="TCU19" s="492"/>
      <c r="TCV19" s="492"/>
      <c r="TCW19" s="492"/>
      <c r="TCX19" s="492"/>
      <c r="TCY19" s="492"/>
      <c r="TKT19" s="492"/>
      <c r="TMO19" s="492"/>
      <c r="TMP19" s="492"/>
      <c r="TMQ19" s="492"/>
      <c r="TMR19" s="492"/>
      <c r="TMS19" s="492"/>
      <c r="TMT19" s="492"/>
      <c r="TMU19" s="492"/>
      <c r="TUP19" s="492"/>
      <c r="TWK19" s="492"/>
      <c r="TWL19" s="492"/>
      <c r="TWM19" s="492"/>
      <c r="TWN19" s="492"/>
      <c r="TWO19" s="492"/>
      <c r="TWP19" s="492"/>
      <c r="TWQ19" s="492"/>
      <c r="UEL19" s="492"/>
      <c r="UGG19" s="492"/>
      <c r="UGH19" s="492"/>
      <c r="UGI19" s="492"/>
      <c r="UGJ19" s="492"/>
      <c r="UGK19" s="492"/>
      <c r="UGL19" s="492"/>
      <c r="UGM19" s="492"/>
      <c r="UOH19" s="492"/>
      <c r="UQC19" s="492"/>
      <c r="UQD19" s="492"/>
      <c r="UQE19" s="492"/>
      <c r="UQF19" s="492"/>
      <c r="UQG19" s="492"/>
      <c r="UQH19" s="492"/>
      <c r="UQI19" s="492"/>
      <c r="UYD19" s="492"/>
      <c r="UZY19" s="492"/>
      <c r="UZZ19" s="492"/>
      <c r="VAA19" s="492"/>
      <c r="VAB19" s="492"/>
      <c r="VAC19" s="492"/>
      <c r="VAD19" s="492"/>
      <c r="VAE19" s="492"/>
      <c r="VHZ19" s="492"/>
      <c r="VJU19" s="492"/>
      <c r="VJV19" s="492"/>
      <c r="VJW19" s="492"/>
      <c r="VJX19" s="492"/>
      <c r="VJY19" s="492"/>
      <c r="VJZ19" s="492"/>
      <c r="VKA19" s="492"/>
      <c r="VRV19" s="492"/>
      <c r="VTQ19" s="492"/>
      <c r="VTR19" s="492"/>
      <c r="VTS19" s="492"/>
      <c r="VTT19" s="492"/>
      <c r="VTU19" s="492"/>
      <c r="VTV19" s="492"/>
      <c r="VTW19" s="492"/>
      <c r="WBR19" s="492"/>
      <c r="WDM19" s="492"/>
      <c r="WDN19" s="492"/>
      <c r="WDO19" s="492"/>
      <c r="WDP19" s="492"/>
      <c r="WDQ19" s="492"/>
      <c r="WDR19" s="492"/>
      <c r="WDS19" s="492"/>
      <c r="WLN19" s="492"/>
      <c r="WNI19" s="492"/>
      <c r="WNJ19" s="492"/>
      <c r="WNK19" s="492"/>
      <c r="WNL19" s="492"/>
      <c r="WNM19" s="492"/>
      <c r="WNN19" s="492"/>
      <c r="WNO19" s="492"/>
      <c r="WVJ19" s="492"/>
      <c r="WXE19" s="492"/>
      <c r="WXF19" s="492"/>
      <c r="WXG19" s="492"/>
      <c r="WXH19" s="492"/>
      <c r="WXI19" s="492"/>
      <c r="WXJ19" s="492"/>
      <c r="WXK19" s="492"/>
    </row>
    <row r="20" spans="1:823 1026:1847 2050:2871 3074:3895 4098:4919 5122:5943 6146:6967 7170:7991 8194:9015 9218:10039 10242:11063 11266:12087 12290:13111 13314:14135 14338:15159 15362:16183" s="458" customFormat="1" ht="49.9" customHeight="1">
      <c r="A20" s="776">
        <f>A14+1</f>
        <v>5</v>
      </c>
      <c r="B20" s="451">
        <v>8</v>
      </c>
      <c r="C20" s="452" t="s">
        <v>786</v>
      </c>
      <c r="D20" s="782" t="s">
        <v>787</v>
      </c>
      <c r="E20" s="783">
        <v>0.1</v>
      </c>
      <c r="F20" s="783"/>
      <c r="G20" s="783"/>
      <c r="H20" s="251">
        <f>I20-E20</f>
        <v>0</v>
      </c>
      <c r="I20" s="455">
        <f>J20+F20</f>
        <v>0.1</v>
      </c>
      <c r="J20" s="455">
        <f>SUM(M20:Q20)+SUM(S20:AP20)</f>
        <v>0.1</v>
      </c>
      <c r="K20" s="455" t="s">
        <v>1</v>
      </c>
      <c r="L20" s="455" t="s">
        <v>1</v>
      </c>
      <c r="M20" s="783"/>
      <c r="N20" s="783"/>
      <c r="O20" s="783"/>
      <c r="P20" s="783">
        <v>0.1</v>
      </c>
      <c r="Q20" s="783"/>
      <c r="R20" s="794"/>
      <c r="S20" s="794"/>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t="s">
        <v>698</v>
      </c>
      <c r="AT20" s="782"/>
      <c r="AU20" s="782"/>
      <c r="AV20" s="645">
        <v>2021</v>
      </c>
      <c r="AW20" s="780" t="s">
        <v>761</v>
      </c>
      <c r="AX20" s="782" t="s">
        <v>788</v>
      </c>
      <c r="AY20" s="456"/>
      <c r="AZ20" s="457"/>
      <c r="BD20" s="776"/>
      <c r="BE20" s="776"/>
      <c r="BF20" s="459">
        <v>1</v>
      </c>
      <c r="BG20" s="776"/>
    </row>
    <row r="21" spans="1:823 1026:1847 2050:2871 3074:3895 4098:4919 5122:5943 6146:6967 7170:7991 8194:9015 9218:10039 10242:11063 11266:12087 12290:13111 13314:14135 14338:15159 15362:16183" ht="45" customHeight="1">
      <c r="A21" s="495" t="e">
        <f>A19+1</f>
        <v>#VALUE!</v>
      </c>
      <c r="B21" s="495"/>
      <c r="C21" s="785" t="s">
        <v>789</v>
      </c>
      <c r="D21" s="437" t="s">
        <v>787</v>
      </c>
      <c r="E21" s="455">
        <f>F21+J21</f>
        <v>0.10500000000000001</v>
      </c>
      <c r="F21" s="657"/>
      <c r="G21" s="657"/>
      <c r="H21" s="657"/>
      <c r="I21" s="657"/>
      <c r="J21" s="455">
        <f>SUM(M21:AR21)</f>
        <v>0.10500000000000001</v>
      </c>
      <c r="K21" s="455" t="str">
        <f>IF(M21&lt;&gt;0,M$4&amp;", ","")&amp;IF(N21&lt;&gt;0,N$4&amp;", ","")&amp;IF(O21&lt;&gt;0,O$4&amp;", ","")&amp;IF(P21&lt;&gt;0,P$4&amp;", ","")&amp;IF(Q21&lt;&gt;0,Q$4&amp;", ","")&amp;IF(R21&lt;&gt;0,R$4&amp;", ","")&amp;IF(S21&lt;&gt;0,S$4&amp;", ","")&amp;IF(T21&lt;&gt;0,T$4&amp;", ","")&amp;IF(U21&lt;&gt;0,U$4&amp;", ","")&amp;IF(V21&lt;&gt;0,V$4&amp;", ","")&amp;IF(W21&lt;&gt;0,W$4&amp;", ","")&amp;IF(X21&lt;&gt;0,X$4&amp;", ","")&amp;IF(Z21&lt;&gt;0,Z$4&amp;", ","")&amp;IF(AA21&lt;&gt;0,AA$4&amp;", ","")&amp;IF(AB21&lt;&gt;0,AB$4&amp;", ","")&amp;IF(AC21&lt;&gt;0,AC$4&amp;", ","")&amp;IF(AD21&lt;&gt;0,AD$4&amp;", ","")&amp;IF(AE21&lt;&gt;0,AE$4&amp;", ","")&amp;IF(AF21&lt;&gt;0,AF$4&amp;", ","")&amp;IF(AG21&lt;&gt;0,AG$4&amp;", ","")&amp;IF(AH21&lt;&gt;0,AH$4&amp;", ","")&amp;IF(AI21&lt;&gt;0,AI$4&amp;", ","")&amp;IF(AJ21&lt;&gt;0,AJ$4&amp;", ","")&amp;IF(AK21&lt;&gt;0,AK$4&amp;", ","")&amp;IF(AL21&lt;&gt;0,AL$4&amp;", ","")&amp;IF(AM21&lt;&gt;0,AM$4&amp;", ","")&amp;IF(AN21&lt;&gt;0,AN$4&amp;", ","")&amp;IF(AO21&lt;&gt;0,AO$4&amp;", ","")&amp;IF(AP21&lt;&gt;0,AP$4&amp;", ","")</f>
        <v xml:space="preserve">, , </v>
      </c>
      <c r="L21" s="455" t="s">
        <v>775</v>
      </c>
      <c r="M21" s="783"/>
      <c r="N21" s="783">
        <v>4.2000000000000003E-2</v>
      </c>
      <c r="O21" s="783"/>
      <c r="P21" s="783">
        <v>6.3E-2</v>
      </c>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t="s">
        <v>702</v>
      </c>
      <c r="AT21" s="483"/>
      <c r="AU21" s="437" t="s">
        <v>790</v>
      </c>
      <c r="AV21" s="642">
        <v>2022</v>
      </c>
      <c r="BD21" s="437"/>
      <c r="BE21" s="429"/>
      <c r="BF21" s="429"/>
      <c r="BG21" s="428">
        <v>1</v>
      </c>
    </row>
    <row r="22" spans="1:823 1026:1847 2050:2871 3074:3895 4098:4919 5122:5943 6146:6967 7170:7991 8194:9015 9218:10039 10242:11063 11266:12087 12290:13111 13314:14135 14338:15159 15362:16183" ht="45" customHeight="1">
      <c r="A22" s="495" t="e">
        <f>A21+1</f>
        <v>#VALUE!</v>
      </c>
      <c r="B22" s="495"/>
      <c r="C22" s="785" t="s">
        <v>791</v>
      </c>
      <c r="D22" s="437" t="s">
        <v>787</v>
      </c>
      <c r="E22" s="455">
        <f>F22+J22</f>
        <v>0.20699999999999999</v>
      </c>
      <c r="F22" s="657"/>
      <c r="G22" s="657"/>
      <c r="H22" s="657"/>
      <c r="I22" s="657"/>
      <c r="J22" s="455">
        <f>SUM(M22:AR22)</f>
        <v>0.20699999999999999</v>
      </c>
      <c r="K22" s="455" t="str">
        <f>IF(M22&lt;&gt;0,M$4&amp;", ","")&amp;IF(N22&lt;&gt;0,N$4&amp;", ","")&amp;IF(O22&lt;&gt;0,O$4&amp;", ","")&amp;IF(P22&lt;&gt;0,P$4&amp;", ","")&amp;IF(Q22&lt;&gt;0,Q$4&amp;", ","")&amp;IF(R22&lt;&gt;0,R$4&amp;", ","")&amp;IF(S22&lt;&gt;0,S$4&amp;", ","")&amp;IF(T22&lt;&gt;0,T$4&amp;", ","")&amp;IF(U22&lt;&gt;0,U$4&amp;", ","")&amp;IF(V22&lt;&gt;0,V$4&amp;", ","")&amp;IF(W22&lt;&gt;0,W$4&amp;", ","")&amp;IF(X22&lt;&gt;0,X$4&amp;", ","")&amp;IF(Z22&lt;&gt;0,Z$4&amp;", ","")&amp;IF(AA22&lt;&gt;0,AA$4&amp;", ","")&amp;IF(AB22&lt;&gt;0,AB$4&amp;", ","")&amp;IF(AC22&lt;&gt;0,AC$4&amp;", ","")&amp;IF(AD22&lt;&gt;0,AD$4&amp;", ","")&amp;IF(AE22&lt;&gt;0,AE$4&amp;", ","")&amp;IF(AF22&lt;&gt;0,AF$4&amp;", ","")&amp;IF(AG22&lt;&gt;0,AG$4&amp;", ","")&amp;IF(AH22&lt;&gt;0,AH$4&amp;", ","")&amp;IF(AI22&lt;&gt;0,AI$4&amp;", ","")&amp;IF(AJ22&lt;&gt;0,AJ$4&amp;", ","")&amp;IF(AK22&lt;&gt;0,AK$4&amp;", ","")&amp;IF(AL22&lt;&gt;0,AL$4&amp;", ","")&amp;IF(AM22&lt;&gt;0,AM$4&amp;", ","")&amp;IF(AN22&lt;&gt;0,AN$4&amp;", ","")&amp;IF(AO22&lt;&gt;0,AO$4&amp;", ","")&amp;IF(AP22&lt;&gt;0,AP$4&amp;", ","")</f>
        <v xml:space="preserve">, </v>
      </c>
      <c r="L22" s="455" t="s">
        <v>735</v>
      </c>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v>0.20699999999999999</v>
      </c>
      <c r="AK22" s="783"/>
      <c r="AL22" s="783"/>
      <c r="AM22" s="783"/>
      <c r="AN22" s="783"/>
      <c r="AO22" s="783"/>
      <c r="AP22" s="783"/>
      <c r="AQ22" s="783"/>
      <c r="AR22" s="783"/>
      <c r="AS22" s="783" t="s">
        <v>699</v>
      </c>
      <c r="AT22" s="483"/>
      <c r="AU22" s="437" t="s">
        <v>790</v>
      </c>
      <c r="AV22" s="642">
        <v>2022</v>
      </c>
      <c r="BD22" s="437"/>
      <c r="BE22" s="429"/>
      <c r="BF22" s="429"/>
      <c r="BG22" s="428">
        <v>1</v>
      </c>
    </row>
    <row r="23" spans="1:823 1026:1847 2050:2871 3074:3895 4098:4919 5122:5943 6146:6967 7170:7991 8194:9015 9218:10039 10242:11063 11266:12087 12290:13111 13314:14135 14338:15159 15362:16183" ht="45" customHeight="1">
      <c r="A23" s="495" t="e">
        <f t="shared" ref="A23:A26" si="5">A22+1</f>
        <v>#VALUE!</v>
      </c>
      <c r="B23" s="495"/>
      <c r="C23" s="793" t="s">
        <v>792</v>
      </c>
      <c r="D23" s="437" t="s">
        <v>787</v>
      </c>
      <c r="E23" s="455">
        <f>F23+J23</f>
        <v>0.2288</v>
      </c>
      <c r="F23" s="657"/>
      <c r="G23" s="657"/>
      <c r="H23" s="657"/>
      <c r="I23" s="657"/>
      <c r="J23" s="455">
        <f>SUM(M23:AR23)</f>
        <v>0.2288</v>
      </c>
      <c r="K23" s="455" t="str">
        <f>IF(M23&lt;&gt;0,M$4&amp;", ","")&amp;IF(N23&lt;&gt;0,N$4&amp;", ","")&amp;IF(O23&lt;&gt;0,O$4&amp;", ","")&amp;IF(P23&lt;&gt;0,P$4&amp;", ","")&amp;IF(Q23&lt;&gt;0,Q$4&amp;", ","")&amp;IF(R23&lt;&gt;0,R$4&amp;", ","")&amp;IF(S23&lt;&gt;0,S$4&amp;", ","")&amp;IF(T23&lt;&gt;0,T$4&amp;", ","")&amp;IF(U23&lt;&gt;0,U$4&amp;", ","")&amp;IF(V23&lt;&gt;0,V$4&amp;", ","")&amp;IF(W23&lt;&gt;0,W$4&amp;", ","")&amp;IF(X23&lt;&gt;0,X$4&amp;", ","")&amp;IF(Z23&lt;&gt;0,Z$4&amp;", ","")&amp;IF(AA23&lt;&gt;0,AA$4&amp;", ","")&amp;IF(AB23&lt;&gt;0,AB$4&amp;", ","")&amp;IF(AC23&lt;&gt;0,AC$4&amp;", ","")&amp;IF(AD23&lt;&gt;0,AD$4&amp;", ","")&amp;IF(AE23&lt;&gt;0,AE$4&amp;", ","")&amp;IF(AF23&lt;&gt;0,AF$4&amp;", ","")&amp;IF(AG23&lt;&gt;0,AG$4&amp;", ","")&amp;IF(AH23&lt;&gt;0,AH$4&amp;", ","")&amp;IF(AI23&lt;&gt;0,AI$4&amp;", ","")&amp;IF(AJ23&lt;&gt;0,AJ$4&amp;", ","")&amp;IF(AK23&lt;&gt;0,AK$4&amp;", ","")&amp;IF(AL23&lt;&gt;0,AL$4&amp;", ","")&amp;IF(AM23&lt;&gt;0,AM$4&amp;", ","")&amp;IF(AN23&lt;&gt;0,AN$4&amp;", ","")&amp;IF(AO23&lt;&gt;0,AO$4&amp;", ","")&amp;IF(AP23&lt;&gt;0,AP$4&amp;", ","")</f>
        <v xml:space="preserve">, , </v>
      </c>
      <c r="L23" s="455" t="s">
        <v>1427</v>
      </c>
      <c r="M23" s="783">
        <v>3.9100000000000003E-2</v>
      </c>
      <c r="N23" s="783">
        <v>0.18970000000000001</v>
      </c>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t="s">
        <v>703</v>
      </c>
      <c r="AT23" s="483"/>
      <c r="AU23" s="437" t="s">
        <v>790</v>
      </c>
      <c r="AV23" s="642">
        <v>2022</v>
      </c>
      <c r="BD23" s="437"/>
      <c r="BE23" s="429"/>
      <c r="BF23" s="429"/>
      <c r="BG23" s="428">
        <v>1</v>
      </c>
    </row>
    <row r="24" spans="1:823 1026:1847 2050:2871 3074:3895 4098:4919 5122:5943 6146:6967 7170:7991 8194:9015 9218:10039 10242:11063 11266:12087 12290:13111 13314:14135 14338:15159 15362:16183" ht="45" customHeight="1">
      <c r="A24" s="495" t="e">
        <f t="shared" si="5"/>
        <v>#VALUE!</v>
      </c>
      <c r="B24" s="495"/>
      <c r="C24" s="785" t="s">
        <v>793</v>
      </c>
      <c r="D24" s="437" t="s">
        <v>787</v>
      </c>
      <c r="E24" s="455">
        <f>F24+J24</f>
        <v>0.16689999999999999</v>
      </c>
      <c r="F24" s="657"/>
      <c r="G24" s="657"/>
      <c r="H24" s="657"/>
      <c r="I24" s="657"/>
      <c r="J24" s="455">
        <f>SUM(M24:AR24)</f>
        <v>0.16689999999999999</v>
      </c>
      <c r="K24" s="455" t="str">
        <f>IF(M24&lt;&gt;0,M$4&amp;", ","")&amp;IF(N24&lt;&gt;0,N$4&amp;", ","")&amp;IF(O24&lt;&gt;0,O$4&amp;", ","")&amp;IF(P24&lt;&gt;0,P$4&amp;", ","")&amp;IF(Q24&lt;&gt;0,Q$4&amp;", ","")&amp;IF(R24&lt;&gt;0,R$4&amp;", ","")&amp;IF(S24&lt;&gt;0,S$4&amp;", ","")&amp;IF(T24&lt;&gt;0,T$4&amp;", ","")&amp;IF(U24&lt;&gt;0,U$4&amp;", ","")&amp;IF(V24&lt;&gt;0,V$4&amp;", ","")&amp;IF(W24&lt;&gt;0,W$4&amp;", ","")&amp;IF(X24&lt;&gt;0,X$4&amp;", ","")&amp;IF(Z24&lt;&gt;0,Z$4&amp;", ","")&amp;IF(AA24&lt;&gt;0,AA$4&amp;", ","")&amp;IF(AB24&lt;&gt;0,AB$4&amp;", ","")&amp;IF(AC24&lt;&gt;0,AC$4&amp;", ","")&amp;IF(AD24&lt;&gt;0,AD$4&amp;", ","")&amp;IF(AE24&lt;&gt;0,AE$4&amp;", ","")&amp;IF(AF24&lt;&gt;0,AF$4&amp;", ","")&amp;IF(AG24&lt;&gt;0,AG$4&amp;", ","")&amp;IF(AH24&lt;&gt;0,AH$4&amp;", ","")&amp;IF(AI24&lt;&gt;0,AI$4&amp;", ","")&amp;IF(AJ24&lt;&gt;0,AJ$4&amp;", ","")&amp;IF(AK24&lt;&gt;0,AK$4&amp;", ","")&amp;IF(AL24&lt;&gt;0,AL$4&amp;", ","")&amp;IF(AM24&lt;&gt;0,AM$4&amp;", ","")&amp;IF(AN24&lt;&gt;0,AN$4&amp;", ","")&amp;IF(AO24&lt;&gt;0,AO$4&amp;", ","")&amp;IF(AP24&lt;&gt;0,AP$4&amp;", ","")</f>
        <v xml:space="preserve">, </v>
      </c>
      <c r="L24" s="455" t="s">
        <v>1</v>
      </c>
      <c r="M24" s="783"/>
      <c r="N24" s="783"/>
      <c r="O24" s="783"/>
      <c r="P24" s="783">
        <v>0.16689999999999999</v>
      </c>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t="s">
        <v>697</v>
      </c>
      <c r="AT24" s="782"/>
      <c r="AU24" s="782" t="s">
        <v>790</v>
      </c>
      <c r="AV24" s="645">
        <v>2022</v>
      </c>
      <c r="AW24" s="782" t="s">
        <v>761</v>
      </c>
      <c r="BD24" s="437"/>
      <c r="BE24" s="429"/>
      <c r="BF24" s="429"/>
      <c r="BG24" s="428">
        <v>1</v>
      </c>
    </row>
    <row r="25" spans="1:823 1026:1847 2050:2871 3074:3895 4098:4919 5122:5943 6146:6967 7170:7991 8194:9015 9218:10039 10242:11063 11266:12087 12290:13111 13314:14135 14338:15159 15362:16183" s="458" customFormat="1" ht="45" customHeight="1">
      <c r="A25" s="495" t="e">
        <f t="shared" si="5"/>
        <v>#VALUE!</v>
      </c>
      <c r="B25" s="451">
        <v>20</v>
      </c>
      <c r="C25" s="785" t="s">
        <v>794</v>
      </c>
      <c r="D25" s="782" t="s">
        <v>787</v>
      </c>
      <c r="E25" s="783">
        <v>0.11</v>
      </c>
      <c r="F25" s="783"/>
      <c r="G25" s="783"/>
      <c r="H25" s="468">
        <f>I25-E25</f>
        <v>0</v>
      </c>
      <c r="I25" s="455">
        <f>J25+F25</f>
        <v>0.11</v>
      </c>
      <c r="J25" s="455">
        <f>SUM(M25:Q25)+SUM(S25:AP25)</f>
        <v>0.11</v>
      </c>
      <c r="K25" s="455" t="s">
        <v>733</v>
      </c>
      <c r="L25" s="455" t="s">
        <v>733</v>
      </c>
      <c r="M25" s="783"/>
      <c r="N25" s="783"/>
      <c r="O25" s="783"/>
      <c r="P25" s="783"/>
      <c r="Q25" s="783"/>
      <c r="R25" s="783"/>
      <c r="S25" s="783"/>
      <c r="T25" s="783"/>
      <c r="U25" s="783"/>
      <c r="V25" s="783"/>
      <c r="W25" s="783"/>
      <c r="X25" s="783"/>
      <c r="Y25" s="783"/>
      <c r="Z25" s="783"/>
      <c r="AA25" s="783"/>
      <c r="AB25" s="783"/>
      <c r="AC25" s="783"/>
      <c r="AD25" s="783"/>
      <c r="AE25" s="783"/>
      <c r="AF25" s="783"/>
      <c r="AG25" s="783"/>
      <c r="AH25" s="783">
        <v>0.11</v>
      </c>
      <c r="AI25" s="783"/>
      <c r="AJ25" s="783"/>
      <c r="AK25" s="783"/>
      <c r="AL25" s="783"/>
      <c r="AM25" s="783"/>
      <c r="AN25" s="783"/>
      <c r="AO25" s="783"/>
      <c r="AP25" s="783"/>
      <c r="AQ25" s="783"/>
      <c r="AR25" s="783"/>
      <c r="AS25" s="783" t="s">
        <v>704</v>
      </c>
      <c r="AT25" s="782"/>
      <c r="AU25" s="782" t="s">
        <v>790</v>
      </c>
      <c r="AV25" s="645">
        <v>2022</v>
      </c>
      <c r="AW25" s="782" t="s">
        <v>761</v>
      </c>
      <c r="AX25" s="782" t="s">
        <v>788</v>
      </c>
      <c r="AY25" s="456"/>
      <c r="AZ25" s="457"/>
      <c r="BD25" s="776"/>
      <c r="BE25" s="776"/>
      <c r="BF25" s="459"/>
      <c r="BG25" s="776">
        <v>1</v>
      </c>
    </row>
    <row r="26" spans="1:823 1026:1847 2050:2871 3074:3895 4098:4919 5122:5943 6146:6967 7170:7991 8194:9015 9218:10039 10242:11063 11266:12087 12290:13111 13314:14135 14338:15159 15362:16183" s="458" customFormat="1" ht="52.9">
      <c r="A26" s="495" t="e">
        <f t="shared" si="5"/>
        <v>#VALUE!</v>
      </c>
      <c r="B26" s="451"/>
      <c r="C26" s="785" t="s">
        <v>795</v>
      </c>
      <c r="D26" s="782" t="s">
        <v>787</v>
      </c>
      <c r="E26" s="783">
        <v>0.54</v>
      </c>
      <c r="F26" s="783"/>
      <c r="G26" s="783"/>
      <c r="H26" s="468">
        <f>I26-E26</f>
        <v>0</v>
      </c>
      <c r="I26" s="455">
        <f>J26+F26</f>
        <v>0.54</v>
      </c>
      <c r="J26" s="455">
        <f>SUM(M26:Q26)+SUM(S26:AP26)</f>
        <v>0.54</v>
      </c>
      <c r="K26" s="782" t="s">
        <v>787</v>
      </c>
      <c r="L26" s="455" t="s">
        <v>11</v>
      </c>
      <c r="M26" s="783"/>
      <c r="N26" s="497"/>
      <c r="O26" s="783"/>
      <c r="P26" s="783"/>
      <c r="Q26" s="497">
        <v>0.54</v>
      </c>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497"/>
      <c r="AO26" s="783"/>
      <c r="AP26" s="783"/>
      <c r="AQ26" s="783"/>
      <c r="AR26" s="783"/>
      <c r="AS26" s="783" t="s">
        <v>699</v>
      </c>
      <c r="AT26" s="782"/>
      <c r="AU26" s="782" t="s">
        <v>796</v>
      </c>
      <c r="AV26" s="645">
        <v>2022</v>
      </c>
      <c r="AW26" s="780" t="s">
        <v>767</v>
      </c>
      <c r="AX26" s="780" t="s">
        <v>797</v>
      </c>
      <c r="AY26" s="456"/>
      <c r="AZ26" s="457" t="s">
        <v>798</v>
      </c>
      <c r="BD26" s="776"/>
      <c r="BE26" s="776"/>
      <c r="BF26" s="459"/>
      <c r="BG26" s="776">
        <v>1</v>
      </c>
    </row>
    <row r="27" spans="1:823 1026:1847 2050:2871 3074:3895 4098:4919 5122:5943 6146:6967 7170:7991 8194:9015 9218:10039 10242:11063 11266:12087 12290:13111 13314:14135 14338:15159 15362:16183" s="421" customFormat="1" ht="24.95" customHeight="1">
      <c r="A27" s="506" t="s">
        <v>799</v>
      </c>
      <c r="B27" s="484"/>
      <c r="C27" s="637" t="s">
        <v>800</v>
      </c>
      <c r="D27" s="773"/>
      <c r="E27" s="433">
        <f>F27+J27</f>
        <v>0</v>
      </c>
      <c r="F27" s="639"/>
      <c r="G27" s="488"/>
      <c r="H27" s="488"/>
      <c r="I27" s="488"/>
      <c r="J27" s="434">
        <f>SUM(M27:AR27)</f>
        <v>0</v>
      </c>
      <c r="K27" s="442"/>
      <c r="L27" s="455" t="s">
        <v>1331</v>
      </c>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9"/>
      <c r="AQ27" s="489"/>
      <c r="AR27" s="489"/>
      <c r="AS27" s="773"/>
      <c r="AT27" s="786"/>
      <c r="AU27" s="773"/>
      <c r="AV27" s="646"/>
      <c r="AW27" s="492"/>
      <c r="AX27" s="492"/>
      <c r="AY27" s="492"/>
      <c r="AZ27" s="492"/>
      <c r="BA27" s="492"/>
      <c r="BB27" s="492"/>
      <c r="BC27" s="492"/>
      <c r="BD27" s="486"/>
      <c r="BE27" s="494"/>
      <c r="BF27" s="494"/>
      <c r="BG27" s="493"/>
      <c r="IX27" s="492"/>
      <c r="KS27" s="492"/>
      <c r="KT27" s="492"/>
      <c r="KU27" s="492"/>
      <c r="KV27" s="492"/>
      <c r="KW27" s="492"/>
      <c r="KX27" s="492"/>
      <c r="KY27" s="492"/>
      <c r="ST27" s="492"/>
      <c r="UO27" s="492"/>
      <c r="UP27" s="492"/>
      <c r="UQ27" s="492"/>
      <c r="UR27" s="492"/>
      <c r="US27" s="492"/>
      <c r="UT27" s="492"/>
      <c r="UU27" s="492"/>
      <c r="ACP27" s="492"/>
      <c r="AEK27" s="492"/>
      <c r="AEL27" s="492"/>
      <c r="AEM27" s="492"/>
      <c r="AEN27" s="492"/>
      <c r="AEO27" s="492"/>
      <c r="AEP27" s="492"/>
      <c r="AEQ27" s="492"/>
      <c r="AML27" s="492"/>
      <c r="AOG27" s="492"/>
      <c r="AOH27" s="492"/>
      <c r="AOI27" s="492"/>
      <c r="AOJ27" s="492"/>
      <c r="AOK27" s="492"/>
      <c r="AOL27" s="492"/>
      <c r="AOM27" s="492"/>
      <c r="AWH27" s="492"/>
      <c r="AYC27" s="492"/>
      <c r="AYD27" s="492"/>
      <c r="AYE27" s="492"/>
      <c r="AYF27" s="492"/>
      <c r="AYG27" s="492"/>
      <c r="AYH27" s="492"/>
      <c r="AYI27" s="492"/>
      <c r="BGD27" s="492"/>
      <c r="BHY27" s="492"/>
      <c r="BHZ27" s="492"/>
      <c r="BIA27" s="492"/>
      <c r="BIB27" s="492"/>
      <c r="BIC27" s="492"/>
      <c r="BID27" s="492"/>
      <c r="BIE27" s="492"/>
      <c r="BPZ27" s="492"/>
      <c r="BRU27" s="492"/>
      <c r="BRV27" s="492"/>
      <c r="BRW27" s="492"/>
      <c r="BRX27" s="492"/>
      <c r="BRY27" s="492"/>
      <c r="BRZ27" s="492"/>
      <c r="BSA27" s="492"/>
      <c r="BZV27" s="492"/>
      <c r="CBQ27" s="492"/>
      <c r="CBR27" s="492"/>
      <c r="CBS27" s="492"/>
      <c r="CBT27" s="492"/>
      <c r="CBU27" s="492"/>
      <c r="CBV27" s="492"/>
      <c r="CBW27" s="492"/>
      <c r="CJR27" s="492"/>
      <c r="CLM27" s="492"/>
      <c r="CLN27" s="492"/>
      <c r="CLO27" s="492"/>
      <c r="CLP27" s="492"/>
      <c r="CLQ27" s="492"/>
      <c r="CLR27" s="492"/>
      <c r="CLS27" s="492"/>
      <c r="CTN27" s="492"/>
      <c r="CVI27" s="492"/>
      <c r="CVJ27" s="492"/>
      <c r="CVK27" s="492"/>
      <c r="CVL27" s="492"/>
      <c r="CVM27" s="492"/>
      <c r="CVN27" s="492"/>
      <c r="CVO27" s="492"/>
      <c r="DDJ27" s="492"/>
      <c r="DFE27" s="492"/>
      <c r="DFF27" s="492"/>
      <c r="DFG27" s="492"/>
      <c r="DFH27" s="492"/>
      <c r="DFI27" s="492"/>
      <c r="DFJ27" s="492"/>
      <c r="DFK27" s="492"/>
      <c r="DNF27" s="492"/>
      <c r="DPA27" s="492"/>
      <c r="DPB27" s="492"/>
      <c r="DPC27" s="492"/>
      <c r="DPD27" s="492"/>
      <c r="DPE27" s="492"/>
      <c r="DPF27" s="492"/>
      <c r="DPG27" s="492"/>
      <c r="DXB27" s="492"/>
      <c r="DYW27" s="492"/>
      <c r="DYX27" s="492"/>
      <c r="DYY27" s="492"/>
      <c r="DYZ27" s="492"/>
      <c r="DZA27" s="492"/>
      <c r="DZB27" s="492"/>
      <c r="DZC27" s="492"/>
      <c r="EGX27" s="492"/>
      <c r="EIS27" s="492"/>
      <c r="EIT27" s="492"/>
      <c r="EIU27" s="492"/>
      <c r="EIV27" s="492"/>
      <c r="EIW27" s="492"/>
      <c r="EIX27" s="492"/>
      <c r="EIY27" s="492"/>
      <c r="EQT27" s="492"/>
      <c r="ESO27" s="492"/>
      <c r="ESP27" s="492"/>
      <c r="ESQ27" s="492"/>
      <c r="ESR27" s="492"/>
      <c r="ESS27" s="492"/>
      <c r="EST27" s="492"/>
      <c r="ESU27" s="492"/>
      <c r="FAP27" s="492"/>
      <c r="FCK27" s="492"/>
      <c r="FCL27" s="492"/>
      <c r="FCM27" s="492"/>
      <c r="FCN27" s="492"/>
      <c r="FCO27" s="492"/>
      <c r="FCP27" s="492"/>
      <c r="FCQ27" s="492"/>
      <c r="FKL27" s="492"/>
      <c r="FMG27" s="492"/>
      <c r="FMH27" s="492"/>
      <c r="FMI27" s="492"/>
      <c r="FMJ27" s="492"/>
      <c r="FMK27" s="492"/>
      <c r="FML27" s="492"/>
      <c r="FMM27" s="492"/>
      <c r="FUH27" s="492"/>
      <c r="FWC27" s="492"/>
      <c r="FWD27" s="492"/>
      <c r="FWE27" s="492"/>
      <c r="FWF27" s="492"/>
      <c r="FWG27" s="492"/>
      <c r="FWH27" s="492"/>
      <c r="FWI27" s="492"/>
      <c r="GED27" s="492"/>
      <c r="GFY27" s="492"/>
      <c r="GFZ27" s="492"/>
      <c r="GGA27" s="492"/>
      <c r="GGB27" s="492"/>
      <c r="GGC27" s="492"/>
      <c r="GGD27" s="492"/>
      <c r="GGE27" s="492"/>
      <c r="GNZ27" s="492"/>
      <c r="GPU27" s="492"/>
      <c r="GPV27" s="492"/>
      <c r="GPW27" s="492"/>
      <c r="GPX27" s="492"/>
      <c r="GPY27" s="492"/>
      <c r="GPZ27" s="492"/>
      <c r="GQA27" s="492"/>
      <c r="GXV27" s="492"/>
      <c r="GZQ27" s="492"/>
      <c r="GZR27" s="492"/>
      <c r="GZS27" s="492"/>
      <c r="GZT27" s="492"/>
      <c r="GZU27" s="492"/>
      <c r="GZV27" s="492"/>
      <c r="GZW27" s="492"/>
      <c r="HHR27" s="492"/>
      <c r="HJM27" s="492"/>
      <c r="HJN27" s="492"/>
      <c r="HJO27" s="492"/>
      <c r="HJP27" s="492"/>
      <c r="HJQ27" s="492"/>
      <c r="HJR27" s="492"/>
      <c r="HJS27" s="492"/>
      <c r="HRN27" s="492"/>
      <c r="HTI27" s="492"/>
      <c r="HTJ27" s="492"/>
      <c r="HTK27" s="492"/>
      <c r="HTL27" s="492"/>
      <c r="HTM27" s="492"/>
      <c r="HTN27" s="492"/>
      <c r="HTO27" s="492"/>
      <c r="IBJ27" s="492"/>
      <c r="IDE27" s="492"/>
      <c r="IDF27" s="492"/>
      <c r="IDG27" s="492"/>
      <c r="IDH27" s="492"/>
      <c r="IDI27" s="492"/>
      <c r="IDJ27" s="492"/>
      <c r="IDK27" s="492"/>
      <c r="ILF27" s="492"/>
      <c r="INA27" s="492"/>
      <c r="INB27" s="492"/>
      <c r="INC27" s="492"/>
      <c r="IND27" s="492"/>
      <c r="INE27" s="492"/>
      <c r="INF27" s="492"/>
      <c r="ING27" s="492"/>
      <c r="IVB27" s="492"/>
      <c r="IWW27" s="492"/>
      <c r="IWX27" s="492"/>
      <c r="IWY27" s="492"/>
      <c r="IWZ27" s="492"/>
      <c r="IXA27" s="492"/>
      <c r="IXB27" s="492"/>
      <c r="IXC27" s="492"/>
      <c r="JEX27" s="492"/>
      <c r="JGS27" s="492"/>
      <c r="JGT27" s="492"/>
      <c r="JGU27" s="492"/>
      <c r="JGV27" s="492"/>
      <c r="JGW27" s="492"/>
      <c r="JGX27" s="492"/>
      <c r="JGY27" s="492"/>
      <c r="JOT27" s="492"/>
      <c r="JQO27" s="492"/>
      <c r="JQP27" s="492"/>
      <c r="JQQ27" s="492"/>
      <c r="JQR27" s="492"/>
      <c r="JQS27" s="492"/>
      <c r="JQT27" s="492"/>
      <c r="JQU27" s="492"/>
      <c r="JYP27" s="492"/>
      <c r="KAK27" s="492"/>
      <c r="KAL27" s="492"/>
      <c r="KAM27" s="492"/>
      <c r="KAN27" s="492"/>
      <c r="KAO27" s="492"/>
      <c r="KAP27" s="492"/>
      <c r="KAQ27" s="492"/>
      <c r="KIL27" s="492"/>
      <c r="KKG27" s="492"/>
      <c r="KKH27" s="492"/>
      <c r="KKI27" s="492"/>
      <c r="KKJ27" s="492"/>
      <c r="KKK27" s="492"/>
      <c r="KKL27" s="492"/>
      <c r="KKM27" s="492"/>
      <c r="KSH27" s="492"/>
      <c r="KUC27" s="492"/>
      <c r="KUD27" s="492"/>
      <c r="KUE27" s="492"/>
      <c r="KUF27" s="492"/>
      <c r="KUG27" s="492"/>
      <c r="KUH27" s="492"/>
      <c r="KUI27" s="492"/>
      <c r="LCD27" s="492"/>
      <c r="LDY27" s="492"/>
      <c r="LDZ27" s="492"/>
      <c r="LEA27" s="492"/>
      <c r="LEB27" s="492"/>
      <c r="LEC27" s="492"/>
      <c r="LED27" s="492"/>
      <c r="LEE27" s="492"/>
      <c r="LLZ27" s="492"/>
      <c r="LNU27" s="492"/>
      <c r="LNV27" s="492"/>
      <c r="LNW27" s="492"/>
      <c r="LNX27" s="492"/>
      <c r="LNY27" s="492"/>
      <c r="LNZ27" s="492"/>
      <c r="LOA27" s="492"/>
      <c r="LVV27" s="492"/>
      <c r="LXQ27" s="492"/>
      <c r="LXR27" s="492"/>
      <c r="LXS27" s="492"/>
      <c r="LXT27" s="492"/>
      <c r="LXU27" s="492"/>
      <c r="LXV27" s="492"/>
      <c r="LXW27" s="492"/>
      <c r="MFR27" s="492"/>
      <c r="MHM27" s="492"/>
      <c r="MHN27" s="492"/>
      <c r="MHO27" s="492"/>
      <c r="MHP27" s="492"/>
      <c r="MHQ27" s="492"/>
      <c r="MHR27" s="492"/>
      <c r="MHS27" s="492"/>
      <c r="MPN27" s="492"/>
      <c r="MRI27" s="492"/>
      <c r="MRJ27" s="492"/>
      <c r="MRK27" s="492"/>
      <c r="MRL27" s="492"/>
      <c r="MRM27" s="492"/>
      <c r="MRN27" s="492"/>
      <c r="MRO27" s="492"/>
      <c r="MZJ27" s="492"/>
      <c r="NBE27" s="492"/>
      <c r="NBF27" s="492"/>
      <c r="NBG27" s="492"/>
      <c r="NBH27" s="492"/>
      <c r="NBI27" s="492"/>
      <c r="NBJ27" s="492"/>
      <c r="NBK27" s="492"/>
      <c r="NJF27" s="492"/>
      <c r="NLA27" s="492"/>
      <c r="NLB27" s="492"/>
      <c r="NLC27" s="492"/>
      <c r="NLD27" s="492"/>
      <c r="NLE27" s="492"/>
      <c r="NLF27" s="492"/>
      <c r="NLG27" s="492"/>
      <c r="NTB27" s="492"/>
      <c r="NUW27" s="492"/>
      <c r="NUX27" s="492"/>
      <c r="NUY27" s="492"/>
      <c r="NUZ27" s="492"/>
      <c r="NVA27" s="492"/>
      <c r="NVB27" s="492"/>
      <c r="NVC27" s="492"/>
      <c r="OCX27" s="492"/>
      <c r="OES27" s="492"/>
      <c r="OET27" s="492"/>
      <c r="OEU27" s="492"/>
      <c r="OEV27" s="492"/>
      <c r="OEW27" s="492"/>
      <c r="OEX27" s="492"/>
      <c r="OEY27" s="492"/>
      <c r="OMT27" s="492"/>
      <c r="OOO27" s="492"/>
      <c r="OOP27" s="492"/>
      <c r="OOQ27" s="492"/>
      <c r="OOR27" s="492"/>
      <c r="OOS27" s="492"/>
      <c r="OOT27" s="492"/>
      <c r="OOU27" s="492"/>
      <c r="OWP27" s="492"/>
      <c r="OYK27" s="492"/>
      <c r="OYL27" s="492"/>
      <c r="OYM27" s="492"/>
      <c r="OYN27" s="492"/>
      <c r="OYO27" s="492"/>
      <c r="OYP27" s="492"/>
      <c r="OYQ27" s="492"/>
      <c r="PGL27" s="492"/>
      <c r="PIG27" s="492"/>
      <c r="PIH27" s="492"/>
      <c r="PII27" s="492"/>
      <c r="PIJ27" s="492"/>
      <c r="PIK27" s="492"/>
      <c r="PIL27" s="492"/>
      <c r="PIM27" s="492"/>
      <c r="PQH27" s="492"/>
      <c r="PSC27" s="492"/>
      <c r="PSD27" s="492"/>
      <c r="PSE27" s="492"/>
      <c r="PSF27" s="492"/>
      <c r="PSG27" s="492"/>
      <c r="PSH27" s="492"/>
      <c r="PSI27" s="492"/>
      <c r="QAD27" s="492"/>
      <c r="QBY27" s="492"/>
      <c r="QBZ27" s="492"/>
      <c r="QCA27" s="492"/>
      <c r="QCB27" s="492"/>
      <c r="QCC27" s="492"/>
      <c r="QCD27" s="492"/>
      <c r="QCE27" s="492"/>
      <c r="QJZ27" s="492"/>
      <c r="QLU27" s="492"/>
      <c r="QLV27" s="492"/>
      <c r="QLW27" s="492"/>
      <c r="QLX27" s="492"/>
      <c r="QLY27" s="492"/>
      <c r="QLZ27" s="492"/>
      <c r="QMA27" s="492"/>
      <c r="QTV27" s="492"/>
      <c r="QVQ27" s="492"/>
      <c r="QVR27" s="492"/>
      <c r="QVS27" s="492"/>
      <c r="QVT27" s="492"/>
      <c r="QVU27" s="492"/>
      <c r="QVV27" s="492"/>
      <c r="QVW27" s="492"/>
      <c r="RDR27" s="492"/>
      <c r="RFM27" s="492"/>
      <c r="RFN27" s="492"/>
      <c r="RFO27" s="492"/>
      <c r="RFP27" s="492"/>
      <c r="RFQ27" s="492"/>
      <c r="RFR27" s="492"/>
      <c r="RFS27" s="492"/>
      <c r="RNN27" s="492"/>
      <c r="RPI27" s="492"/>
      <c r="RPJ27" s="492"/>
      <c r="RPK27" s="492"/>
      <c r="RPL27" s="492"/>
      <c r="RPM27" s="492"/>
      <c r="RPN27" s="492"/>
      <c r="RPO27" s="492"/>
      <c r="RXJ27" s="492"/>
      <c r="RZE27" s="492"/>
      <c r="RZF27" s="492"/>
      <c r="RZG27" s="492"/>
      <c r="RZH27" s="492"/>
      <c r="RZI27" s="492"/>
      <c r="RZJ27" s="492"/>
      <c r="RZK27" s="492"/>
      <c r="SHF27" s="492"/>
      <c r="SJA27" s="492"/>
      <c r="SJB27" s="492"/>
      <c r="SJC27" s="492"/>
      <c r="SJD27" s="492"/>
      <c r="SJE27" s="492"/>
      <c r="SJF27" s="492"/>
      <c r="SJG27" s="492"/>
      <c r="SRB27" s="492"/>
      <c r="SSW27" s="492"/>
      <c r="SSX27" s="492"/>
      <c r="SSY27" s="492"/>
      <c r="SSZ27" s="492"/>
      <c r="STA27" s="492"/>
      <c r="STB27" s="492"/>
      <c r="STC27" s="492"/>
      <c r="TAX27" s="492"/>
      <c r="TCS27" s="492"/>
      <c r="TCT27" s="492"/>
      <c r="TCU27" s="492"/>
      <c r="TCV27" s="492"/>
      <c r="TCW27" s="492"/>
      <c r="TCX27" s="492"/>
      <c r="TCY27" s="492"/>
      <c r="TKT27" s="492"/>
      <c r="TMO27" s="492"/>
      <c r="TMP27" s="492"/>
      <c r="TMQ27" s="492"/>
      <c r="TMR27" s="492"/>
      <c r="TMS27" s="492"/>
      <c r="TMT27" s="492"/>
      <c r="TMU27" s="492"/>
      <c r="TUP27" s="492"/>
      <c r="TWK27" s="492"/>
      <c r="TWL27" s="492"/>
      <c r="TWM27" s="492"/>
      <c r="TWN27" s="492"/>
      <c r="TWO27" s="492"/>
      <c r="TWP27" s="492"/>
      <c r="TWQ27" s="492"/>
      <c r="UEL27" s="492"/>
      <c r="UGG27" s="492"/>
      <c r="UGH27" s="492"/>
      <c r="UGI27" s="492"/>
      <c r="UGJ27" s="492"/>
      <c r="UGK27" s="492"/>
      <c r="UGL27" s="492"/>
      <c r="UGM27" s="492"/>
      <c r="UOH27" s="492"/>
      <c r="UQC27" s="492"/>
      <c r="UQD27" s="492"/>
      <c r="UQE27" s="492"/>
      <c r="UQF27" s="492"/>
      <c r="UQG27" s="492"/>
      <c r="UQH27" s="492"/>
      <c r="UQI27" s="492"/>
      <c r="UYD27" s="492"/>
      <c r="UZY27" s="492"/>
      <c r="UZZ27" s="492"/>
      <c r="VAA27" s="492"/>
      <c r="VAB27" s="492"/>
      <c r="VAC27" s="492"/>
      <c r="VAD27" s="492"/>
      <c r="VAE27" s="492"/>
      <c r="VHZ27" s="492"/>
      <c r="VJU27" s="492"/>
      <c r="VJV27" s="492"/>
      <c r="VJW27" s="492"/>
      <c r="VJX27" s="492"/>
      <c r="VJY27" s="492"/>
      <c r="VJZ27" s="492"/>
      <c r="VKA27" s="492"/>
      <c r="VRV27" s="492"/>
      <c r="VTQ27" s="492"/>
      <c r="VTR27" s="492"/>
      <c r="VTS27" s="492"/>
      <c r="VTT27" s="492"/>
      <c r="VTU27" s="492"/>
      <c r="VTV27" s="492"/>
      <c r="VTW27" s="492"/>
      <c r="WBR27" s="492"/>
      <c r="WDM27" s="492"/>
      <c r="WDN27" s="492"/>
      <c r="WDO27" s="492"/>
      <c r="WDP27" s="492"/>
      <c r="WDQ27" s="492"/>
      <c r="WDR27" s="492"/>
      <c r="WDS27" s="492"/>
      <c r="WLN27" s="492"/>
      <c r="WNI27" s="492"/>
      <c r="WNJ27" s="492"/>
      <c r="WNK27" s="492"/>
      <c r="WNL27" s="492"/>
      <c r="WNM27" s="492"/>
      <c r="WNN27" s="492"/>
      <c r="WNO27" s="492"/>
      <c r="WVJ27" s="492"/>
      <c r="WXE27" s="492"/>
      <c r="WXF27" s="492"/>
      <c r="WXG27" s="492"/>
      <c r="WXH27" s="492"/>
      <c r="WXI27" s="492"/>
      <c r="WXJ27" s="492"/>
      <c r="WXK27" s="492"/>
    </row>
    <row r="28" spans="1:823 1026:1847 2050:2871 3074:3895 4098:4919 5122:5943 6146:6967 7170:7991 8194:9015 9218:10039 10242:11063 11266:12087 12290:13111 13314:14135 14338:15159 15362:16183" s="458" customFormat="1" ht="63" customHeight="1">
      <c r="A28" s="776">
        <f>A20+1</f>
        <v>6</v>
      </c>
      <c r="B28" s="451">
        <v>39</v>
      </c>
      <c r="C28" s="452" t="s">
        <v>801</v>
      </c>
      <c r="D28" s="782" t="s">
        <v>802</v>
      </c>
      <c r="E28" s="783">
        <v>0.48809999999999998</v>
      </c>
      <c r="F28" s="783"/>
      <c r="G28" s="783"/>
      <c r="H28" s="251">
        <f>I28-E28</f>
        <v>0</v>
      </c>
      <c r="I28" s="455">
        <f>J28+F28</f>
        <v>0.48809999999999998</v>
      </c>
      <c r="J28" s="455">
        <f>SUM(M28:Q28)+SUM(S28:AP28)</f>
        <v>0.48809999999999998</v>
      </c>
      <c r="K28" s="455" t="s">
        <v>724</v>
      </c>
      <c r="L28" s="455" t="s">
        <v>724</v>
      </c>
      <c r="M28" s="783"/>
      <c r="N28" s="783"/>
      <c r="O28" s="783"/>
      <c r="P28" s="783"/>
      <c r="Q28" s="783"/>
      <c r="R28" s="794"/>
      <c r="S28" s="794"/>
      <c r="T28" s="498">
        <v>0.48809999999999998</v>
      </c>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t="s">
        <v>664</v>
      </c>
      <c r="AT28" s="782"/>
      <c r="AU28" s="782"/>
      <c r="AV28" s="645">
        <v>2021</v>
      </c>
      <c r="AW28" s="782" t="s">
        <v>767</v>
      </c>
      <c r="AX28" s="782" t="s">
        <v>803</v>
      </c>
      <c r="AY28" s="456" t="s">
        <v>804</v>
      </c>
      <c r="AZ28" s="457"/>
      <c r="BD28" s="776"/>
      <c r="BE28" s="776"/>
      <c r="BF28" s="459">
        <v>1</v>
      </c>
      <c r="BG28" s="776"/>
    </row>
    <row r="29" spans="1:823 1026:1847 2050:2871 3074:3895 4098:4919 5122:5943 6146:6967 7170:7991 8194:9015 9218:10039 10242:11063 11266:12087 12290:13111 13314:14135 14338:15159 15362:16183" s="458" customFormat="1" ht="63" customHeight="1">
      <c r="A29" s="776">
        <f>A28+1</f>
        <v>7</v>
      </c>
      <c r="B29" s="782">
        <v>70</v>
      </c>
      <c r="C29" s="452" t="s">
        <v>805</v>
      </c>
      <c r="D29" s="782" t="s">
        <v>802</v>
      </c>
      <c r="E29" s="783">
        <v>1</v>
      </c>
      <c r="F29" s="783"/>
      <c r="G29" s="783"/>
      <c r="H29" s="251">
        <f>I29-E29</f>
        <v>0</v>
      </c>
      <c r="I29" s="455">
        <f>J29+F29</f>
        <v>1</v>
      </c>
      <c r="J29" s="455">
        <f>SUM(M29:Q29)+SUM(S29:AP29)</f>
        <v>1</v>
      </c>
      <c r="K29" s="455" t="s">
        <v>425</v>
      </c>
      <c r="L29" s="455" t="s">
        <v>425</v>
      </c>
      <c r="M29" s="783"/>
      <c r="N29" s="783"/>
      <c r="O29" s="783"/>
      <c r="P29" s="783"/>
      <c r="Q29" s="783"/>
      <c r="R29" s="794"/>
      <c r="S29" s="794">
        <v>1</v>
      </c>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t="s">
        <v>664</v>
      </c>
      <c r="AT29" s="782"/>
      <c r="AU29" s="782"/>
      <c r="AV29" s="645">
        <v>2021</v>
      </c>
      <c r="AW29" s="782" t="s">
        <v>767</v>
      </c>
      <c r="AX29" s="782" t="s">
        <v>803</v>
      </c>
      <c r="AY29" s="456"/>
      <c r="AZ29" s="457"/>
      <c r="BD29" s="776"/>
      <c r="BE29" s="776"/>
      <c r="BF29" s="459">
        <v>1</v>
      </c>
      <c r="BG29" s="776"/>
    </row>
    <row r="30" spans="1:823 1026:1847 2050:2871 3074:3895 4098:4919 5122:5943 6146:6967 7170:7991 8194:9015 9218:10039 10242:11063 11266:12087 12290:13111 13314:14135 14338:15159 15362:16183" s="458" customFormat="1" ht="61.5" customHeight="1">
      <c r="A30" s="776">
        <f t="shared" ref="A30:A31" si="6">A29+1</f>
        <v>8</v>
      </c>
      <c r="B30" s="776">
        <v>3</v>
      </c>
      <c r="C30" s="473" t="s">
        <v>806</v>
      </c>
      <c r="D30" s="776" t="s">
        <v>802</v>
      </c>
      <c r="E30" s="783">
        <v>0.08</v>
      </c>
      <c r="F30" s="783"/>
      <c r="G30" s="783"/>
      <c r="H30" s="251">
        <f>I30-E30</f>
        <v>0</v>
      </c>
      <c r="I30" s="455">
        <f>J30+F30</f>
        <v>0.08</v>
      </c>
      <c r="J30" s="455">
        <v>0.08</v>
      </c>
      <c r="K30" s="455" t="s">
        <v>425</v>
      </c>
      <c r="L30" s="455" t="s">
        <v>425</v>
      </c>
      <c r="M30" s="783"/>
      <c r="N30" s="783"/>
      <c r="O30" s="783"/>
      <c r="P30" s="783"/>
      <c r="Q30" s="783"/>
      <c r="R30" s="791"/>
      <c r="S30" s="791">
        <v>0.08</v>
      </c>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t="s">
        <v>703</v>
      </c>
      <c r="AT30" s="777"/>
      <c r="AU30" s="782" t="s">
        <v>807</v>
      </c>
      <c r="AV30" s="645">
        <v>2021</v>
      </c>
      <c r="AW30" s="782" t="s">
        <v>767</v>
      </c>
      <c r="AX30" s="782" t="s">
        <v>808</v>
      </c>
      <c r="AY30" s="456" t="s">
        <v>804</v>
      </c>
      <c r="AZ30" s="457"/>
      <c r="BD30" s="776"/>
      <c r="BE30" s="776"/>
      <c r="BF30" s="459">
        <v>1</v>
      </c>
      <c r="BG30" s="776"/>
    </row>
    <row r="31" spans="1:823 1026:1847 2050:2871 3074:3895 4098:4919 5122:5943 6146:6967 7170:7991 8194:9015 9218:10039 10242:11063 11266:12087 12290:13111 13314:14135 14338:15159 15362:16183" s="458" customFormat="1" ht="61.5" customHeight="1">
      <c r="A31" s="776">
        <f t="shared" si="6"/>
        <v>9</v>
      </c>
      <c r="B31" s="460"/>
      <c r="C31" s="499" t="s">
        <v>809</v>
      </c>
      <c r="D31" s="780" t="s">
        <v>802</v>
      </c>
      <c r="E31" s="783">
        <v>0.4425</v>
      </c>
      <c r="F31" s="783"/>
      <c r="G31" s="783">
        <v>0.44</v>
      </c>
      <c r="H31" s="251">
        <f>I31-E31</f>
        <v>0</v>
      </c>
      <c r="I31" s="455">
        <f>J31+F31</f>
        <v>0.4425</v>
      </c>
      <c r="J31" s="455">
        <f>SUM(M31:Q31)+SUM(S31:AP31)</f>
        <v>0.4425</v>
      </c>
      <c r="K31" s="455" t="s">
        <v>769</v>
      </c>
      <c r="L31" s="455" t="s">
        <v>769</v>
      </c>
      <c r="M31" s="455"/>
      <c r="N31" s="791"/>
      <c r="O31" s="791"/>
      <c r="P31" s="791"/>
      <c r="Q31" s="791"/>
      <c r="R31" s="791"/>
      <c r="S31" s="791">
        <v>0.1</v>
      </c>
      <c r="T31" s="791"/>
      <c r="U31" s="791"/>
      <c r="V31" s="791"/>
      <c r="W31" s="791"/>
      <c r="X31" s="791"/>
      <c r="Y31" s="791"/>
      <c r="Z31" s="791"/>
      <c r="AA31" s="791"/>
      <c r="AB31" s="791"/>
      <c r="AC31" s="791"/>
      <c r="AD31" s="791"/>
      <c r="AE31" s="791"/>
      <c r="AF31" s="791"/>
      <c r="AG31" s="791"/>
      <c r="AH31" s="791"/>
      <c r="AI31" s="791"/>
      <c r="AJ31" s="791"/>
      <c r="AK31" s="791"/>
      <c r="AL31" s="791"/>
      <c r="AM31" s="791"/>
      <c r="AN31" s="791">
        <v>0.34250000000000003</v>
      </c>
      <c r="AO31" s="791"/>
      <c r="AP31" s="783"/>
      <c r="AQ31" s="783"/>
      <c r="AR31" s="783"/>
      <c r="AS31" s="783" t="s">
        <v>706</v>
      </c>
      <c r="AT31" s="782"/>
      <c r="AU31" s="782" t="s">
        <v>807</v>
      </c>
      <c r="AV31" s="645">
        <v>2021</v>
      </c>
      <c r="AW31" s="777" t="s">
        <v>767</v>
      </c>
      <c r="AX31" s="777" t="s">
        <v>810</v>
      </c>
      <c r="AY31" s="456" t="s">
        <v>804</v>
      </c>
      <c r="AZ31" s="457"/>
      <c r="BD31" s="776"/>
      <c r="BE31" s="776"/>
      <c r="BF31" s="459">
        <v>1</v>
      </c>
      <c r="BG31" s="776"/>
    </row>
    <row r="32" spans="1:823 1026:1847 2050:2871 3074:3895 4098:4919 5122:5943 6146:6967 7170:7991 8194:9015 9218:10039 10242:11063 11266:12087 12290:13111 13314:14135 14338:15159 15362:16183" s="458" customFormat="1" ht="61.5" customHeight="1">
      <c r="A32" s="776">
        <f>A31+1</f>
        <v>10</v>
      </c>
      <c r="B32" s="776"/>
      <c r="C32" s="473" t="s">
        <v>811</v>
      </c>
      <c r="D32" s="776" t="s">
        <v>802</v>
      </c>
      <c r="E32" s="794">
        <v>0.68</v>
      </c>
      <c r="F32" s="776"/>
      <c r="G32" s="776"/>
      <c r="H32" s="251">
        <f>I32-E32</f>
        <v>0</v>
      </c>
      <c r="I32" s="455">
        <f>J32+F32</f>
        <v>0.68</v>
      </c>
      <c r="J32" s="455">
        <f>SUM(M32:Q32)+SUM(S32:AP32)</f>
        <v>0.68</v>
      </c>
      <c r="K32" s="455" t="s">
        <v>425</v>
      </c>
      <c r="L32" s="455" t="s">
        <v>11</v>
      </c>
      <c r="M32" s="776"/>
      <c r="N32" s="776"/>
      <c r="O32" s="776"/>
      <c r="P32" s="776"/>
      <c r="Q32" s="776">
        <v>0.68</v>
      </c>
      <c r="R32" s="776"/>
      <c r="S32" s="776"/>
      <c r="T32" s="776"/>
      <c r="U32" s="776"/>
      <c r="V32" s="776"/>
      <c r="W32" s="776"/>
      <c r="X32" s="776"/>
      <c r="Y32" s="776"/>
      <c r="Z32" s="776"/>
      <c r="AA32" s="776"/>
      <c r="AB32" s="776"/>
      <c r="AC32" s="776"/>
      <c r="AD32" s="776"/>
      <c r="AE32" s="776"/>
      <c r="AF32" s="776"/>
      <c r="AG32" s="776"/>
      <c r="AH32" s="776"/>
      <c r="AI32" s="776"/>
      <c r="AJ32" s="776"/>
      <c r="AK32" s="776"/>
      <c r="AL32" s="776"/>
      <c r="AM32" s="776"/>
      <c r="AN32" s="776"/>
      <c r="AO32" s="776"/>
      <c r="AP32" s="776"/>
      <c r="AQ32" s="776"/>
      <c r="AR32" s="776"/>
      <c r="AS32" s="776" t="s">
        <v>699</v>
      </c>
      <c r="AT32" s="776"/>
      <c r="AU32" s="777" t="s">
        <v>807</v>
      </c>
      <c r="AV32" s="644">
        <v>2021</v>
      </c>
      <c r="AW32" s="777" t="s">
        <v>767</v>
      </c>
      <c r="AX32" s="777" t="s">
        <v>810</v>
      </c>
      <c r="AY32" s="456" t="s">
        <v>804</v>
      </c>
      <c r="AZ32" s="457"/>
      <c r="BD32" s="776"/>
      <c r="BE32" s="776"/>
      <c r="BF32" s="459">
        <v>1</v>
      </c>
      <c r="BG32" s="776"/>
    </row>
    <row r="33" spans="1:59" s="458" customFormat="1" ht="24.95" customHeight="1">
      <c r="A33" s="874">
        <f>A32+1</f>
        <v>11</v>
      </c>
      <c r="B33" s="451">
        <v>15</v>
      </c>
      <c r="C33" s="880" t="s">
        <v>813</v>
      </c>
      <c r="D33" s="782" t="s">
        <v>23</v>
      </c>
      <c r="E33" s="895">
        <f>SUM(J33:J40)</f>
        <v>70.19</v>
      </c>
      <c r="F33" s="783"/>
      <c r="G33" s="791"/>
      <c r="H33" s="251"/>
      <c r="I33" s="455"/>
      <c r="J33" s="455">
        <f t="shared" ref="J33:J41" si="7">SUM(M33:Q33)+SUM(S33:AP33)</f>
        <v>1.5</v>
      </c>
      <c r="K33" s="455" t="s">
        <v>814</v>
      </c>
      <c r="L33" s="455" t="s">
        <v>1434</v>
      </c>
      <c r="M33" s="455"/>
      <c r="N33" s="791"/>
      <c r="O33" s="791"/>
      <c r="P33" s="791"/>
      <c r="Q33" s="791"/>
      <c r="R33" s="794"/>
      <c r="S33" s="794">
        <v>1.43</v>
      </c>
      <c r="T33" s="791"/>
      <c r="U33" s="791"/>
      <c r="V33" s="791"/>
      <c r="W33" s="791"/>
      <c r="X33" s="791"/>
      <c r="Y33" s="791"/>
      <c r="Z33" s="791"/>
      <c r="AA33" s="791"/>
      <c r="AB33" s="791"/>
      <c r="AC33" s="791"/>
      <c r="AD33" s="791"/>
      <c r="AE33" s="791">
        <v>0.05</v>
      </c>
      <c r="AF33" s="791"/>
      <c r="AG33" s="791"/>
      <c r="AH33" s="791"/>
      <c r="AI33" s="791"/>
      <c r="AJ33" s="791"/>
      <c r="AK33" s="791"/>
      <c r="AL33" s="791"/>
      <c r="AM33" s="791"/>
      <c r="AN33" s="791">
        <v>0.02</v>
      </c>
      <c r="AO33" s="791"/>
      <c r="AP33" s="791"/>
      <c r="AQ33" s="791"/>
      <c r="AR33" s="791"/>
      <c r="AS33" s="895" t="s">
        <v>706</v>
      </c>
      <c r="AT33" s="859" t="s">
        <v>815</v>
      </c>
      <c r="AU33" s="883" t="s">
        <v>816</v>
      </c>
      <c r="AV33" s="896">
        <v>2020</v>
      </c>
      <c r="AW33" s="870" t="s">
        <v>767</v>
      </c>
      <c r="AX33" s="870" t="s">
        <v>816</v>
      </c>
      <c r="AY33" s="456"/>
      <c r="AZ33" s="457"/>
      <c r="BD33" s="776"/>
      <c r="BE33" s="776"/>
      <c r="BF33" s="874">
        <v>1</v>
      </c>
      <c r="BG33" s="874"/>
    </row>
    <row r="34" spans="1:59" s="458" customFormat="1" ht="24.95" customHeight="1">
      <c r="A34" s="874"/>
      <c r="B34" s="451"/>
      <c r="C34" s="880"/>
      <c r="D34" s="782" t="s">
        <v>731</v>
      </c>
      <c r="E34" s="895"/>
      <c r="F34" s="783"/>
      <c r="G34" s="791"/>
      <c r="H34" s="251"/>
      <c r="I34" s="455"/>
      <c r="J34" s="455">
        <f t="shared" si="7"/>
        <v>9.5</v>
      </c>
      <c r="K34" s="455" t="s">
        <v>817</v>
      </c>
      <c r="L34" s="455" t="s">
        <v>817</v>
      </c>
      <c r="M34" s="455"/>
      <c r="N34" s="791"/>
      <c r="O34" s="791"/>
      <c r="P34" s="791"/>
      <c r="Q34" s="791"/>
      <c r="R34" s="794"/>
      <c r="S34" s="794">
        <v>7.5</v>
      </c>
      <c r="T34" s="791"/>
      <c r="U34" s="791"/>
      <c r="V34" s="791"/>
      <c r="W34" s="791"/>
      <c r="X34" s="791"/>
      <c r="Y34" s="791"/>
      <c r="Z34" s="791"/>
      <c r="AA34" s="791"/>
      <c r="AB34" s="791"/>
      <c r="AC34" s="791"/>
      <c r="AD34" s="791"/>
      <c r="AE34" s="791">
        <v>2</v>
      </c>
      <c r="AF34" s="791"/>
      <c r="AG34" s="791"/>
      <c r="AH34" s="791"/>
      <c r="AI34" s="791"/>
      <c r="AJ34" s="791"/>
      <c r="AK34" s="791"/>
      <c r="AL34" s="791"/>
      <c r="AM34" s="791"/>
      <c r="AN34" s="791"/>
      <c r="AO34" s="791"/>
      <c r="AP34" s="791"/>
      <c r="AQ34" s="791"/>
      <c r="AR34" s="791"/>
      <c r="AS34" s="895"/>
      <c r="AT34" s="860"/>
      <c r="AU34" s="883"/>
      <c r="AV34" s="897"/>
      <c r="AW34" s="884"/>
      <c r="AX34" s="884"/>
      <c r="AY34" s="456"/>
      <c r="AZ34" s="457"/>
      <c r="BD34" s="776"/>
      <c r="BE34" s="776"/>
      <c r="BF34" s="874"/>
      <c r="BG34" s="874"/>
    </row>
    <row r="35" spans="1:59" s="458" customFormat="1" ht="24.95" customHeight="1">
      <c r="A35" s="874"/>
      <c r="B35" s="451"/>
      <c r="C35" s="880"/>
      <c r="D35" s="782" t="s">
        <v>802</v>
      </c>
      <c r="E35" s="895"/>
      <c r="F35" s="783"/>
      <c r="G35" s="791"/>
      <c r="H35" s="251"/>
      <c r="I35" s="455"/>
      <c r="J35" s="455">
        <f t="shared" si="7"/>
        <v>12</v>
      </c>
      <c r="K35" s="455" t="s">
        <v>818</v>
      </c>
      <c r="L35" s="455" t="s">
        <v>818</v>
      </c>
      <c r="M35" s="455"/>
      <c r="N35" s="791"/>
      <c r="O35" s="791"/>
      <c r="P35" s="791"/>
      <c r="Q35" s="791"/>
      <c r="R35" s="794"/>
      <c r="S35" s="794">
        <v>8</v>
      </c>
      <c r="T35" s="791"/>
      <c r="U35" s="791">
        <v>2</v>
      </c>
      <c r="V35" s="791"/>
      <c r="W35" s="791"/>
      <c r="X35" s="791"/>
      <c r="Y35" s="791"/>
      <c r="Z35" s="791"/>
      <c r="AA35" s="791"/>
      <c r="AB35" s="791"/>
      <c r="AC35" s="791"/>
      <c r="AD35" s="791"/>
      <c r="AE35" s="791">
        <v>1</v>
      </c>
      <c r="AF35" s="791"/>
      <c r="AG35" s="791"/>
      <c r="AH35" s="791"/>
      <c r="AI35" s="791"/>
      <c r="AJ35" s="791"/>
      <c r="AK35" s="791"/>
      <c r="AL35" s="791"/>
      <c r="AM35" s="791"/>
      <c r="AN35" s="791">
        <v>1</v>
      </c>
      <c r="AO35" s="791"/>
      <c r="AP35" s="791"/>
      <c r="AQ35" s="791"/>
      <c r="AR35" s="791"/>
      <c r="AS35" s="895"/>
      <c r="AT35" s="860"/>
      <c r="AU35" s="883"/>
      <c r="AV35" s="897"/>
      <c r="AW35" s="884"/>
      <c r="AX35" s="884"/>
      <c r="AY35" s="456"/>
      <c r="AZ35" s="457"/>
      <c r="BD35" s="776"/>
      <c r="BE35" s="776"/>
      <c r="BF35" s="874"/>
      <c r="BG35" s="874"/>
    </row>
    <row r="36" spans="1:59" s="458" customFormat="1" ht="24.95" customHeight="1">
      <c r="A36" s="874"/>
      <c r="B36" s="451"/>
      <c r="C36" s="880"/>
      <c r="D36" s="782" t="s">
        <v>819</v>
      </c>
      <c r="E36" s="895"/>
      <c r="F36" s="783"/>
      <c r="G36" s="791"/>
      <c r="H36" s="251"/>
      <c r="I36" s="455"/>
      <c r="J36" s="455">
        <f t="shared" si="7"/>
        <v>25</v>
      </c>
      <c r="K36" s="455" t="s">
        <v>820</v>
      </c>
      <c r="L36" s="455" t="s">
        <v>820</v>
      </c>
      <c r="M36" s="455"/>
      <c r="N36" s="791"/>
      <c r="O36" s="791"/>
      <c r="P36" s="791"/>
      <c r="Q36" s="791"/>
      <c r="R36" s="794"/>
      <c r="S36" s="794">
        <v>22</v>
      </c>
      <c r="T36" s="791"/>
      <c r="U36" s="791">
        <v>3</v>
      </c>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895"/>
      <c r="AT36" s="860"/>
      <c r="AU36" s="883"/>
      <c r="AV36" s="897"/>
      <c r="AW36" s="884"/>
      <c r="AX36" s="884"/>
      <c r="AY36" s="456"/>
      <c r="AZ36" s="457"/>
      <c r="BD36" s="776"/>
      <c r="BE36" s="776"/>
      <c r="BF36" s="874"/>
      <c r="BG36" s="874"/>
    </row>
    <row r="37" spans="1:59" s="458" customFormat="1" ht="24.95" customHeight="1">
      <c r="A37" s="874"/>
      <c r="B37" s="451"/>
      <c r="C37" s="880"/>
      <c r="D37" s="782" t="s">
        <v>732</v>
      </c>
      <c r="E37" s="895"/>
      <c r="F37" s="783"/>
      <c r="G37" s="791"/>
      <c r="H37" s="251"/>
      <c r="I37" s="455"/>
      <c r="J37" s="455">
        <f t="shared" si="7"/>
        <v>1</v>
      </c>
      <c r="K37" s="455" t="s">
        <v>820</v>
      </c>
      <c r="L37" s="455" t="s">
        <v>820</v>
      </c>
      <c r="M37" s="455"/>
      <c r="N37" s="791"/>
      <c r="O37" s="791"/>
      <c r="P37" s="791"/>
      <c r="Q37" s="791"/>
      <c r="R37" s="794"/>
      <c r="S37" s="794">
        <v>0.5</v>
      </c>
      <c r="T37" s="791"/>
      <c r="U37" s="791">
        <v>0.5</v>
      </c>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895"/>
      <c r="AT37" s="860"/>
      <c r="AU37" s="883"/>
      <c r="AV37" s="897"/>
      <c r="AW37" s="884"/>
      <c r="AX37" s="884"/>
      <c r="AY37" s="456"/>
      <c r="AZ37" s="457"/>
      <c r="BD37" s="776"/>
      <c r="BE37" s="776"/>
      <c r="BF37" s="874"/>
      <c r="BG37" s="874"/>
    </row>
    <row r="38" spans="1:59" s="458" customFormat="1" ht="24.95" customHeight="1">
      <c r="A38" s="874"/>
      <c r="B38" s="451"/>
      <c r="C38" s="880"/>
      <c r="D38" s="782" t="s">
        <v>733</v>
      </c>
      <c r="E38" s="895"/>
      <c r="F38" s="783"/>
      <c r="G38" s="791"/>
      <c r="H38" s="251"/>
      <c r="I38" s="455"/>
      <c r="J38" s="455">
        <f t="shared" si="7"/>
        <v>0.8</v>
      </c>
      <c r="K38" s="455" t="s">
        <v>820</v>
      </c>
      <c r="L38" s="455" t="s">
        <v>820</v>
      </c>
      <c r="M38" s="455"/>
      <c r="N38" s="791"/>
      <c r="O38" s="791"/>
      <c r="P38" s="791"/>
      <c r="Q38" s="791"/>
      <c r="R38" s="794"/>
      <c r="S38" s="794">
        <v>0.5</v>
      </c>
      <c r="T38" s="791"/>
      <c r="U38" s="791">
        <v>0.3</v>
      </c>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895"/>
      <c r="AT38" s="860"/>
      <c r="AU38" s="883"/>
      <c r="AV38" s="897"/>
      <c r="AW38" s="884"/>
      <c r="AX38" s="884"/>
      <c r="AY38" s="456"/>
      <c r="AZ38" s="457"/>
      <c r="BD38" s="776"/>
      <c r="BE38" s="776"/>
      <c r="BF38" s="874"/>
      <c r="BG38" s="874"/>
    </row>
    <row r="39" spans="1:59" s="458" customFormat="1" ht="24.95" customHeight="1">
      <c r="A39" s="874"/>
      <c r="B39" s="451"/>
      <c r="C39" s="880"/>
      <c r="D39" s="782" t="s">
        <v>738</v>
      </c>
      <c r="E39" s="895"/>
      <c r="F39" s="783"/>
      <c r="G39" s="791"/>
      <c r="H39" s="251"/>
      <c r="I39" s="455"/>
      <c r="J39" s="455">
        <f t="shared" si="7"/>
        <v>1.2</v>
      </c>
      <c r="K39" s="455" t="s">
        <v>738</v>
      </c>
      <c r="L39" s="455" t="s">
        <v>738</v>
      </c>
      <c r="M39" s="455"/>
      <c r="N39" s="791"/>
      <c r="O39" s="791"/>
      <c r="P39" s="791"/>
      <c r="Q39" s="791"/>
      <c r="R39" s="794"/>
      <c r="S39" s="794"/>
      <c r="T39" s="791"/>
      <c r="U39" s="791"/>
      <c r="V39" s="791"/>
      <c r="W39" s="791"/>
      <c r="X39" s="791"/>
      <c r="Y39" s="791"/>
      <c r="Z39" s="791"/>
      <c r="AA39" s="791"/>
      <c r="AB39" s="791"/>
      <c r="AC39" s="791"/>
      <c r="AD39" s="791"/>
      <c r="AE39" s="791"/>
      <c r="AF39" s="791"/>
      <c r="AG39" s="791"/>
      <c r="AH39" s="791"/>
      <c r="AI39" s="791"/>
      <c r="AJ39" s="791"/>
      <c r="AK39" s="791"/>
      <c r="AL39" s="791"/>
      <c r="AM39" s="791">
        <v>1.2</v>
      </c>
      <c r="AN39" s="791"/>
      <c r="AO39" s="791"/>
      <c r="AP39" s="791"/>
      <c r="AQ39" s="791"/>
      <c r="AR39" s="791"/>
      <c r="AS39" s="895"/>
      <c r="AT39" s="860"/>
      <c r="AU39" s="883"/>
      <c r="AV39" s="897"/>
      <c r="AW39" s="884"/>
      <c r="AX39" s="884"/>
      <c r="AY39" s="456"/>
      <c r="AZ39" s="457"/>
      <c r="BD39" s="776"/>
      <c r="BE39" s="776"/>
      <c r="BF39" s="874"/>
      <c r="BG39" s="874"/>
    </row>
    <row r="40" spans="1:59" s="458" customFormat="1" ht="24.95" customHeight="1">
      <c r="A40" s="874"/>
      <c r="B40" s="451"/>
      <c r="C40" s="880"/>
      <c r="D40" s="782" t="s">
        <v>425</v>
      </c>
      <c r="E40" s="895"/>
      <c r="F40" s="783"/>
      <c r="G40" s="791"/>
      <c r="H40" s="251"/>
      <c r="I40" s="455"/>
      <c r="J40" s="455">
        <f t="shared" si="7"/>
        <v>19.190000000000001</v>
      </c>
      <c r="K40" s="455" t="s">
        <v>425</v>
      </c>
      <c r="L40" s="455" t="s">
        <v>425</v>
      </c>
      <c r="M40" s="455"/>
      <c r="N40" s="791"/>
      <c r="O40" s="791"/>
      <c r="P40" s="791"/>
      <c r="Q40" s="791"/>
      <c r="R40" s="794"/>
      <c r="S40" s="794">
        <v>19.190000000000001</v>
      </c>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791"/>
      <c r="AS40" s="895"/>
      <c r="AT40" s="861"/>
      <c r="AU40" s="883"/>
      <c r="AV40" s="898"/>
      <c r="AW40" s="871"/>
      <c r="AX40" s="871"/>
      <c r="AY40" s="456"/>
      <c r="AZ40" s="457"/>
      <c r="BD40" s="776"/>
      <c r="BE40" s="776"/>
      <c r="BF40" s="874"/>
      <c r="BG40" s="874"/>
    </row>
    <row r="41" spans="1:59" s="458" customFormat="1" ht="55.15" customHeight="1">
      <c r="A41" s="776">
        <f>A33+1</f>
        <v>12</v>
      </c>
      <c r="B41" s="451">
        <v>7</v>
      </c>
      <c r="C41" s="452" t="s">
        <v>821</v>
      </c>
      <c r="D41" s="479" t="s">
        <v>802</v>
      </c>
      <c r="E41" s="791">
        <v>0.26</v>
      </c>
      <c r="F41" s="503"/>
      <c r="G41" s="791">
        <v>0.26</v>
      </c>
      <c r="H41" s="251">
        <f>I41-E41</f>
        <v>0</v>
      </c>
      <c r="I41" s="455">
        <f>J41+F41</f>
        <v>0.26</v>
      </c>
      <c r="J41" s="455">
        <f t="shared" si="7"/>
        <v>0.26</v>
      </c>
      <c r="K41" s="455" t="s">
        <v>1</v>
      </c>
      <c r="L41" s="455" t="s">
        <v>1</v>
      </c>
      <c r="M41" s="455"/>
      <c r="N41" s="791"/>
      <c r="O41" s="791"/>
      <c r="P41" s="504">
        <v>0.26</v>
      </c>
      <c r="Q41" s="791"/>
      <c r="R41" s="791"/>
      <c r="S41" s="791"/>
      <c r="T41" s="791"/>
      <c r="U41" s="791"/>
      <c r="V41" s="791"/>
      <c r="W41" s="791"/>
      <c r="X41" s="791"/>
      <c r="Y41" s="791"/>
      <c r="Z41" s="791"/>
      <c r="AA41" s="791"/>
      <c r="AB41" s="791"/>
      <c r="AC41" s="791"/>
      <c r="AD41" s="791"/>
      <c r="AE41" s="791"/>
      <c r="AF41" s="791"/>
      <c r="AG41" s="791"/>
      <c r="AH41" s="791"/>
      <c r="AI41" s="791"/>
      <c r="AJ41" s="791"/>
      <c r="AK41" s="791"/>
      <c r="AL41" s="791"/>
      <c r="AM41" s="791"/>
      <c r="AN41" s="791"/>
      <c r="AO41" s="791"/>
      <c r="AP41" s="783"/>
      <c r="AQ41" s="783"/>
      <c r="AR41" s="783"/>
      <c r="AS41" s="783" t="s">
        <v>705</v>
      </c>
      <c r="AT41" s="782"/>
      <c r="AU41" s="782"/>
      <c r="AV41" s="645"/>
      <c r="AW41" s="780" t="s">
        <v>767</v>
      </c>
      <c r="AX41" s="780" t="s">
        <v>808</v>
      </c>
      <c r="AY41" s="456"/>
      <c r="AZ41" s="457"/>
      <c r="BD41" s="776"/>
      <c r="BE41" s="776"/>
      <c r="BF41" s="459">
        <v>1</v>
      </c>
      <c r="BG41" s="776"/>
    </row>
    <row r="42" spans="1:59">
      <c r="A42" s="506" t="s">
        <v>822</v>
      </c>
      <c r="B42" s="506"/>
      <c r="C42" s="447" t="s">
        <v>830</v>
      </c>
      <c r="D42" s="437"/>
      <c r="E42" s="455">
        <f>F42+J42</f>
        <v>0</v>
      </c>
      <c r="F42" s="496"/>
      <c r="G42" s="496"/>
      <c r="H42" s="496"/>
      <c r="I42" s="496"/>
      <c r="J42" s="435">
        <f>SUM(M42:AR42)</f>
        <v>0</v>
      </c>
      <c r="K42" s="435"/>
      <c r="L42" s="455" t="s">
        <v>1331</v>
      </c>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204"/>
      <c r="AQ42" s="204"/>
      <c r="AR42" s="204"/>
      <c r="AS42" s="437"/>
      <c r="AT42" s="483"/>
      <c r="AU42" s="437"/>
      <c r="AV42" s="642"/>
      <c r="BD42" s="437"/>
      <c r="BE42" s="429"/>
      <c r="BF42" s="429"/>
      <c r="BG42" s="428"/>
    </row>
    <row r="43" spans="1:59" s="458" customFormat="1" ht="47.25" customHeight="1">
      <c r="A43" s="776">
        <f>A41+1</f>
        <v>13</v>
      </c>
      <c r="B43" s="460"/>
      <c r="C43" s="499" t="s">
        <v>831</v>
      </c>
      <c r="D43" s="777" t="s">
        <v>742</v>
      </c>
      <c r="E43" s="783">
        <v>4.8</v>
      </c>
      <c r="F43" s="783"/>
      <c r="G43" s="783">
        <v>4.8</v>
      </c>
      <c r="H43" s="251">
        <f>I43-E43</f>
        <v>0</v>
      </c>
      <c r="I43" s="455">
        <f>J43+F43</f>
        <v>4.8</v>
      </c>
      <c r="J43" s="455">
        <f>SUM(M43:Q43)+SUM(S43:AP43)</f>
        <v>4.8</v>
      </c>
      <c r="K43" s="455" t="s">
        <v>739</v>
      </c>
      <c r="L43" s="455" t="s">
        <v>739</v>
      </c>
      <c r="M43" s="455"/>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v>4.8</v>
      </c>
      <c r="AO43" s="791"/>
      <c r="AP43" s="783"/>
      <c r="AQ43" s="783"/>
      <c r="AR43" s="783"/>
      <c r="AS43" s="783" t="s">
        <v>701</v>
      </c>
      <c r="AT43" s="782"/>
      <c r="AU43" s="782"/>
      <c r="AV43" s="645">
        <v>2021</v>
      </c>
      <c r="AW43" s="777" t="s">
        <v>767</v>
      </c>
      <c r="AX43" s="777" t="s">
        <v>832</v>
      </c>
      <c r="AY43" s="456" t="s">
        <v>827</v>
      </c>
      <c r="AZ43" s="457"/>
      <c r="BD43" s="776"/>
      <c r="BE43" s="776"/>
      <c r="BF43" s="459">
        <v>1</v>
      </c>
      <c r="BG43" s="776"/>
    </row>
    <row r="44" spans="1:59" s="458" customFormat="1" ht="81.75" customHeight="1">
      <c r="A44" s="776">
        <f>A43+1</f>
        <v>14</v>
      </c>
      <c r="B44" s="460"/>
      <c r="C44" s="499" t="s">
        <v>833</v>
      </c>
      <c r="D44" s="782" t="s">
        <v>742</v>
      </c>
      <c r="E44" s="783">
        <v>16.11</v>
      </c>
      <c r="F44" s="783">
        <v>14.23</v>
      </c>
      <c r="G44" s="783">
        <v>1.88</v>
      </c>
      <c r="H44" s="251">
        <f>I44-E44</f>
        <v>0</v>
      </c>
      <c r="I44" s="455">
        <f>J44+F44</f>
        <v>16.11</v>
      </c>
      <c r="J44" s="455">
        <f>SUM(M44:Q44)+SUM(S44:AP44)</f>
        <v>1.88</v>
      </c>
      <c r="K44" s="455" t="s">
        <v>769</v>
      </c>
      <c r="L44" s="455" t="s">
        <v>769</v>
      </c>
      <c r="M44" s="455"/>
      <c r="N44" s="791"/>
      <c r="O44" s="791"/>
      <c r="P44" s="791"/>
      <c r="Q44" s="791"/>
      <c r="R44" s="791"/>
      <c r="S44" s="791">
        <v>1.73</v>
      </c>
      <c r="T44" s="791"/>
      <c r="U44" s="791"/>
      <c r="V44" s="791"/>
      <c r="W44" s="791"/>
      <c r="X44" s="791"/>
      <c r="Y44" s="791"/>
      <c r="Z44" s="791"/>
      <c r="AA44" s="791"/>
      <c r="AB44" s="791"/>
      <c r="AC44" s="791"/>
      <c r="AD44" s="791"/>
      <c r="AE44" s="791"/>
      <c r="AF44" s="791"/>
      <c r="AG44" s="791"/>
      <c r="AH44" s="791"/>
      <c r="AI44" s="791"/>
      <c r="AJ44" s="791"/>
      <c r="AK44" s="791"/>
      <c r="AL44" s="791"/>
      <c r="AM44" s="791"/>
      <c r="AN44" s="791">
        <v>0.15</v>
      </c>
      <c r="AO44" s="791"/>
      <c r="AP44" s="783"/>
      <c r="AQ44" s="783"/>
      <c r="AR44" s="783"/>
      <c r="AS44" s="783" t="s">
        <v>701</v>
      </c>
      <c r="AT44" s="782"/>
      <c r="AU44" s="782" t="s">
        <v>807</v>
      </c>
      <c r="AV44" s="645">
        <v>2021</v>
      </c>
      <c r="AW44" s="777" t="s">
        <v>767</v>
      </c>
      <c r="AX44" s="777" t="s">
        <v>832</v>
      </c>
      <c r="AY44" s="456" t="s">
        <v>827</v>
      </c>
      <c r="AZ44" s="457"/>
      <c r="BD44" s="776"/>
      <c r="BE44" s="776"/>
      <c r="BF44" s="459">
        <v>1</v>
      </c>
      <c r="BG44" s="776"/>
    </row>
    <row r="45" spans="1:59" s="472" customFormat="1" ht="63" customHeight="1">
      <c r="A45" s="776">
        <f>A44+1</f>
        <v>15</v>
      </c>
      <c r="B45" s="460"/>
      <c r="C45" s="499" t="s">
        <v>834</v>
      </c>
      <c r="D45" s="777" t="s">
        <v>742</v>
      </c>
      <c r="E45" s="469">
        <v>18.283200000000001</v>
      </c>
      <c r="F45" s="469"/>
      <c r="G45" s="469">
        <v>20.53</v>
      </c>
      <c r="H45" s="251">
        <f>I45-E45</f>
        <v>0</v>
      </c>
      <c r="I45" s="455">
        <f>J45+F45</f>
        <v>18.283200000000001</v>
      </c>
      <c r="J45" s="455">
        <f>SUM(M45:Q45)+SUM(S45:AP45)</f>
        <v>18.283200000000001</v>
      </c>
      <c r="K45" s="455" t="s">
        <v>835</v>
      </c>
      <c r="L45" s="455" t="s">
        <v>1435</v>
      </c>
      <c r="M45" s="455">
        <v>0.74960000000000004</v>
      </c>
      <c r="N45" s="468">
        <v>0.86709999999999998</v>
      </c>
      <c r="O45" s="468"/>
      <c r="P45" s="468">
        <v>3.9815999999999998</v>
      </c>
      <c r="Q45" s="468"/>
      <c r="R45" s="468"/>
      <c r="S45" s="468"/>
      <c r="T45" s="468">
        <v>8.8800000000000008</v>
      </c>
      <c r="U45" s="468"/>
      <c r="V45" s="468"/>
      <c r="W45" s="468"/>
      <c r="X45" s="468"/>
      <c r="Y45" s="468"/>
      <c r="Z45" s="468"/>
      <c r="AA45" s="468"/>
      <c r="AB45" s="468"/>
      <c r="AC45" s="468"/>
      <c r="AD45" s="468"/>
      <c r="AE45" s="468">
        <v>0.37569999999999998</v>
      </c>
      <c r="AF45" s="468"/>
      <c r="AG45" s="468"/>
      <c r="AH45" s="468"/>
      <c r="AI45" s="468"/>
      <c r="AJ45" s="468"/>
      <c r="AK45" s="468"/>
      <c r="AL45" s="468"/>
      <c r="AM45" s="468">
        <v>1.6299999999999999E-2</v>
      </c>
      <c r="AN45" s="468">
        <v>3.4129</v>
      </c>
      <c r="AO45" s="468"/>
      <c r="AP45" s="469"/>
      <c r="AQ45" s="469"/>
      <c r="AR45" s="469"/>
      <c r="AS45" s="469" t="s">
        <v>701</v>
      </c>
      <c r="AT45" s="777"/>
      <c r="AU45" s="469" t="s">
        <v>836</v>
      </c>
      <c r="AV45" s="648">
        <v>2021</v>
      </c>
      <c r="AW45" s="469" t="s">
        <v>767</v>
      </c>
      <c r="AX45" s="469" t="s">
        <v>836</v>
      </c>
      <c r="AY45" s="470" t="s">
        <v>827</v>
      </c>
      <c r="AZ45" s="471"/>
      <c r="BD45" s="777"/>
      <c r="BE45" s="777"/>
      <c r="BF45" s="473">
        <v>1</v>
      </c>
      <c r="BG45" s="777"/>
    </row>
    <row r="46" spans="1:59" s="458" customFormat="1" ht="45.6" customHeight="1">
      <c r="A46" s="776">
        <f>A45+1</f>
        <v>16</v>
      </c>
      <c r="B46" s="460"/>
      <c r="C46" s="499" t="s">
        <v>837</v>
      </c>
      <c r="D46" s="782" t="s">
        <v>742</v>
      </c>
      <c r="E46" s="783">
        <v>22.27</v>
      </c>
      <c r="F46" s="783"/>
      <c r="G46" s="783">
        <v>22.27</v>
      </c>
      <c r="H46" s="251">
        <f>I46-E46</f>
        <v>0</v>
      </c>
      <c r="I46" s="455">
        <f>J46+F46</f>
        <v>22.27</v>
      </c>
      <c r="J46" s="455">
        <f>SUM(M46:Q46)+SUM(S46:AP46)</f>
        <v>22.27</v>
      </c>
      <c r="K46" s="455" t="s">
        <v>838</v>
      </c>
      <c r="L46" s="455" t="s">
        <v>1361</v>
      </c>
      <c r="M46" s="455"/>
      <c r="N46" s="791"/>
      <c r="O46" s="791"/>
      <c r="P46" s="791">
        <v>0.51129999999999998</v>
      </c>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v>21.758700000000001</v>
      </c>
      <c r="AO46" s="791"/>
      <c r="AP46" s="783"/>
      <c r="AQ46" s="783"/>
      <c r="AR46" s="783"/>
      <c r="AS46" s="783" t="s">
        <v>701</v>
      </c>
      <c r="AT46" s="782"/>
      <c r="AU46" s="777" t="s">
        <v>832</v>
      </c>
      <c r="AV46" s="645">
        <v>2021</v>
      </c>
      <c r="AW46" s="777" t="s">
        <v>767</v>
      </c>
      <c r="AX46" s="777" t="s">
        <v>832</v>
      </c>
      <c r="AY46" s="456" t="s">
        <v>827</v>
      </c>
      <c r="AZ46" s="457"/>
      <c r="BD46" s="776"/>
      <c r="BE46" s="776"/>
      <c r="BF46" s="459">
        <v>1</v>
      </c>
      <c r="BG46" s="776"/>
    </row>
    <row r="47" spans="1:59" ht="47.25" customHeight="1">
      <c r="A47" s="506" t="s">
        <v>829</v>
      </c>
      <c r="B47" s="484"/>
      <c r="C47" s="447" t="s">
        <v>840</v>
      </c>
      <c r="D47" s="437"/>
      <c r="E47" s="455">
        <f>F47+J47</f>
        <v>0</v>
      </c>
      <c r="F47" s="496"/>
      <c r="G47" s="496"/>
      <c r="H47" s="496"/>
      <c r="I47" s="496"/>
      <c r="J47" s="435">
        <f>SUM(M47:AR47)</f>
        <v>0</v>
      </c>
      <c r="K47" s="435"/>
      <c r="L47" s="455" t="s">
        <v>1331</v>
      </c>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204"/>
      <c r="AQ47" s="204"/>
      <c r="AR47" s="204"/>
      <c r="AS47" s="437"/>
      <c r="AT47" s="483"/>
      <c r="AU47" s="428"/>
      <c r="AV47" s="642"/>
      <c r="BD47" s="437"/>
      <c r="BE47" s="429"/>
      <c r="BF47" s="429"/>
      <c r="BG47" s="428"/>
    </row>
    <row r="48" spans="1:59" s="472" customFormat="1" ht="39.6" customHeight="1">
      <c r="A48" s="777">
        <f>A46+1</f>
        <v>17</v>
      </c>
      <c r="B48" s="460"/>
      <c r="C48" s="499" t="s">
        <v>841</v>
      </c>
      <c r="D48" s="777" t="s">
        <v>842</v>
      </c>
      <c r="E48" s="469">
        <v>4.67</v>
      </c>
      <c r="F48" s="469"/>
      <c r="G48" s="469">
        <v>4.67</v>
      </c>
      <c r="H48" s="251">
        <f>I48-E48</f>
        <v>0</v>
      </c>
      <c r="I48" s="455">
        <f>J48+F48</f>
        <v>4.67</v>
      </c>
      <c r="J48" s="455">
        <f>SUM(M48:Q48)+SUM(S48:AP48)</f>
        <v>4.67</v>
      </c>
      <c r="K48" s="455" t="s">
        <v>843</v>
      </c>
      <c r="L48" s="455" t="s">
        <v>1436</v>
      </c>
      <c r="M48" s="455"/>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v>3.95</v>
      </c>
      <c r="AN48" s="468">
        <v>0.72</v>
      </c>
      <c r="AO48" s="468"/>
      <c r="AP48" s="469"/>
      <c r="AQ48" s="469"/>
      <c r="AR48" s="469"/>
      <c r="AS48" s="469" t="s">
        <v>664</v>
      </c>
      <c r="AT48" s="777"/>
      <c r="AU48" s="780" t="s">
        <v>844</v>
      </c>
      <c r="AV48" s="648">
        <v>2021</v>
      </c>
      <c r="AW48" s="469" t="s">
        <v>767</v>
      </c>
      <c r="AX48" s="780" t="s">
        <v>844</v>
      </c>
      <c r="AY48" s="470" t="s">
        <v>827</v>
      </c>
      <c r="AZ48" s="471" t="s">
        <v>845</v>
      </c>
      <c r="BD48" s="777"/>
      <c r="BE48" s="777"/>
      <c r="BF48" s="473">
        <v>1</v>
      </c>
      <c r="BG48" s="777"/>
    </row>
    <row r="49" spans="1:59" ht="45" customHeight="1">
      <c r="A49" s="495" t="e">
        <f>A47+1</f>
        <v>#VALUE!</v>
      </c>
      <c r="B49" s="495"/>
      <c r="C49" s="507" t="s">
        <v>851</v>
      </c>
      <c r="D49" s="783" t="s">
        <v>842</v>
      </c>
      <c r="E49" s="455">
        <f t="shared" ref="E49:E51" si="8">F49+J49</f>
        <v>5.9</v>
      </c>
      <c r="F49" s="657"/>
      <c r="G49" s="657"/>
      <c r="H49" s="657"/>
      <c r="I49" s="657"/>
      <c r="J49" s="455">
        <f t="shared" ref="J49:J51" si="9">SUM(M49:AR49)</f>
        <v>5.9</v>
      </c>
      <c r="K49" s="455" t="str">
        <f>IF(M49&lt;&gt;0,'[1]DMCT_Đăng ký mới 2022'!M$3&amp;", ","")&amp;IF(N49&lt;&gt;0,'[1]DMCT_Đăng ký mới 2022'!N$3&amp;", ","")&amp;IF(O49&lt;&gt;0,'[1]DMCT_Đăng ký mới 2022'!O$3&amp;", ","")&amp;IF(P49&lt;&gt;0,'[1]DMCT_Đăng ký mới 2022'!P$3&amp;", ","")&amp;IF(Q49&lt;&gt;0,'[1]DMCT_Đăng ký mới 2022'!Q$3&amp;", ","")&amp;IF(R49&lt;&gt;0,'[1]DMCT_Đăng ký mới 2022'!R$3&amp;", ","")&amp;IF(S49&lt;&gt;0,'[1]DMCT_Đăng ký mới 2022'!S$3&amp;", ","")&amp;IF(T49&lt;&gt;0,'[1]DMCT_Đăng ký mới 2022'!T$3&amp;", ","")&amp;IF(U49&lt;&gt;0,'[1]DMCT_Đăng ký mới 2022'!U$3&amp;", ","")&amp;IF(V49&lt;&gt;0,'[1]DMCT_Đăng ký mới 2022'!V$3&amp;", ","")&amp;IF(W49&lt;&gt;0,'[1]DMCT_Đăng ký mới 2022'!W$3&amp;", ","")&amp;IF(X49&lt;&gt;0,'[1]DMCT_Đăng ký mới 2022'!X$3&amp;", ","")&amp;IF(Z49&lt;&gt;0,'[1]DMCT_Đăng ký mới 2022'!Z$3&amp;", ","")&amp;IF(AA49&lt;&gt;0,'[1]DMCT_Đăng ký mới 2022'!AA$3&amp;", ","")&amp;IF(AB49&lt;&gt;0,'[1]DMCT_Đăng ký mới 2022'!AB$3&amp;", ","")&amp;IF(AC49&lt;&gt;0,'[1]DMCT_Đăng ký mới 2022'!AC$3&amp;", ","")&amp;IF(AD49&lt;&gt;0,'[1]DMCT_Đăng ký mới 2022'!AD$3&amp;", ","")&amp;IF(AE49&lt;&gt;0,'[1]DMCT_Đăng ký mới 2022'!AE$3&amp;", ","")&amp;IF(AF49&lt;&gt;0,'[1]DMCT_Đăng ký mới 2022'!AF$3&amp;", ","")&amp;IF(AG49&lt;&gt;0,'[1]DMCT_Đăng ký mới 2022'!AG$3&amp;", ","")&amp;IF(AH49&lt;&gt;0,'[1]DMCT_Đăng ký mới 2022'!AH$3&amp;", ","")&amp;IF(AI49&lt;&gt;0,'[1]DMCT_Đăng ký mới 2022'!AI$3&amp;", ","")&amp;IF(AJ49&lt;&gt;0,'[1]DMCT_Đăng ký mới 2022'!AJ$3&amp;", ","")&amp;IF(AK49&lt;&gt;0,'[1]DMCT_Đăng ký mới 2022'!AK$3&amp;", ","")&amp;IF(AL49&lt;&gt;0,'[1]DMCT_Đăng ký mới 2022'!AL$3&amp;", ","")&amp;IF(AM49&lt;&gt;0,'[1]DMCT_Đăng ký mới 2022'!AM$3&amp;", ","")&amp;IF(AN49&lt;&gt;0,'[1]DMCT_Đăng ký mới 2022'!AN$3&amp;", ","")&amp;IF(AO49&lt;&gt;0,'[1]DMCT_Đăng ký mới 2022'!AO$3&amp;", ","")&amp;IF(AP49&lt;&gt;0,'[1]DMCT_Đăng ký mới 2022'!AP$3&amp;", ","")</f>
        <v xml:space="preserve">RSN, </v>
      </c>
      <c r="L49" s="455" t="s">
        <v>425</v>
      </c>
      <c r="M49" s="455"/>
      <c r="N49" s="791"/>
      <c r="O49" s="791"/>
      <c r="P49" s="791"/>
      <c r="Q49" s="791"/>
      <c r="R49" s="253"/>
      <c r="S49" s="253">
        <v>5.9</v>
      </c>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83"/>
      <c r="AQ49" s="783"/>
      <c r="AR49" s="783"/>
      <c r="AS49" s="783" t="s">
        <v>700</v>
      </c>
      <c r="AT49" s="483"/>
      <c r="AU49" s="437" t="s">
        <v>844</v>
      </c>
      <c r="AV49" s="642">
        <v>2022</v>
      </c>
      <c r="BD49" s="437"/>
      <c r="BE49" s="429"/>
      <c r="BF49" s="429"/>
      <c r="BG49" s="428">
        <v>1</v>
      </c>
    </row>
    <row r="50" spans="1:59" ht="45" customHeight="1">
      <c r="A50" s="495" t="e">
        <f>A49+1</f>
        <v>#VALUE!</v>
      </c>
      <c r="B50" s="495"/>
      <c r="C50" s="507" t="s">
        <v>852</v>
      </c>
      <c r="D50" s="783" t="s">
        <v>842</v>
      </c>
      <c r="E50" s="455">
        <f t="shared" si="8"/>
        <v>4.58</v>
      </c>
      <c r="F50" s="657"/>
      <c r="G50" s="657"/>
      <c r="H50" s="657"/>
      <c r="I50" s="657"/>
      <c r="J50" s="455">
        <f t="shared" si="9"/>
        <v>4.58</v>
      </c>
      <c r="K50" s="455" t="str">
        <f>IF(M50&lt;&gt;0,'[1]DMCT_Đăng ký mới 2022'!M$3&amp;", ","")&amp;IF(N50&lt;&gt;0,'[1]DMCT_Đăng ký mới 2022'!N$3&amp;", ","")&amp;IF(O50&lt;&gt;0,'[1]DMCT_Đăng ký mới 2022'!O$3&amp;", ","")&amp;IF(P50&lt;&gt;0,'[1]DMCT_Đăng ký mới 2022'!P$3&amp;", ","")&amp;IF(Q50&lt;&gt;0,'[1]DMCT_Đăng ký mới 2022'!Q$3&amp;", ","")&amp;IF(R50&lt;&gt;0,'[1]DMCT_Đăng ký mới 2022'!R$3&amp;", ","")&amp;IF(S50&lt;&gt;0,'[1]DMCT_Đăng ký mới 2022'!S$3&amp;", ","")&amp;IF(T50&lt;&gt;0,'[1]DMCT_Đăng ký mới 2022'!T$3&amp;", ","")&amp;IF(U50&lt;&gt;0,'[1]DMCT_Đăng ký mới 2022'!U$3&amp;", ","")&amp;IF(V50&lt;&gt;0,'[1]DMCT_Đăng ký mới 2022'!V$3&amp;", ","")&amp;IF(W50&lt;&gt;0,'[1]DMCT_Đăng ký mới 2022'!W$3&amp;", ","")&amp;IF(X50&lt;&gt;0,'[1]DMCT_Đăng ký mới 2022'!X$3&amp;", ","")&amp;IF(Z50&lt;&gt;0,'[1]DMCT_Đăng ký mới 2022'!Z$3&amp;", ","")&amp;IF(AA50&lt;&gt;0,'[1]DMCT_Đăng ký mới 2022'!AA$3&amp;", ","")&amp;IF(AB50&lt;&gt;0,'[1]DMCT_Đăng ký mới 2022'!AB$3&amp;", ","")&amp;IF(AC50&lt;&gt;0,'[1]DMCT_Đăng ký mới 2022'!AC$3&amp;", ","")&amp;IF(AD50&lt;&gt;0,'[1]DMCT_Đăng ký mới 2022'!AD$3&amp;", ","")&amp;IF(AE50&lt;&gt;0,'[1]DMCT_Đăng ký mới 2022'!AE$3&amp;", ","")&amp;IF(AF50&lt;&gt;0,'[1]DMCT_Đăng ký mới 2022'!AF$3&amp;", ","")&amp;IF(AG50&lt;&gt;0,'[1]DMCT_Đăng ký mới 2022'!AG$3&amp;", ","")&amp;IF(AH50&lt;&gt;0,'[1]DMCT_Đăng ký mới 2022'!AH$3&amp;", ","")&amp;IF(AI50&lt;&gt;0,'[1]DMCT_Đăng ký mới 2022'!AI$3&amp;", ","")&amp;IF(AJ50&lt;&gt;0,'[1]DMCT_Đăng ký mới 2022'!AJ$3&amp;", ","")&amp;IF(AK50&lt;&gt;0,'[1]DMCT_Đăng ký mới 2022'!AK$3&amp;", ","")&amp;IF(AL50&lt;&gt;0,'[1]DMCT_Đăng ký mới 2022'!AL$3&amp;", ","")&amp;IF(AM50&lt;&gt;0,'[1]DMCT_Đăng ký mới 2022'!AM$3&amp;", ","")&amp;IF(AN50&lt;&gt;0,'[1]DMCT_Đăng ký mới 2022'!AN$3&amp;", ","")&amp;IF(AO50&lt;&gt;0,'[1]DMCT_Đăng ký mới 2022'!AO$3&amp;", ","")&amp;IF(AP50&lt;&gt;0,'[1]DMCT_Đăng ký mới 2022'!AP$3&amp;", ","")</f>
        <v xml:space="preserve">SON, </v>
      </c>
      <c r="L50" s="455" t="s">
        <v>738</v>
      </c>
      <c r="M50" s="455"/>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9">
        <v>4.58</v>
      </c>
      <c r="AN50" s="468"/>
      <c r="AO50" s="468"/>
      <c r="AP50" s="469"/>
      <c r="AQ50" s="469"/>
      <c r="AR50" s="469"/>
      <c r="AS50" s="469" t="s">
        <v>664</v>
      </c>
      <c r="AT50" s="483"/>
      <c r="AU50" s="437" t="s">
        <v>844</v>
      </c>
      <c r="AV50" s="642">
        <v>2022</v>
      </c>
      <c r="BD50" s="437"/>
      <c r="BE50" s="429"/>
      <c r="BF50" s="429"/>
      <c r="BG50" s="428">
        <v>1</v>
      </c>
    </row>
    <row r="51" spans="1:59" ht="45" customHeight="1">
      <c r="A51" s="495" t="e">
        <f>A50+1</f>
        <v>#VALUE!</v>
      </c>
      <c r="B51" s="495"/>
      <c r="C51" s="507" t="s">
        <v>853</v>
      </c>
      <c r="D51" s="783" t="s">
        <v>842</v>
      </c>
      <c r="E51" s="455">
        <f t="shared" si="8"/>
        <v>2.5499999999999998</v>
      </c>
      <c r="F51" s="657"/>
      <c r="G51" s="657"/>
      <c r="H51" s="657"/>
      <c r="I51" s="657"/>
      <c r="J51" s="455">
        <f t="shared" si="9"/>
        <v>2.5499999999999998</v>
      </c>
      <c r="K51" s="455" t="str">
        <f>IF(M51&lt;&gt;0,'[1]DMCT_Đăng ký mới 2022'!M$3&amp;", ","")&amp;IF(N51&lt;&gt;0,'[1]DMCT_Đăng ký mới 2022'!N$3&amp;", ","")&amp;IF(O51&lt;&gt;0,'[1]DMCT_Đăng ký mới 2022'!O$3&amp;", ","")&amp;IF(P51&lt;&gt;0,'[1]DMCT_Đăng ký mới 2022'!P$3&amp;", ","")&amp;IF(Q51&lt;&gt;0,'[1]DMCT_Đăng ký mới 2022'!Q$3&amp;", ","")&amp;IF(R51&lt;&gt;0,'[1]DMCT_Đăng ký mới 2022'!R$3&amp;", ","")&amp;IF(S51&lt;&gt;0,'[1]DMCT_Đăng ký mới 2022'!S$3&amp;", ","")&amp;IF(T51&lt;&gt;0,'[1]DMCT_Đăng ký mới 2022'!T$3&amp;", ","")&amp;IF(U51&lt;&gt;0,'[1]DMCT_Đăng ký mới 2022'!U$3&amp;", ","")&amp;IF(V51&lt;&gt;0,'[1]DMCT_Đăng ký mới 2022'!V$3&amp;", ","")&amp;IF(W51&lt;&gt;0,'[1]DMCT_Đăng ký mới 2022'!W$3&amp;", ","")&amp;IF(X51&lt;&gt;0,'[1]DMCT_Đăng ký mới 2022'!X$3&amp;", ","")&amp;IF(Z51&lt;&gt;0,'[1]DMCT_Đăng ký mới 2022'!Z$3&amp;", ","")&amp;IF(AA51&lt;&gt;0,'[1]DMCT_Đăng ký mới 2022'!AA$3&amp;", ","")&amp;IF(AB51&lt;&gt;0,'[1]DMCT_Đăng ký mới 2022'!AB$3&amp;", ","")&amp;IF(AC51&lt;&gt;0,'[1]DMCT_Đăng ký mới 2022'!AC$3&amp;", ","")&amp;IF(AD51&lt;&gt;0,'[1]DMCT_Đăng ký mới 2022'!AD$3&amp;", ","")&amp;IF(AE51&lt;&gt;0,'[1]DMCT_Đăng ký mới 2022'!AE$3&amp;", ","")&amp;IF(AF51&lt;&gt;0,'[1]DMCT_Đăng ký mới 2022'!AF$3&amp;", ","")&amp;IF(AG51&lt;&gt;0,'[1]DMCT_Đăng ký mới 2022'!AG$3&amp;", ","")&amp;IF(AH51&lt;&gt;0,'[1]DMCT_Đăng ký mới 2022'!AH$3&amp;", ","")&amp;IF(AI51&lt;&gt;0,'[1]DMCT_Đăng ký mới 2022'!AI$3&amp;", ","")&amp;IF(AJ51&lt;&gt;0,'[1]DMCT_Đăng ký mới 2022'!AJ$3&amp;", ","")&amp;IF(AK51&lt;&gt;0,'[1]DMCT_Đăng ký mới 2022'!AK$3&amp;", ","")&amp;IF(AL51&lt;&gt;0,'[1]DMCT_Đăng ký mới 2022'!AL$3&amp;", ","")&amp;IF(AM51&lt;&gt;0,'[1]DMCT_Đăng ký mới 2022'!AM$3&amp;", ","")&amp;IF(AN51&lt;&gt;0,'[1]DMCT_Đăng ký mới 2022'!AN$3&amp;", ","")&amp;IF(AO51&lt;&gt;0,'[1]DMCT_Đăng ký mới 2022'!AO$3&amp;", ","")&amp;IF(AP51&lt;&gt;0,'[1]DMCT_Đăng ký mới 2022'!AP$3&amp;", ","")</f>
        <v xml:space="preserve">SON, </v>
      </c>
      <c r="L51" s="455" t="s">
        <v>738</v>
      </c>
      <c r="M51" s="455"/>
      <c r="N51" s="791"/>
      <c r="O51" s="791"/>
      <c r="P51" s="791"/>
      <c r="Q51" s="791"/>
      <c r="R51" s="253"/>
      <c r="S51" s="253"/>
      <c r="T51" s="791"/>
      <c r="U51" s="791"/>
      <c r="V51" s="791"/>
      <c r="W51" s="791"/>
      <c r="X51" s="791"/>
      <c r="Y51" s="791"/>
      <c r="Z51" s="791"/>
      <c r="AA51" s="791"/>
      <c r="AB51" s="791"/>
      <c r="AC51" s="791"/>
      <c r="AD51" s="791"/>
      <c r="AE51" s="791"/>
      <c r="AF51" s="791"/>
      <c r="AG51" s="791"/>
      <c r="AH51" s="791"/>
      <c r="AI51" s="791"/>
      <c r="AJ51" s="791"/>
      <c r="AK51" s="791"/>
      <c r="AL51" s="791"/>
      <c r="AM51" s="791">
        <v>2.5499999999999998</v>
      </c>
      <c r="AN51" s="791"/>
      <c r="AO51" s="791"/>
      <c r="AP51" s="783"/>
      <c r="AQ51" s="783"/>
      <c r="AR51" s="783"/>
      <c r="AS51" s="783" t="s">
        <v>700</v>
      </c>
      <c r="AT51" s="483"/>
      <c r="AU51" s="437" t="s">
        <v>844</v>
      </c>
      <c r="AV51" s="642">
        <v>2022</v>
      </c>
      <c r="BD51" s="437"/>
      <c r="BE51" s="429"/>
      <c r="BF51" s="429"/>
      <c r="BG51" s="428">
        <v>1</v>
      </c>
    </row>
    <row r="52" spans="1:59" s="421" customFormat="1" ht="24.95" customHeight="1">
      <c r="A52" s="506" t="s">
        <v>839</v>
      </c>
      <c r="B52" s="506"/>
      <c r="C52" s="637" t="s">
        <v>855</v>
      </c>
      <c r="D52" s="773"/>
      <c r="E52" s="433">
        <f>F52+J52</f>
        <v>0</v>
      </c>
      <c r="F52" s="639"/>
      <c r="G52" s="639"/>
      <c r="H52" s="639"/>
      <c r="I52" s="639"/>
      <c r="J52" s="434">
        <f>SUM(M52:AR52)</f>
        <v>0</v>
      </c>
      <c r="K52" s="434"/>
      <c r="L52" s="433" t="s">
        <v>1331</v>
      </c>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40"/>
      <c r="AQ52" s="640"/>
      <c r="AR52" s="640"/>
      <c r="AS52" s="773"/>
      <c r="AT52" s="786"/>
      <c r="AU52" s="773"/>
      <c r="AV52" s="787"/>
      <c r="BD52" s="773"/>
      <c r="BE52" s="603"/>
      <c r="BF52" s="603"/>
      <c r="BG52" s="425"/>
    </row>
    <row r="53" spans="1:59" ht="24.95" customHeight="1">
      <c r="A53" s="440" t="s">
        <v>1380</v>
      </c>
      <c r="B53" s="440"/>
      <c r="C53" s="445" t="s">
        <v>857</v>
      </c>
      <c r="D53" s="446"/>
      <c r="E53" s="455">
        <f>F53+J53</f>
        <v>0</v>
      </c>
      <c r="F53" s="487"/>
      <c r="G53" s="487"/>
      <c r="H53" s="487"/>
      <c r="I53" s="487"/>
      <c r="J53" s="435">
        <f>SUM(M53:AR53)</f>
        <v>0</v>
      </c>
      <c r="K53" s="435"/>
      <c r="L53" s="455" t="s">
        <v>1331</v>
      </c>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9"/>
      <c r="AQ53" s="489"/>
      <c r="AR53" s="489"/>
      <c r="AS53" s="444"/>
      <c r="AT53" s="786"/>
      <c r="AU53" s="437"/>
      <c r="AV53" s="643"/>
      <c r="BD53" s="437"/>
      <c r="BE53" s="429"/>
      <c r="BF53" s="429"/>
      <c r="BG53" s="428"/>
    </row>
    <row r="54" spans="1:59" s="458" customFormat="1" ht="35.25">
      <c r="A54" s="776">
        <f>A48+1</f>
        <v>18</v>
      </c>
      <c r="B54" s="451">
        <v>30</v>
      </c>
      <c r="C54" s="452" t="s">
        <v>858</v>
      </c>
      <c r="D54" s="782" t="s">
        <v>731</v>
      </c>
      <c r="E54" s="783">
        <v>0.26</v>
      </c>
      <c r="F54" s="783"/>
      <c r="G54" s="783"/>
      <c r="H54" s="251">
        <f>I54-E54</f>
        <v>0</v>
      </c>
      <c r="I54" s="455">
        <f t="shared" ref="I54:I62" si="10">J54+F54</f>
        <v>0.26</v>
      </c>
      <c r="J54" s="455">
        <f t="shared" ref="J54:J66" si="11">SUM(M54:Q54)+SUM(S54:AP54)</f>
        <v>0.26</v>
      </c>
      <c r="K54" s="455" t="s">
        <v>859</v>
      </c>
      <c r="L54" s="455" t="s">
        <v>1437</v>
      </c>
      <c r="M54" s="783"/>
      <c r="N54" s="783">
        <v>0.03</v>
      </c>
      <c r="O54" s="783"/>
      <c r="P54" s="783">
        <v>0.13</v>
      </c>
      <c r="Q54" s="783">
        <v>0.02</v>
      </c>
      <c r="R54" s="783"/>
      <c r="S54" s="783"/>
      <c r="T54" s="783"/>
      <c r="U54" s="783"/>
      <c r="V54" s="783"/>
      <c r="W54" s="783"/>
      <c r="X54" s="783"/>
      <c r="Y54" s="783"/>
      <c r="Z54" s="783"/>
      <c r="AA54" s="783"/>
      <c r="AB54" s="783"/>
      <c r="AC54" s="783"/>
      <c r="AD54" s="783"/>
      <c r="AE54" s="783"/>
      <c r="AF54" s="783">
        <v>0.02</v>
      </c>
      <c r="AG54" s="783"/>
      <c r="AH54" s="783"/>
      <c r="AI54" s="783"/>
      <c r="AJ54" s="783"/>
      <c r="AK54" s="783"/>
      <c r="AL54" s="783"/>
      <c r="AM54" s="783"/>
      <c r="AN54" s="783">
        <v>0.06</v>
      </c>
      <c r="AO54" s="783"/>
      <c r="AP54" s="783"/>
      <c r="AQ54" s="783"/>
      <c r="AR54" s="783"/>
      <c r="AS54" s="783" t="s">
        <v>664</v>
      </c>
      <c r="AT54" s="782" t="s">
        <v>860</v>
      </c>
      <c r="AU54" s="782"/>
      <c r="AV54" s="645">
        <v>2021</v>
      </c>
      <c r="AW54" s="782" t="s">
        <v>761</v>
      </c>
      <c r="AX54" s="782" t="s">
        <v>803</v>
      </c>
      <c r="AY54" s="456" t="s">
        <v>827</v>
      </c>
      <c r="AZ54" s="457"/>
      <c r="BD54" s="776"/>
      <c r="BE54" s="776"/>
      <c r="BF54" s="459">
        <v>1</v>
      </c>
      <c r="BG54" s="776"/>
    </row>
    <row r="55" spans="1:59" s="472" customFormat="1" ht="70.5">
      <c r="A55" s="777">
        <f>A54+1</f>
        <v>19</v>
      </c>
      <c r="B55" s="460">
        <v>8</v>
      </c>
      <c r="C55" s="530" t="s">
        <v>861</v>
      </c>
      <c r="D55" s="782" t="s">
        <v>731</v>
      </c>
      <c r="E55" s="455">
        <v>2.5499999999999998</v>
      </c>
      <c r="F55" s="455"/>
      <c r="G55" s="455"/>
      <c r="H55" s="251">
        <f>I55-E55</f>
        <v>0</v>
      </c>
      <c r="I55" s="455">
        <f t="shared" si="10"/>
        <v>2.5499999999999998</v>
      </c>
      <c r="J55" s="455">
        <f t="shared" si="11"/>
        <v>2.5499999999999998</v>
      </c>
      <c r="K55" s="455" t="s">
        <v>425</v>
      </c>
      <c r="L55" s="455" t="s">
        <v>425</v>
      </c>
      <c r="M55" s="455"/>
      <c r="N55" s="509"/>
      <c r="O55" s="253"/>
      <c r="P55" s="253"/>
      <c r="Q55" s="253"/>
      <c r="R55" s="509"/>
      <c r="S55" s="509">
        <v>2.5499999999999998</v>
      </c>
      <c r="T55" s="509"/>
      <c r="U55" s="509"/>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455" t="s">
        <v>664</v>
      </c>
      <c r="AT55" s="777"/>
      <c r="AU55" s="777" t="s">
        <v>862</v>
      </c>
      <c r="AV55" s="648">
        <v>2021</v>
      </c>
      <c r="AW55" s="469" t="s">
        <v>767</v>
      </c>
      <c r="AX55" s="469" t="s">
        <v>862</v>
      </c>
      <c r="AY55" s="470" t="s">
        <v>827</v>
      </c>
      <c r="AZ55" s="471"/>
      <c r="BD55" s="777"/>
      <c r="BE55" s="777"/>
      <c r="BF55" s="473">
        <v>1</v>
      </c>
      <c r="BG55" s="777"/>
    </row>
    <row r="56" spans="1:59" s="458" customFormat="1" ht="49.9" customHeight="1">
      <c r="A56" s="777">
        <f t="shared" ref="A56:A67" si="12">A55+1</f>
        <v>20</v>
      </c>
      <c r="B56" s="451"/>
      <c r="C56" s="478" t="s">
        <v>863</v>
      </c>
      <c r="D56" s="780" t="s">
        <v>731</v>
      </c>
      <c r="E56" s="455">
        <v>0.6</v>
      </c>
      <c r="F56" s="455"/>
      <c r="G56" s="455">
        <v>0.6</v>
      </c>
      <c r="H56" s="251">
        <f t="shared" ref="H56:H62" si="13">I56-E56</f>
        <v>0</v>
      </c>
      <c r="I56" s="455">
        <f t="shared" si="10"/>
        <v>0.6</v>
      </c>
      <c r="J56" s="455">
        <f t="shared" si="11"/>
        <v>0.6</v>
      </c>
      <c r="K56" s="455" t="s">
        <v>864</v>
      </c>
      <c r="L56" s="455" t="s">
        <v>1438</v>
      </c>
      <c r="M56" s="455">
        <v>0.56999999999999995</v>
      </c>
      <c r="N56" s="455"/>
      <c r="O56" s="791"/>
      <c r="P56" s="791"/>
      <c r="Q56" s="791"/>
      <c r="R56" s="791"/>
      <c r="S56" s="791"/>
      <c r="T56" s="791"/>
      <c r="U56" s="791"/>
      <c r="V56" s="791"/>
      <c r="W56" s="791"/>
      <c r="X56" s="791"/>
      <c r="Y56" s="791"/>
      <c r="Z56" s="791">
        <v>0.03</v>
      </c>
      <c r="AA56" s="791"/>
      <c r="AB56" s="791"/>
      <c r="AC56" s="791"/>
      <c r="AD56" s="791"/>
      <c r="AE56" s="791"/>
      <c r="AF56" s="791"/>
      <c r="AG56" s="791"/>
      <c r="AH56" s="791"/>
      <c r="AI56" s="791"/>
      <c r="AJ56" s="791"/>
      <c r="AK56" s="791"/>
      <c r="AL56" s="791"/>
      <c r="AM56" s="791"/>
      <c r="AN56" s="791"/>
      <c r="AO56" s="791"/>
      <c r="AP56" s="783"/>
      <c r="AQ56" s="783"/>
      <c r="AR56" s="783"/>
      <c r="AS56" s="455" t="s">
        <v>701</v>
      </c>
      <c r="AT56" s="782" t="s">
        <v>865</v>
      </c>
      <c r="AU56" s="782" t="s">
        <v>866</v>
      </c>
      <c r="AV56" s="792">
        <v>2021</v>
      </c>
      <c r="AW56" s="775" t="s">
        <v>767</v>
      </c>
      <c r="AX56" s="777" t="s">
        <v>866</v>
      </c>
      <c r="AY56" s="456" t="s">
        <v>827</v>
      </c>
      <c r="AZ56" s="457"/>
      <c r="BD56" s="776"/>
      <c r="BE56" s="776"/>
      <c r="BF56" s="459">
        <v>1</v>
      </c>
      <c r="BG56" s="776"/>
    </row>
    <row r="57" spans="1:59" s="472" customFormat="1" ht="45" customHeight="1">
      <c r="A57" s="777">
        <f t="shared" si="12"/>
        <v>21</v>
      </c>
      <c r="B57" s="460">
        <v>12</v>
      </c>
      <c r="C57" s="461" t="s">
        <v>867</v>
      </c>
      <c r="D57" s="481" t="s">
        <v>731</v>
      </c>
      <c r="E57" s="455">
        <v>3.23</v>
      </c>
      <c r="F57" s="455">
        <v>2</v>
      </c>
      <c r="G57" s="455">
        <v>2.13</v>
      </c>
      <c r="H57" s="251">
        <f t="shared" si="13"/>
        <v>-0.12999999999999989</v>
      </c>
      <c r="I57" s="455">
        <f t="shared" si="10"/>
        <v>3.1</v>
      </c>
      <c r="J57" s="455">
        <f t="shared" si="11"/>
        <v>1.1000000000000001</v>
      </c>
      <c r="K57" s="455" t="s">
        <v>868</v>
      </c>
      <c r="L57" s="455" t="s">
        <v>425</v>
      </c>
      <c r="M57" s="455"/>
      <c r="N57" s="253"/>
      <c r="O57" s="253"/>
      <c r="P57" s="253"/>
      <c r="Q57" s="253"/>
      <c r="R57" s="455"/>
      <c r="S57" s="455">
        <v>1.1000000000000001</v>
      </c>
      <c r="T57" s="455"/>
      <c r="U57" s="455"/>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455" t="s">
        <v>700</v>
      </c>
      <c r="AT57" s="777" t="s">
        <v>869</v>
      </c>
      <c r="AU57" s="777" t="s">
        <v>870</v>
      </c>
      <c r="AV57" s="648">
        <v>2021</v>
      </c>
      <c r="AW57" s="469" t="s">
        <v>767</v>
      </c>
      <c r="AX57" s="469" t="s">
        <v>870</v>
      </c>
      <c r="AY57" s="470" t="s">
        <v>827</v>
      </c>
      <c r="AZ57" s="471"/>
      <c r="BD57" s="777"/>
      <c r="BE57" s="777"/>
      <c r="BF57" s="473">
        <v>1</v>
      </c>
      <c r="BG57" s="777"/>
    </row>
    <row r="58" spans="1:59" s="458" customFormat="1" ht="70.5">
      <c r="A58" s="777">
        <f t="shared" si="12"/>
        <v>22</v>
      </c>
      <c r="B58" s="516"/>
      <c r="C58" s="461" t="s">
        <v>871</v>
      </c>
      <c r="D58" s="780" t="s">
        <v>731</v>
      </c>
      <c r="E58" s="455">
        <v>0.16999999999999998</v>
      </c>
      <c r="F58" s="455"/>
      <c r="G58" s="455">
        <v>0.17</v>
      </c>
      <c r="H58" s="251">
        <f t="shared" si="13"/>
        <v>0</v>
      </c>
      <c r="I58" s="455">
        <f t="shared" si="10"/>
        <v>0.16999999999999998</v>
      </c>
      <c r="J58" s="455">
        <f t="shared" si="11"/>
        <v>0.16999999999999998</v>
      </c>
      <c r="K58" s="455" t="s">
        <v>872</v>
      </c>
      <c r="L58" s="455" t="s">
        <v>1439</v>
      </c>
      <c r="M58" s="455"/>
      <c r="N58" s="791"/>
      <c r="O58" s="791"/>
      <c r="P58" s="791">
        <v>0.04</v>
      </c>
      <c r="Q58" s="791">
        <v>0.04</v>
      </c>
      <c r="R58" s="791"/>
      <c r="S58" s="791"/>
      <c r="T58" s="791"/>
      <c r="U58" s="791"/>
      <c r="V58" s="791"/>
      <c r="W58" s="791"/>
      <c r="X58" s="791"/>
      <c r="Y58" s="791"/>
      <c r="Z58" s="791"/>
      <c r="AA58" s="791"/>
      <c r="AB58" s="791"/>
      <c r="AC58" s="791"/>
      <c r="AD58" s="791"/>
      <c r="AE58" s="791"/>
      <c r="AF58" s="791"/>
      <c r="AG58" s="791"/>
      <c r="AH58" s="791"/>
      <c r="AI58" s="791"/>
      <c r="AJ58" s="791"/>
      <c r="AK58" s="791"/>
      <c r="AL58" s="791"/>
      <c r="AM58" s="791">
        <v>0.01</v>
      </c>
      <c r="AN58" s="791">
        <v>0.08</v>
      </c>
      <c r="AO58" s="791"/>
      <c r="AP58" s="783"/>
      <c r="AQ58" s="783"/>
      <c r="AR58" s="783"/>
      <c r="AS58" s="455" t="s">
        <v>704</v>
      </c>
      <c r="AT58" s="782" t="s">
        <v>873</v>
      </c>
      <c r="AU58" s="782" t="s">
        <v>866</v>
      </c>
      <c r="AV58" s="645">
        <v>2021</v>
      </c>
      <c r="AW58" s="776" t="s">
        <v>767</v>
      </c>
      <c r="AX58" s="777" t="s">
        <v>866</v>
      </c>
      <c r="AY58" s="456" t="s">
        <v>827</v>
      </c>
      <c r="AZ58" s="457" t="s">
        <v>874</v>
      </c>
      <c r="BD58" s="776"/>
      <c r="BE58" s="776"/>
      <c r="BF58" s="459">
        <v>1</v>
      </c>
      <c r="BG58" s="776"/>
    </row>
    <row r="59" spans="1:59" s="458" customFormat="1" ht="70.5">
      <c r="A59" s="777">
        <f t="shared" si="12"/>
        <v>23</v>
      </c>
      <c r="B59" s="516"/>
      <c r="C59" s="461" t="s">
        <v>875</v>
      </c>
      <c r="D59" s="780" t="s">
        <v>731</v>
      </c>
      <c r="E59" s="455">
        <v>3.0599999999999996</v>
      </c>
      <c r="F59" s="455">
        <v>1.91</v>
      </c>
      <c r="G59" s="455">
        <v>1.1499999999999999</v>
      </c>
      <c r="H59" s="251">
        <f t="shared" si="13"/>
        <v>0</v>
      </c>
      <c r="I59" s="455">
        <f t="shared" si="10"/>
        <v>3.0599999999999996</v>
      </c>
      <c r="J59" s="455">
        <f t="shared" si="11"/>
        <v>1.1499999999999999</v>
      </c>
      <c r="K59" s="455" t="s">
        <v>876</v>
      </c>
      <c r="L59" s="455" t="s">
        <v>892</v>
      </c>
      <c r="M59" s="455"/>
      <c r="N59" s="791">
        <v>0.08</v>
      </c>
      <c r="O59" s="791"/>
      <c r="P59" s="791">
        <v>0.23</v>
      </c>
      <c r="Q59" s="791">
        <v>0.15</v>
      </c>
      <c r="R59" s="791"/>
      <c r="S59" s="504">
        <v>0.69</v>
      </c>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83"/>
      <c r="AQ59" s="783"/>
      <c r="AR59" s="783"/>
      <c r="AS59" s="455" t="s">
        <v>704</v>
      </c>
      <c r="AT59" s="782"/>
      <c r="AU59" s="782" t="s">
        <v>877</v>
      </c>
      <c r="AV59" s="645">
        <v>2021</v>
      </c>
      <c r="AW59" s="776" t="s">
        <v>767</v>
      </c>
      <c r="AX59" s="777" t="s">
        <v>877</v>
      </c>
      <c r="AY59" s="456" t="s">
        <v>827</v>
      </c>
      <c r="AZ59" s="457"/>
      <c r="BD59" s="776"/>
      <c r="BE59" s="776"/>
      <c r="BF59" s="459">
        <v>1</v>
      </c>
      <c r="BG59" s="776"/>
    </row>
    <row r="60" spans="1:59" s="458" customFormat="1" ht="122.25" customHeight="1">
      <c r="A60" s="777">
        <f t="shared" si="12"/>
        <v>24</v>
      </c>
      <c r="B60" s="481"/>
      <c r="C60" s="461" t="s">
        <v>879</v>
      </c>
      <c r="D60" s="780" t="s">
        <v>731</v>
      </c>
      <c r="E60" s="455">
        <v>6.26</v>
      </c>
      <c r="F60" s="783">
        <v>2.02</v>
      </c>
      <c r="G60" s="455">
        <v>4.24</v>
      </c>
      <c r="H60" s="251">
        <f t="shared" si="13"/>
        <v>0</v>
      </c>
      <c r="I60" s="455">
        <f t="shared" si="10"/>
        <v>6.26</v>
      </c>
      <c r="J60" s="455">
        <f t="shared" si="11"/>
        <v>4.24</v>
      </c>
      <c r="K60" s="455" t="s">
        <v>876</v>
      </c>
      <c r="L60" s="455" t="s">
        <v>876</v>
      </c>
      <c r="M60" s="455"/>
      <c r="N60" s="501">
        <v>0.29680000000000006</v>
      </c>
      <c r="O60" s="791"/>
      <c r="P60" s="501">
        <v>0.84800000000000009</v>
      </c>
      <c r="Q60" s="501">
        <v>0.55120000000000002</v>
      </c>
      <c r="R60" s="794"/>
      <c r="S60" s="501">
        <v>2.544</v>
      </c>
      <c r="T60" s="791"/>
      <c r="U60" s="791"/>
      <c r="V60" s="791"/>
      <c r="W60" s="791"/>
      <c r="X60" s="791"/>
      <c r="Y60" s="791"/>
      <c r="Z60" s="791"/>
      <c r="AA60" s="791"/>
      <c r="AB60" s="791"/>
      <c r="AC60" s="791"/>
      <c r="AD60" s="791"/>
      <c r="AE60" s="791"/>
      <c r="AF60" s="791"/>
      <c r="AG60" s="791"/>
      <c r="AH60" s="791"/>
      <c r="AI60" s="791"/>
      <c r="AJ60" s="791"/>
      <c r="AK60" s="791"/>
      <c r="AL60" s="791"/>
      <c r="AM60" s="791"/>
      <c r="AN60" s="791"/>
      <c r="AO60" s="791"/>
      <c r="AP60" s="783"/>
      <c r="AQ60" s="783"/>
      <c r="AR60" s="783"/>
      <c r="AS60" s="455" t="s">
        <v>703</v>
      </c>
      <c r="AT60" s="782"/>
      <c r="AU60" s="782" t="s">
        <v>880</v>
      </c>
      <c r="AV60" s="645">
        <v>2021</v>
      </c>
      <c r="AW60" s="780" t="s">
        <v>767</v>
      </c>
      <c r="AX60" s="780" t="s">
        <v>880</v>
      </c>
      <c r="AY60" s="456" t="s">
        <v>827</v>
      </c>
      <c r="AZ60" s="457" t="s">
        <v>881</v>
      </c>
      <c r="BD60" s="776"/>
      <c r="BE60" s="776"/>
      <c r="BF60" s="459">
        <v>1</v>
      </c>
      <c r="BG60" s="776"/>
    </row>
    <row r="61" spans="1:59" s="458" customFormat="1" ht="120.75" customHeight="1">
      <c r="A61" s="777">
        <f>A60+1</f>
        <v>25</v>
      </c>
      <c r="B61" s="481"/>
      <c r="C61" s="461" t="s">
        <v>882</v>
      </c>
      <c r="D61" s="780" t="s">
        <v>731</v>
      </c>
      <c r="E61" s="455">
        <v>4.09</v>
      </c>
      <c r="F61" s="783"/>
      <c r="G61" s="455">
        <v>4.09</v>
      </c>
      <c r="H61" s="251">
        <f t="shared" si="13"/>
        <v>0</v>
      </c>
      <c r="I61" s="455">
        <f t="shared" si="10"/>
        <v>4.09</v>
      </c>
      <c r="J61" s="455">
        <f t="shared" si="11"/>
        <v>4.09</v>
      </c>
      <c r="K61" s="455" t="s">
        <v>876</v>
      </c>
      <c r="L61" s="455" t="s">
        <v>892</v>
      </c>
      <c r="M61" s="455"/>
      <c r="N61" s="791">
        <v>0.2863</v>
      </c>
      <c r="O61" s="791"/>
      <c r="P61" s="791">
        <v>0.81800000000000006</v>
      </c>
      <c r="Q61" s="791">
        <v>0.53169999999999995</v>
      </c>
      <c r="R61" s="794"/>
      <c r="S61" s="794">
        <v>2.4539999999999997</v>
      </c>
      <c r="T61" s="791"/>
      <c r="U61" s="791"/>
      <c r="V61" s="791"/>
      <c r="W61" s="791"/>
      <c r="X61" s="791"/>
      <c r="Y61" s="791"/>
      <c r="Z61" s="791"/>
      <c r="AA61" s="791"/>
      <c r="AB61" s="791"/>
      <c r="AC61" s="791"/>
      <c r="AD61" s="791"/>
      <c r="AE61" s="791"/>
      <c r="AF61" s="791"/>
      <c r="AG61" s="791"/>
      <c r="AH61" s="791"/>
      <c r="AI61" s="791"/>
      <c r="AJ61" s="791"/>
      <c r="AK61" s="791"/>
      <c r="AL61" s="791"/>
      <c r="AM61" s="791"/>
      <c r="AN61" s="791"/>
      <c r="AO61" s="791"/>
      <c r="AP61" s="783"/>
      <c r="AQ61" s="783"/>
      <c r="AR61" s="783"/>
      <c r="AS61" s="455" t="s">
        <v>703</v>
      </c>
      <c r="AT61" s="782"/>
      <c r="AU61" s="782" t="s">
        <v>877</v>
      </c>
      <c r="AV61" s="645">
        <v>2021</v>
      </c>
      <c r="AW61" s="780" t="s">
        <v>767</v>
      </c>
      <c r="AX61" s="780" t="s">
        <v>877</v>
      </c>
      <c r="AY61" s="456" t="s">
        <v>827</v>
      </c>
      <c r="AZ61" s="457"/>
      <c r="BD61" s="776"/>
      <c r="BE61" s="776"/>
      <c r="BF61" s="459">
        <v>1</v>
      </c>
      <c r="BG61" s="776"/>
    </row>
    <row r="62" spans="1:59" s="472" customFormat="1" ht="69" customHeight="1">
      <c r="A62" s="777">
        <f t="shared" si="12"/>
        <v>26</v>
      </c>
      <c r="B62" s="460"/>
      <c r="C62" s="461" t="s">
        <v>1386</v>
      </c>
      <c r="D62" s="481" t="s">
        <v>731</v>
      </c>
      <c r="E62" s="455">
        <v>7</v>
      </c>
      <c r="F62" s="455">
        <v>2.25</v>
      </c>
      <c r="G62" s="455">
        <v>2.25</v>
      </c>
      <c r="H62" s="251">
        <f t="shared" si="13"/>
        <v>-2.5</v>
      </c>
      <c r="I62" s="455">
        <f t="shared" si="10"/>
        <v>4.5</v>
      </c>
      <c r="J62" s="518">
        <f t="shared" si="11"/>
        <v>2.25</v>
      </c>
      <c r="K62" s="518" t="s">
        <v>884</v>
      </c>
      <c r="L62" s="455" t="s">
        <v>896</v>
      </c>
      <c r="M62" s="455"/>
      <c r="N62" s="468">
        <v>0.15750000000000003</v>
      </c>
      <c r="O62" s="468"/>
      <c r="P62" s="468">
        <v>0.45</v>
      </c>
      <c r="Q62" s="468">
        <v>0.29249999999999998</v>
      </c>
      <c r="R62" s="468"/>
      <c r="S62" s="468"/>
      <c r="T62" s="468">
        <v>1.3499999999999999</v>
      </c>
      <c r="U62" s="468"/>
      <c r="V62" s="468"/>
      <c r="W62" s="468"/>
      <c r="X62" s="468"/>
      <c r="Y62" s="468"/>
      <c r="Z62" s="468"/>
      <c r="AA62" s="468"/>
      <c r="AB62" s="468"/>
      <c r="AC62" s="468"/>
      <c r="AD62" s="468"/>
      <c r="AE62" s="468"/>
      <c r="AF62" s="468"/>
      <c r="AG62" s="468"/>
      <c r="AH62" s="468"/>
      <c r="AI62" s="468"/>
      <c r="AJ62" s="468"/>
      <c r="AK62" s="468"/>
      <c r="AL62" s="468"/>
      <c r="AM62" s="468"/>
      <c r="AN62" s="468"/>
      <c r="AO62" s="468"/>
      <c r="AP62" s="469"/>
      <c r="AQ62" s="469"/>
      <c r="AR62" s="469"/>
      <c r="AS62" s="455" t="s">
        <v>696</v>
      </c>
      <c r="AT62" s="777"/>
      <c r="AU62" s="777" t="s">
        <v>877</v>
      </c>
      <c r="AV62" s="645">
        <v>2021</v>
      </c>
      <c r="AW62" s="469" t="s">
        <v>767</v>
      </c>
      <c r="AX62" s="519" t="s">
        <v>877</v>
      </c>
      <c r="AY62" s="470" t="s">
        <v>827</v>
      </c>
      <c r="AZ62" s="471" t="s">
        <v>885</v>
      </c>
      <c r="BD62" s="777"/>
      <c r="BE62" s="777"/>
      <c r="BF62" s="473">
        <v>1</v>
      </c>
      <c r="BG62" s="777"/>
    </row>
    <row r="63" spans="1:59" s="458" customFormat="1" ht="70.5">
      <c r="A63" s="777">
        <f>A62+1</f>
        <v>27</v>
      </c>
      <c r="B63" s="451"/>
      <c r="C63" s="461" t="s">
        <v>890</v>
      </c>
      <c r="D63" s="780" t="s">
        <v>731</v>
      </c>
      <c r="E63" s="455">
        <f>F63+J63</f>
        <v>5.1999999999999993</v>
      </c>
      <c r="F63" s="455">
        <v>2.86</v>
      </c>
      <c r="G63" s="455">
        <v>2.34</v>
      </c>
      <c r="H63" s="251">
        <f>I63-E63</f>
        <v>0</v>
      </c>
      <c r="I63" s="455">
        <f>J63+F63</f>
        <v>5.1999999999999993</v>
      </c>
      <c r="J63" s="455">
        <f t="shared" si="11"/>
        <v>2.34</v>
      </c>
      <c r="K63" s="455" t="s">
        <v>876</v>
      </c>
      <c r="L63" s="455" t="s">
        <v>876</v>
      </c>
      <c r="M63" s="455"/>
      <c r="N63" s="791">
        <v>0.1638</v>
      </c>
      <c r="O63" s="791"/>
      <c r="P63" s="791">
        <v>0.46799999999999997</v>
      </c>
      <c r="Q63" s="791">
        <v>0.30419999999999997</v>
      </c>
      <c r="R63" s="791"/>
      <c r="S63" s="791">
        <v>1.4039999999999999</v>
      </c>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83"/>
      <c r="AQ63" s="783"/>
      <c r="AR63" s="783"/>
      <c r="AS63" s="783" t="s">
        <v>705</v>
      </c>
      <c r="AT63" s="782"/>
      <c r="AU63" s="782" t="s">
        <v>877</v>
      </c>
      <c r="AV63" s="645">
        <v>2021</v>
      </c>
      <c r="AW63" s="777" t="s">
        <v>767</v>
      </c>
      <c r="AX63" s="777" t="s">
        <v>877</v>
      </c>
      <c r="AY63" s="456" t="s">
        <v>827</v>
      </c>
      <c r="AZ63" s="457"/>
      <c r="BD63" s="776"/>
      <c r="BE63" s="776"/>
      <c r="BF63" s="459">
        <v>1</v>
      </c>
      <c r="BG63" s="776"/>
    </row>
    <row r="64" spans="1:59" s="458" customFormat="1" ht="70.5">
      <c r="A64" s="777">
        <f t="shared" si="12"/>
        <v>28</v>
      </c>
      <c r="B64" s="451"/>
      <c r="C64" s="461" t="s">
        <v>891</v>
      </c>
      <c r="D64" s="780" t="s">
        <v>731</v>
      </c>
      <c r="E64" s="455">
        <f>F64+J64</f>
        <v>3.95</v>
      </c>
      <c r="F64" s="455">
        <v>2.41</v>
      </c>
      <c r="G64" s="455">
        <v>1.54</v>
      </c>
      <c r="H64" s="251">
        <f>I64-E64</f>
        <v>0</v>
      </c>
      <c r="I64" s="455">
        <f>J64+F64</f>
        <v>3.95</v>
      </c>
      <c r="J64" s="455">
        <f t="shared" si="11"/>
        <v>1.54</v>
      </c>
      <c r="K64" s="455" t="s">
        <v>892</v>
      </c>
      <c r="L64" s="455" t="s">
        <v>892</v>
      </c>
      <c r="M64" s="455"/>
      <c r="N64" s="791">
        <v>0.10780000000000001</v>
      </c>
      <c r="O64" s="791"/>
      <c r="P64" s="791">
        <v>0.30800000000000005</v>
      </c>
      <c r="Q64" s="791">
        <v>0.20020000000000002</v>
      </c>
      <c r="R64" s="783"/>
      <c r="S64" s="791">
        <v>0.92399999999999993</v>
      </c>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83"/>
      <c r="AQ64" s="783"/>
      <c r="AR64" s="783"/>
      <c r="AS64" s="455" t="s">
        <v>699</v>
      </c>
      <c r="AT64" s="782"/>
      <c r="AU64" s="782" t="s">
        <v>877</v>
      </c>
      <c r="AV64" s="645">
        <v>2021</v>
      </c>
      <c r="AW64" s="777" t="s">
        <v>767</v>
      </c>
      <c r="AX64" s="777" t="s">
        <v>877</v>
      </c>
      <c r="AY64" s="456" t="s">
        <v>827</v>
      </c>
      <c r="AZ64" s="457"/>
      <c r="BD64" s="776"/>
      <c r="BE64" s="776"/>
      <c r="BF64" s="459">
        <v>1</v>
      </c>
      <c r="BG64" s="776"/>
    </row>
    <row r="65" spans="1:59" s="458" customFormat="1" ht="70.5">
      <c r="A65" s="777">
        <f t="shared" si="12"/>
        <v>29</v>
      </c>
      <c r="B65" s="451">
        <v>2</v>
      </c>
      <c r="C65" s="452" t="s">
        <v>893</v>
      </c>
      <c r="D65" s="782" t="s">
        <v>731</v>
      </c>
      <c r="E65" s="783">
        <f>F65+J65</f>
        <v>8.1199999999999992</v>
      </c>
      <c r="F65" s="783">
        <v>7.13</v>
      </c>
      <c r="G65" s="455">
        <v>8.9367999999999999</v>
      </c>
      <c r="H65" s="251">
        <f>I65-E65</f>
        <v>0</v>
      </c>
      <c r="I65" s="455">
        <f>J65+F65</f>
        <v>8.1199999999999992</v>
      </c>
      <c r="J65" s="455">
        <f t="shared" si="11"/>
        <v>0.99</v>
      </c>
      <c r="K65" s="455" t="s">
        <v>894</v>
      </c>
      <c r="L65" s="455" t="s">
        <v>887</v>
      </c>
      <c r="M65" s="783"/>
      <c r="N65" s="783">
        <v>6.93E-2</v>
      </c>
      <c r="O65" s="783"/>
      <c r="P65" s="783">
        <v>0.19800000000000001</v>
      </c>
      <c r="Q65" s="783">
        <v>0.12870000000000001</v>
      </c>
      <c r="R65" s="791"/>
      <c r="S65" s="791"/>
      <c r="T65" s="783">
        <v>0.59399999999999997</v>
      </c>
      <c r="U65" s="783"/>
      <c r="V65" s="783"/>
      <c r="W65" s="783"/>
      <c r="X65" s="783"/>
      <c r="Y65" s="783"/>
      <c r="Z65" s="783"/>
      <c r="AA65" s="783"/>
      <c r="AB65" s="783"/>
      <c r="AC65" s="783"/>
      <c r="AD65" s="783"/>
      <c r="AE65" s="783"/>
      <c r="AF65" s="783"/>
      <c r="AG65" s="783"/>
      <c r="AH65" s="783"/>
      <c r="AI65" s="783"/>
      <c r="AJ65" s="783"/>
      <c r="AK65" s="783"/>
      <c r="AL65" s="783"/>
      <c r="AM65" s="783"/>
      <c r="AN65" s="783"/>
      <c r="AO65" s="783"/>
      <c r="AP65" s="783"/>
      <c r="AQ65" s="783"/>
      <c r="AR65" s="783"/>
      <c r="AS65" s="783" t="s">
        <v>698</v>
      </c>
      <c r="AT65" s="782"/>
      <c r="AU65" s="782" t="s">
        <v>877</v>
      </c>
      <c r="AV65" s="645">
        <v>2021</v>
      </c>
      <c r="AW65" s="780" t="s">
        <v>761</v>
      </c>
      <c r="AX65" s="780" t="s">
        <v>877</v>
      </c>
      <c r="AY65" s="456" t="s">
        <v>827</v>
      </c>
      <c r="AZ65" s="457"/>
      <c r="BD65" s="776"/>
      <c r="BE65" s="776"/>
      <c r="BF65" s="459">
        <v>1</v>
      </c>
      <c r="BG65" s="776"/>
    </row>
    <row r="66" spans="1:59" s="458" customFormat="1" ht="68.25" customHeight="1">
      <c r="A66" s="777">
        <f t="shared" si="12"/>
        <v>30</v>
      </c>
      <c r="B66" s="451"/>
      <c r="C66" s="478" t="s">
        <v>895</v>
      </c>
      <c r="D66" s="780" t="s">
        <v>731</v>
      </c>
      <c r="E66" s="455">
        <f>J66+F66</f>
        <v>5.5050000000000008</v>
      </c>
      <c r="F66" s="783">
        <v>2.0249999999999999</v>
      </c>
      <c r="G66" s="455">
        <v>1.2</v>
      </c>
      <c r="H66" s="251">
        <f>I66-E66</f>
        <v>0</v>
      </c>
      <c r="I66" s="455">
        <f>J66+F66</f>
        <v>5.5050000000000008</v>
      </c>
      <c r="J66" s="455">
        <f t="shared" si="11"/>
        <v>3.4800000000000004</v>
      </c>
      <c r="K66" s="455" t="s">
        <v>896</v>
      </c>
      <c r="L66" s="455" t="s">
        <v>896</v>
      </c>
      <c r="M66" s="455"/>
      <c r="N66" s="791">
        <v>0.24360000000000001</v>
      </c>
      <c r="O66" s="791"/>
      <c r="P66" s="791">
        <v>0.69600000000000006</v>
      </c>
      <c r="Q66" s="791">
        <v>0.45240000000000002</v>
      </c>
      <c r="R66" s="791"/>
      <c r="S66" s="791"/>
      <c r="T66" s="791">
        <v>2.0880000000000001</v>
      </c>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455" t="s">
        <v>701</v>
      </c>
      <c r="AT66" s="782"/>
      <c r="AU66" s="782" t="s">
        <v>880</v>
      </c>
      <c r="AV66" s="645">
        <v>2021</v>
      </c>
      <c r="AW66" s="777" t="s">
        <v>767</v>
      </c>
      <c r="AX66" s="777" t="s">
        <v>880</v>
      </c>
      <c r="AY66" s="456"/>
      <c r="AZ66" s="457"/>
      <c r="BD66" s="776"/>
      <c r="BE66" s="776"/>
      <c r="BF66" s="459">
        <v>1</v>
      </c>
      <c r="BG66" s="776"/>
    </row>
    <row r="67" spans="1:59" s="458" customFormat="1" ht="70.5">
      <c r="A67" s="777">
        <f t="shared" si="12"/>
        <v>31</v>
      </c>
      <c r="B67" s="451"/>
      <c r="C67" s="461" t="s">
        <v>897</v>
      </c>
      <c r="D67" s="780" t="s">
        <v>731</v>
      </c>
      <c r="E67" s="455">
        <v>0.42000000000000004</v>
      </c>
      <c r="F67" s="455"/>
      <c r="G67" s="455"/>
      <c r="H67" s="251"/>
      <c r="I67" s="455"/>
      <c r="J67" s="455">
        <v>0.42</v>
      </c>
      <c r="K67" s="455" t="s">
        <v>724</v>
      </c>
      <c r="L67" s="455" t="s">
        <v>724</v>
      </c>
      <c r="M67" s="455"/>
      <c r="N67" s="791"/>
      <c r="O67" s="791"/>
      <c r="P67" s="791"/>
      <c r="Q67" s="791"/>
      <c r="R67" s="783"/>
      <c r="S67" s="791"/>
      <c r="T67" s="791">
        <v>0.42</v>
      </c>
      <c r="U67" s="791"/>
      <c r="V67" s="791"/>
      <c r="W67" s="791"/>
      <c r="X67" s="791"/>
      <c r="Y67" s="791"/>
      <c r="Z67" s="791"/>
      <c r="AA67" s="791"/>
      <c r="AB67" s="791"/>
      <c r="AC67" s="791"/>
      <c r="AD67" s="791"/>
      <c r="AE67" s="791"/>
      <c r="AF67" s="791"/>
      <c r="AG67" s="791"/>
      <c r="AH67" s="791"/>
      <c r="AI67" s="791"/>
      <c r="AJ67" s="791"/>
      <c r="AK67" s="791"/>
      <c r="AL67" s="791"/>
      <c r="AM67" s="791"/>
      <c r="AN67" s="791"/>
      <c r="AO67" s="791"/>
      <c r="AP67" s="783"/>
      <c r="AQ67" s="783"/>
      <c r="AR67" s="783"/>
      <c r="AS67" s="455" t="s">
        <v>898</v>
      </c>
      <c r="AT67" s="782"/>
      <c r="AU67" s="782" t="s">
        <v>899</v>
      </c>
      <c r="AV67" s="645">
        <v>2021</v>
      </c>
      <c r="AW67" s="777" t="s">
        <v>767</v>
      </c>
      <c r="AX67" s="777" t="s">
        <v>899</v>
      </c>
      <c r="AY67" s="456"/>
      <c r="AZ67" s="457"/>
      <c r="BD67" s="776"/>
      <c r="BE67" s="776"/>
      <c r="BF67" s="459">
        <v>1</v>
      </c>
      <c r="BG67" s="776"/>
    </row>
    <row r="68" spans="1:59" s="458" customFormat="1" ht="84.75" customHeight="1">
      <c r="A68" s="777">
        <f>A67+1</f>
        <v>32</v>
      </c>
      <c r="B68" s="522">
        <v>9</v>
      </c>
      <c r="C68" s="779" t="s">
        <v>904</v>
      </c>
      <c r="D68" s="522" t="s">
        <v>731</v>
      </c>
      <c r="E68" s="791">
        <v>0.2</v>
      </c>
      <c r="F68" s="521"/>
      <c r="G68" s="791">
        <v>0.2</v>
      </c>
      <c r="H68" s="251">
        <f t="shared" ref="H68:H72" si="14">I68-E68</f>
        <v>0</v>
      </c>
      <c r="I68" s="455">
        <f t="shared" ref="I68:I72" si="15">J68+F68</f>
        <v>0.2</v>
      </c>
      <c r="J68" s="455">
        <f t="shared" ref="J68:J72" si="16">SUM(M68:Q68)+SUM(S68:AP68)</f>
        <v>0.2</v>
      </c>
      <c r="K68" s="455" t="s">
        <v>425</v>
      </c>
      <c r="L68" s="455" t="s">
        <v>425</v>
      </c>
      <c r="M68" s="455"/>
      <c r="N68" s="791"/>
      <c r="O68" s="791"/>
      <c r="P68" s="791"/>
      <c r="Q68" s="791"/>
      <c r="R68" s="783"/>
      <c r="S68" s="791">
        <v>0.2</v>
      </c>
      <c r="T68" s="791"/>
      <c r="U68" s="791"/>
      <c r="V68" s="791"/>
      <c r="W68" s="791"/>
      <c r="X68" s="791"/>
      <c r="Y68" s="791"/>
      <c r="Z68" s="791"/>
      <c r="AA68" s="791"/>
      <c r="AB68" s="791"/>
      <c r="AC68" s="791"/>
      <c r="AD68" s="791"/>
      <c r="AE68" s="791"/>
      <c r="AF68" s="791"/>
      <c r="AG68" s="791"/>
      <c r="AH68" s="791"/>
      <c r="AI68" s="791"/>
      <c r="AJ68" s="791"/>
      <c r="AK68" s="791"/>
      <c r="AL68" s="791"/>
      <c r="AM68" s="791"/>
      <c r="AN68" s="791"/>
      <c r="AO68" s="791"/>
      <c r="AP68" s="791"/>
      <c r="AQ68" s="791"/>
      <c r="AR68" s="791"/>
      <c r="AS68" s="783" t="s">
        <v>705</v>
      </c>
      <c r="AT68" s="522" t="s">
        <v>905</v>
      </c>
      <c r="AU68" s="522" t="s">
        <v>808</v>
      </c>
      <c r="AV68" s="645">
        <v>2020</v>
      </c>
      <c r="AW68" s="463" t="s">
        <v>767</v>
      </c>
      <c r="AX68" s="463" t="s">
        <v>808</v>
      </c>
      <c r="AY68" s="456"/>
      <c r="AZ68" s="457"/>
      <c r="BD68" s="776"/>
      <c r="BE68" s="776"/>
      <c r="BF68" s="459">
        <v>1</v>
      </c>
      <c r="BG68" s="776"/>
    </row>
    <row r="69" spans="1:59" s="472" customFormat="1" ht="35.25">
      <c r="A69" s="883">
        <f>A68+1</f>
        <v>33</v>
      </c>
      <c r="B69" s="885" t="s">
        <v>90</v>
      </c>
      <c r="C69" s="886" t="s">
        <v>906</v>
      </c>
      <c r="D69" s="887" t="s">
        <v>731</v>
      </c>
      <c r="E69" s="468">
        <v>5</v>
      </c>
      <c r="F69" s="521">
        <v>0</v>
      </c>
      <c r="G69" s="468"/>
      <c r="H69" s="251">
        <f t="shared" si="14"/>
        <v>0</v>
      </c>
      <c r="I69" s="455">
        <f t="shared" si="15"/>
        <v>5</v>
      </c>
      <c r="J69" s="455">
        <f t="shared" si="16"/>
        <v>5</v>
      </c>
      <c r="K69" s="455" t="s">
        <v>907</v>
      </c>
      <c r="L69" s="455" t="s">
        <v>1440</v>
      </c>
      <c r="M69" s="455"/>
      <c r="N69" s="468"/>
      <c r="O69" s="468"/>
      <c r="P69" s="468">
        <v>1.2</v>
      </c>
      <c r="Q69" s="468">
        <v>1.1000000000000001</v>
      </c>
      <c r="R69" s="468"/>
      <c r="S69" s="468">
        <v>2.7</v>
      </c>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t="s">
        <v>664</v>
      </c>
      <c r="AT69" s="790"/>
      <c r="AU69" s="888" t="s">
        <v>803</v>
      </c>
      <c r="AV69" s="648">
        <v>2020</v>
      </c>
      <c r="AW69" s="469" t="s">
        <v>767</v>
      </c>
      <c r="AX69" s="891" t="s">
        <v>803</v>
      </c>
      <c r="AY69" s="470"/>
      <c r="AZ69" s="471"/>
      <c r="BD69" s="777"/>
      <c r="BE69" s="777"/>
      <c r="BF69" s="870">
        <v>1</v>
      </c>
      <c r="BG69" s="777"/>
    </row>
    <row r="70" spans="1:59" s="472" customFormat="1" ht="24.95" customHeight="1">
      <c r="A70" s="883">
        <f>IF(C70="",0,MAX($A$8:A69)+1)</f>
        <v>0</v>
      </c>
      <c r="B70" s="885"/>
      <c r="C70" s="886"/>
      <c r="D70" s="887"/>
      <c r="E70" s="468">
        <v>4.5</v>
      </c>
      <c r="F70" s="521">
        <v>0.7</v>
      </c>
      <c r="G70" s="468"/>
      <c r="H70" s="251">
        <f t="shared" si="14"/>
        <v>0</v>
      </c>
      <c r="I70" s="455">
        <f t="shared" si="15"/>
        <v>4.5</v>
      </c>
      <c r="J70" s="455">
        <f t="shared" si="16"/>
        <v>3.8</v>
      </c>
      <c r="K70" s="455" t="s">
        <v>908</v>
      </c>
      <c r="L70" s="455" t="s">
        <v>1440</v>
      </c>
      <c r="M70" s="455"/>
      <c r="N70" s="468"/>
      <c r="O70" s="468"/>
      <c r="P70" s="468">
        <v>1.4</v>
      </c>
      <c r="Q70" s="468">
        <v>0.1</v>
      </c>
      <c r="R70" s="468"/>
      <c r="S70" s="468">
        <v>2.2999999999999998</v>
      </c>
      <c r="T70" s="468"/>
      <c r="U70" s="468"/>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t="s">
        <v>699</v>
      </c>
      <c r="AT70" s="790"/>
      <c r="AU70" s="889"/>
      <c r="AV70" s="648">
        <v>2020</v>
      </c>
      <c r="AW70" s="469" t="s">
        <v>909</v>
      </c>
      <c r="AX70" s="892"/>
      <c r="AY70" s="470"/>
      <c r="AZ70" s="471"/>
      <c r="BD70" s="777"/>
      <c r="BE70" s="777"/>
      <c r="BF70" s="884"/>
      <c r="BG70" s="777"/>
    </row>
    <row r="71" spans="1:59" s="472" customFormat="1" ht="24.95" customHeight="1">
      <c r="A71" s="883">
        <f>IF(C71="",0,MAX($A$8:A70)+1)</f>
        <v>0</v>
      </c>
      <c r="B71" s="885"/>
      <c r="C71" s="886"/>
      <c r="D71" s="887"/>
      <c r="E71" s="468">
        <v>5.5</v>
      </c>
      <c r="F71" s="521">
        <v>0.68</v>
      </c>
      <c r="G71" s="468"/>
      <c r="H71" s="251">
        <f t="shared" si="14"/>
        <v>0</v>
      </c>
      <c r="I71" s="455">
        <f t="shared" si="15"/>
        <v>5.5</v>
      </c>
      <c r="J71" s="455">
        <f t="shared" si="16"/>
        <v>4.82</v>
      </c>
      <c r="K71" s="455" t="s">
        <v>876</v>
      </c>
      <c r="L71" s="455" t="s">
        <v>876</v>
      </c>
      <c r="M71" s="455"/>
      <c r="N71" s="468">
        <v>0.7</v>
      </c>
      <c r="O71" s="468"/>
      <c r="P71" s="468">
        <v>0.4</v>
      </c>
      <c r="Q71" s="468">
        <v>1.92</v>
      </c>
      <c r="R71" s="468"/>
      <c r="S71" s="468">
        <v>1.8</v>
      </c>
      <c r="T71" s="468"/>
      <c r="U71" s="468"/>
      <c r="V71" s="468"/>
      <c r="W71" s="468"/>
      <c r="X71" s="468"/>
      <c r="Y71" s="468"/>
      <c r="Z71" s="468"/>
      <c r="AA71" s="468"/>
      <c r="AB71" s="468"/>
      <c r="AC71" s="468"/>
      <c r="AD71" s="468"/>
      <c r="AE71" s="468"/>
      <c r="AF71" s="468"/>
      <c r="AG71" s="468"/>
      <c r="AH71" s="468"/>
      <c r="AI71" s="468"/>
      <c r="AJ71" s="468"/>
      <c r="AK71" s="468"/>
      <c r="AL71" s="468"/>
      <c r="AM71" s="468"/>
      <c r="AN71" s="468"/>
      <c r="AO71" s="468"/>
      <c r="AP71" s="468"/>
      <c r="AQ71" s="468"/>
      <c r="AR71" s="468"/>
      <c r="AS71" s="783" t="s">
        <v>705</v>
      </c>
      <c r="AT71" s="790"/>
      <c r="AU71" s="890"/>
      <c r="AV71" s="648">
        <v>2020</v>
      </c>
      <c r="AW71" s="469" t="s">
        <v>767</v>
      </c>
      <c r="AX71" s="893"/>
      <c r="AY71" s="470"/>
      <c r="AZ71" s="471"/>
      <c r="BD71" s="777"/>
      <c r="BE71" s="777"/>
      <c r="BF71" s="871"/>
      <c r="BG71" s="777"/>
    </row>
    <row r="72" spans="1:59" s="458" customFormat="1" ht="35.25">
      <c r="A72" s="776">
        <f>A69+1</f>
        <v>34</v>
      </c>
      <c r="B72" s="451"/>
      <c r="C72" s="779" t="s">
        <v>910</v>
      </c>
      <c r="D72" s="522" t="s">
        <v>731</v>
      </c>
      <c r="E72" s="455">
        <v>18.7</v>
      </c>
      <c r="F72" s="521"/>
      <c r="G72" s="791"/>
      <c r="H72" s="251">
        <f t="shared" si="14"/>
        <v>0</v>
      </c>
      <c r="I72" s="455">
        <f t="shared" si="15"/>
        <v>18.7</v>
      </c>
      <c r="J72" s="455">
        <f t="shared" si="16"/>
        <v>18.7</v>
      </c>
      <c r="K72" s="455" t="s">
        <v>769</v>
      </c>
      <c r="L72" s="455" t="s">
        <v>769</v>
      </c>
      <c r="M72" s="455"/>
      <c r="N72" s="791"/>
      <c r="O72" s="791"/>
      <c r="P72" s="791"/>
      <c r="Q72" s="791"/>
      <c r="R72" s="791"/>
      <c r="S72" s="791">
        <v>13.15</v>
      </c>
      <c r="T72" s="791"/>
      <c r="U72" s="791"/>
      <c r="V72" s="791"/>
      <c r="W72" s="791"/>
      <c r="X72" s="791"/>
      <c r="Y72" s="791"/>
      <c r="Z72" s="791"/>
      <c r="AA72" s="791"/>
      <c r="AB72" s="791"/>
      <c r="AC72" s="791"/>
      <c r="AD72" s="791"/>
      <c r="AE72" s="791"/>
      <c r="AF72" s="791"/>
      <c r="AG72" s="791"/>
      <c r="AH72" s="791"/>
      <c r="AI72" s="791"/>
      <c r="AJ72" s="791"/>
      <c r="AK72" s="791"/>
      <c r="AL72" s="791"/>
      <c r="AM72" s="791"/>
      <c r="AN72" s="791">
        <v>5.55</v>
      </c>
      <c r="AO72" s="791"/>
      <c r="AP72" s="791"/>
      <c r="AQ72" s="791"/>
      <c r="AR72" s="791"/>
      <c r="AS72" s="791" t="s">
        <v>704</v>
      </c>
      <c r="AT72" s="522"/>
      <c r="AU72" s="522" t="s">
        <v>911</v>
      </c>
      <c r="AV72" s="645">
        <v>2020</v>
      </c>
      <c r="AW72" s="782" t="s">
        <v>761</v>
      </c>
      <c r="AX72" s="782" t="s">
        <v>911</v>
      </c>
      <c r="AY72" s="456"/>
      <c r="AZ72" s="457" t="s">
        <v>912</v>
      </c>
      <c r="BD72" s="776"/>
      <c r="BE72" s="776"/>
      <c r="BF72" s="459">
        <v>1</v>
      </c>
      <c r="BG72" s="776"/>
    </row>
    <row r="73" spans="1:59" s="458" customFormat="1" ht="45" customHeight="1">
      <c r="A73" s="776">
        <f>A72+1</f>
        <v>35</v>
      </c>
      <c r="B73" s="451"/>
      <c r="C73" s="461" t="s">
        <v>913</v>
      </c>
      <c r="D73" s="780" t="s">
        <v>731</v>
      </c>
      <c r="E73" s="455">
        <v>0.3</v>
      </c>
      <c r="F73" s="455"/>
      <c r="G73" s="455"/>
      <c r="H73" s="251"/>
      <c r="I73" s="455"/>
      <c r="J73" s="455"/>
      <c r="K73" s="455"/>
      <c r="L73" s="455" t="s">
        <v>764</v>
      </c>
      <c r="M73" s="455"/>
      <c r="N73" s="791"/>
      <c r="O73" s="791"/>
      <c r="P73" s="791">
        <v>0.1</v>
      </c>
      <c r="Q73" s="791"/>
      <c r="R73" s="783"/>
      <c r="S73" s="791"/>
      <c r="T73" s="791">
        <v>0.2</v>
      </c>
      <c r="U73" s="791"/>
      <c r="V73" s="791"/>
      <c r="W73" s="791"/>
      <c r="X73" s="791"/>
      <c r="Y73" s="791"/>
      <c r="Z73" s="791"/>
      <c r="AA73" s="791"/>
      <c r="AB73" s="791"/>
      <c r="AC73" s="791"/>
      <c r="AD73" s="791"/>
      <c r="AE73" s="791"/>
      <c r="AF73" s="791"/>
      <c r="AG73" s="791"/>
      <c r="AH73" s="791"/>
      <c r="AI73" s="791"/>
      <c r="AJ73" s="791"/>
      <c r="AK73" s="791"/>
      <c r="AL73" s="791"/>
      <c r="AM73" s="791"/>
      <c r="AN73" s="791"/>
      <c r="AO73" s="791"/>
      <c r="AP73" s="783"/>
      <c r="AQ73" s="783"/>
      <c r="AR73" s="783"/>
      <c r="AS73" s="791" t="s">
        <v>699</v>
      </c>
      <c r="AT73" s="522" t="s">
        <v>914</v>
      </c>
      <c r="AU73" s="522"/>
      <c r="AV73" s="645">
        <v>2020</v>
      </c>
      <c r="AW73" s="463" t="s">
        <v>767</v>
      </c>
      <c r="AX73" s="777"/>
      <c r="AY73" s="456"/>
      <c r="AZ73" s="457"/>
      <c r="BD73" s="776"/>
      <c r="BE73" s="776"/>
      <c r="BF73" s="459">
        <v>1</v>
      </c>
      <c r="BG73" s="776"/>
    </row>
    <row r="74" spans="1:59" s="458" customFormat="1" ht="70.5">
      <c r="A74" s="776">
        <f t="shared" ref="A74" si="17">A73+1</f>
        <v>36</v>
      </c>
      <c r="B74" s="451"/>
      <c r="C74" s="779" t="s">
        <v>915</v>
      </c>
      <c r="D74" s="522" t="s">
        <v>731</v>
      </c>
      <c r="E74" s="791">
        <v>0.30000000000000004</v>
      </c>
      <c r="F74" s="521"/>
      <c r="G74" s="791">
        <v>0.3</v>
      </c>
      <c r="H74" s="251">
        <f>I74-E74</f>
        <v>0</v>
      </c>
      <c r="I74" s="455">
        <f>J74+F74</f>
        <v>0.30000000000000004</v>
      </c>
      <c r="J74" s="455">
        <f>SUM(M74:Q74)+SUM(S74:AP74)</f>
        <v>0.30000000000000004</v>
      </c>
      <c r="K74" s="455" t="s">
        <v>847</v>
      </c>
      <c r="L74" s="455" t="s">
        <v>1358</v>
      </c>
      <c r="M74" s="455"/>
      <c r="N74" s="791"/>
      <c r="O74" s="791"/>
      <c r="P74" s="791">
        <v>0.1</v>
      </c>
      <c r="Q74" s="791"/>
      <c r="R74" s="783"/>
      <c r="S74" s="791">
        <v>0.2</v>
      </c>
      <c r="T74" s="791"/>
      <c r="U74" s="791"/>
      <c r="V74" s="791"/>
      <c r="W74" s="791"/>
      <c r="X74" s="791"/>
      <c r="Y74" s="791"/>
      <c r="Z74" s="791"/>
      <c r="AA74" s="791"/>
      <c r="AB74" s="791"/>
      <c r="AC74" s="791"/>
      <c r="AD74" s="791"/>
      <c r="AE74" s="791"/>
      <c r="AF74" s="791"/>
      <c r="AG74" s="791"/>
      <c r="AH74" s="791"/>
      <c r="AI74" s="791"/>
      <c r="AJ74" s="791"/>
      <c r="AK74" s="791"/>
      <c r="AL74" s="791"/>
      <c r="AM74" s="791"/>
      <c r="AN74" s="791"/>
      <c r="AO74" s="791"/>
      <c r="AP74" s="791"/>
      <c r="AQ74" s="791"/>
      <c r="AR74" s="791"/>
      <c r="AS74" s="791" t="s">
        <v>699</v>
      </c>
      <c r="AT74" s="522" t="s">
        <v>914</v>
      </c>
      <c r="AU74" s="522" t="s">
        <v>866</v>
      </c>
      <c r="AV74" s="645">
        <v>2020</v>
      </c>
      <c r="AW74" s="463" t="s">
        <v>767</v>
      </c>
      <c r="AX74" s="463" t="s">
        <v>866</v>
      </c>
      <c r="AY74" s="456"/>
      <c r="AZ74" s="457"/>
      <c r="BD74" s="776"/>
      <c r="BE74" s="776"/>
      <c r="BF74" s="459">
        <v>1</v>
      </c>
      <c r="BG74" s="776"/>
    </row>
    <row r="75" spans="1:59" s="458" customFormat="1" ht="70.5">
      <c r="A75" s="776">
        <f>A74+1</f>
        <v>37</v>
      </c>
      <c r="B75" s="451"/>
      <c r="C75" s="478" t="s">
        <v>916</v>
      </c>
      <c r="D75" s="522" t="s">
        <v>731</v>
      </c>
      <c r="E75" s="791">
        <v>0.36</v>
      </c>
      <c r="F75" s="455"/>
      <c r="G75" s="791">
        <v>0.36</v>
      </c>
      <c r="H75" s="251">
        <f>I75-E75</f>
        <v>0</v>
      </c>
      <c r="I75" s="455">
        <f>J75+F75</f>
        <v>0.36</v>
      </c>
      <c r="J75" s="455">
        <f>SUM(M75:Q75)+SUM(S75:AP75)</f>
        <v>0.36</v>
      </c>
      <c r="K75" s="455" t="s">
        <v>917</v>
      </c>
      <c r="L75" s="455" t="s">
        <v>1441</v>
      </c>
      <c r="M75" s="791">
        <v>0.22</v>
      </c>
      <c r="N75" s="791"/>
      <c r="O75" s="791"/>
      <c r="P75" s="791"/>
      <c r="Q75" s="791">
        <v>0.14000000000000001</v>
      </c>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791"/>
      <c r="AP75" s="791"/>
      <c r="AQ75" s="791"/>
      <c r="AR75" s="791"/>
      <c r="AS75" s="791" t="s">
        <v>699</v>
      </c>
      <c r="AT75" s="780" t="s">
        <v>918</v>
      </c>
      <c r="AU75" s="481" t="s">
        <v>866</v>
      </c>
      <c r="AV75" s="645">
        <v>2020</v>
      </c>
      <c r="AW75" s="463" t="s">
        <v>767</v>
      </c>
      <c r="AX75" s="463" t="s">
        <v>866</v>
      </c>
      <c r="AY75" s="456"/>
      <c r="AZ75" s="457"/>
      <c r="BD75" s="776"/>
      <c r="BE75" s="776"/>
      <c r="BF75" s="459">
        <v>1</v>
      </c>
      <c r="BG75" s="776"/>
    </row>
    <row r="76" spans="1:59" s="458" customFormat="1" ht="45" customHeight="1">
      <c r="A76" s="776">
        <f>A75+1</f>
        <v>38</v>
      </c>
      <c r="B76" s="451"/>
      <c r="C76" s="478" t="s">
        <v>919</v>
      </c>
      <c r="D76" s="522" t="s">
        <v>731</v>
      </c>
      <c r="E76" s="791">
        <v>26</v>
      </c>
      <c r="F76" s="250"/>
      <c r="G76" s="455">
        <v>2.13</v>
      </c>
      <c r="H76" s="251">
        <f>I76-E76</f>
        <v>0</v>
      </c>
      <c r="I76" s="455">
        <f>J76+F76</f>
        <v>26</v>
      </c>
      <c r="J76" s="455">
        <f>SUM(M76:Q76)+SUM(S76:AP76)</f>
        <v>26</v>
      </c>
      <c r="K76" s="455" t="s">
        <v>920</v>
      </c>
      <c r="L76" s="455" t="s">
        <v>1364</v>
      </c>
      <c r="M76" s="455"/>
      <c r="N76" s="791"/>
      <c r="O76" s="791"/>
      <c r="P76" s="791"/>
      <c r="Q76" s="791"/>
      <c r="R76" s="783"/>
      <c r="S76" s="794"/>
      <c r="T76" s="791">
        <v>24</v>
      </c>
      <c r="U76" s="791"/>
      <c r="V76" s="791"/>
      <c r="W76" s="791"/>
      <c r="X76" s="791"/>
      <c r="Y76" s="791"/>
      <c r="Z76" s="791"/>
      <c r="AA76" s="791"/>
      <c r="AB76" s="791"/>
      <c r="AC76" s="791"/>
      <c r="AD76" s="791"/>
      <c r="AE76" s="791"/>
      <c r="AF76" s="791"/>
      <c r="AG76" s="791"/>
      <c r="AH76" s="791"/>
      <c r="AI76" s="791"/>
      <c r="AJ76" s="791"/>
      <c r="AK76" s="791"/>
      <c r="AL76" s="791"/>
      <c r="AM76" s="791"/>
      <c r="AN76" s="791">
        <v>2</v>
      </c>
      <c r="AO76" s="791"/>
      <c r="AP76" s="791"/>
      <c r="AQ76" s="791"/>
      <c r="AR76" s="791"/>
      <c r="AS76" s="791" t="s">
        <v>700</v>
      </c>
      <c r="AT76" s="780"/>
      <c r="AU76" s="481" t="s">
        <v>870</v>
      </c>
      <c r="AV76" s="645"/>
      <c r="AW76" s="776" t="s">
        <v>767</v>
      </c>
      <c r="AX76" s="777" t="s">
        <v>870</v>
      </c>
      <c r="AY76" s="456"/>
      <c r="AZ76" s="457"/>
      <c r="BD76" s="776"/>
      <c r="BE76" s="776"/>
      <c r="BF76" s="459">
        <v>1</v>
      </c>
      <c r="BG76" s="776"/>
    </row>
    <row r="77" spans="1:59" s="458" customFormat="1" ht="22.15" customHeight="1">
      <c r="A77" s="874">
        <f>A76+1</f>
        <v>39</v>
      </c>
      <c r="B77" s="776"/>
      <c r="C77" s="881" t="s">
        <v>951</v>
      </c>
      <c r="D77" s="874" t="s">
        <v>731</v>
      </c>
      <c r="E77" s="882">
        <f>J77+J78+F77+F78</f>
        <v>55.789999999999992</v>
      </c>
      <c r="F77" s="776">
        <v>3.55</v>
      </c>
      <c r="G77" s="776"/>
      <c r="H77" s="251"/>
      <c r="I77" s="455">
        <f t="shared" ref="I77:I79" si="18">J77+F77</f>
        <v>8.6499999999999986</v>
      </c>
      <c r="J77" s="455">
        <f t="shared" ref="J77:J78" si="19">SUM(M77:Q77)+SUM(S77:AP77)</f>
        <v>5.0999999999999996</v>
      </c>
      <c r="K77" s="455" t="s">
        <v>769</v>
      </c>
      <c r="L77" s="455" t="s">
        <v>769</v>
      </c>
      <c r="M77" s="776"/>
      <c r="N77" s="776"/>
      <c r="O77" s="776"/>
      <c r="P77" s="776"/>
      <c r="Q77" s="776"/>
      <c r="R77" s="776"/>
      <c r="S77" s="776">
        <v>2</v>
      </c>
      <c r="T77" s="776"/>
      <c r="U77" s="776"/>
      <c r="V77" s="776"/>
      <c r="W77" s="776"/>
      <c r="X77" s="776"/>
      <c r="Y77" s="776"/>
      <c r="Z77" s="776"/>
      <c r="AA77" s="776"/>
      <c r="AB77" s="776"/>
      <c r="AC77" s="776"/>
      <c r="AD77" s="776"/>
      <c r="AE77" s="776"/>
      <c r="AF77" s="776"/>
      <c r="AG77" s="776"/>
      <c r="AH77" s="776"/>
      <c r="AI77" s="776"/>
      <c r="AJ77" s="776"/>
      <c r="AK77" s="776"/>
      <c r="AL77" s="776"/>
      <c r="AM77" s="776"/>
      <c r="AN77" s="776">
        <v>3.1</v>
      </c>
      <c r="AO77" s="776"/>
      <c r="AP77" s="776"/>
      <c r="AQ77" s="777"/>
      <c r="AR77" s="777"/>
      <c r="AS77" s="777" t="s">
        <v>700</v>
      </c>
      <c r="AT77" s="776"/>
      <c r="AU77" s="883" t="s">
        <v>952</v>
      </c>
      <c r="AV77" s="672">
        <v>2022</v>
      </c>
      <c r="AW77" s="776" t="s">
        <v>767</v>
      </c>
      <c r="AX77" s="870" t="s">
        <v>952</v>
      </c>
      <c r="AZ77" s="457" t="s">
        <v>828</v>
      </c>
      <c r="BD77" s="776"/>
      <c r="BE77" s="776"/>
      <c r="BF77" s="872">
        <v>1</v>
      </c>
      <c r="BG77" s="874"/>
    </row>
    <row r="78" spans="1:59" s="458" customFormat="1" ht="73.150000000000006" customHeight="1">
      <c r="A78" s="874"/>
      <c r="B78" s="776"/>
      <c r="C78" s="881"/>
      <c r="D78" s="874"/>
      <c r="E78" s="882"/>
      <c r="F78" s="776">
        <f>9.14+2.2</f>
        <v>11.34</v>
      </c>
      <c r="G78" s="776"/>
      <c r="H78" s="251"/>
      <c r="I78" s="455">
        <f t="shared" si="18"/>
        <v>47.14</v>
      </c>
      <c r="J78" s="455">
        <f t="shared" si="19"/>
        <v>35.799999999999997</v>
      </c>
      <c r="K78" s="455" t="s">
        <v>953</v>
      </c>
      <c r="L78" s="455" t="s">
        <v>1433</v>
      </c>
      <c r="M78" s="776"/>
      <c r="N78" s="776">
        <v>0.5</v>
      </c>
      <c r="O78" s="776"/>
      <c r="P78" s="776">
        <v>5</v>
      </c>
      <c r="Q78" s="776">
        <v>5.28</v>
      </c>
      <c r="R78" s="776"/>
      <c r="S78" s="776">
        <v>11.52</v>
      </c>
      <c r="T78" s="776">
        <v>5</v>
      </c>
      <c r="U78" s="776"/>
      <c r="V78" s="776"/>
      <c r="W78" s="776">
        <v>1</v>
      </c>
      <c r="X78" s="776"/>
      <c r="Y78" s="776"/>
      <c r="Z78" s="776">
        <v>0.5</v>
      </c>
      <c r="AA78" s="776"/>
      <c r="AB78" s="776"/>
      <c r="AC78" s="776"/>
      <c r="AD78" s="776"/>
      <c r="AE78" s="776"/>
      <c r="AF78" s="776"/>
      <c r="AG78" s="776"/>
      <c r="AH78" s="776"/>
      <c r="AI78" s="776"/>
      <c r="AJ78" s="776"/>
      <c r="AK78" s="776"/>
      <c r="AL78" s="776"/>
      <c r="AM78" s="776"/>
      <c r="AN78" s="776">
        <v>7</v>
      </c>
      <c r="AO78" s="776"/>
      <c r="AP78" s="776"/>
      <c r="AQ78" s="777"/>
      <c r="AR78" s="777"/>
      <c r="AS78" s="777" t="s">
        <v>701</v>
      </c>
      <c r="AT78" s="776"/>
      <c r="AU78" s="883"/>
      <c r="AV78" s="673">
        <v>2021</v>
      </c>
      <c r="AW78" s="776" t="s">
        <v>767</v>
      </c>
      <c r="AX78" s="871"/>
      <c r="AZ78" s="457"/>
      <c r="BD78" s="776"/>
      <c r="BE78" s="776"/>
      <c r="BF78" s="873"/>
      <c r="BG78" s="874"/>
    </row>
    <row r="79" spans="1:59" s="472" customFormat="1" ht="75.75" customHeight="1">
      <c r="A79" s="784">
        <f>A76+1</f>
        <v>39</v>
      </c>
      <c r="B79" s="778" t="s">
        <v>900</v>
      </c>
      <c r="C79" s="766" t="s">
        <v>901</v>
      </c>
      <c r="D79" s="790" t="s">
        <v>731</v>
      </c>
      <c r="E79" s="468">
        <v>0.12</v>
      </c>
      <c r="F79" s="521"/>
      <c r="G79" s="468">
        <v>0.12</v>
      </c>
      <c r="H79" s="468">
        <f t="shared" ref="H79" si="20">I79-E79</f>
        <v>0</v>
      </c>
      <c r="I79" s="455">
        <f t="shared" si="18"/>
        <v>0.12</v>
      </c>
      <c r="J79" s="455">
        <f t="shared" ref="J79" si="21">SUM(M79:Q79)+SUM(S79:AP79)</f>
        <v>0.12</v>
      </c>
      <c r="K79" s="455" t="s">
        <v>902</v>
      </c>
      <c r="L79" s="455" t="s">
        <v>1367</v>
      </c>
      <c r="M79" s="455"/>
      <c r="N79" s="468"/>
      <c r="O79" s="468"/>
      <c r="P79" s="468"/>
      <c r="Q79" s="468"/>
      <c r="R79" s="468"/>
      <c r="S79" s="468"/>
      <c r="T79" s="468"/>
      <c r="U79" s="468"/>
      <c r="V79" s="468"/>
      <c r="W79" s="468"/>
      <c r="X79" s="468"/>
      <c r="Y79" s="468"/>
      <c r="Z79" s="468">
        <v>0.08</v>
      </c>
      <c r="AA79" s="468"/>
      <c r="AB79" s="468">
        <v>0.04</v>
      </c>
      <c r="AC79" s="468"/>
      <c r="AD79" s="468"/>
      <c r="AE79" s="468"/>
      <c r="AF79" s="468"/>
      <c r="AG79" s="468"/>
      <c r="AH79" s="468"/>
      <c r="AI79" s="468"/>
      <c r="AJ79" s="468"/>
      <c r="AK79" s="468"/>
      <c r="AL79" s="468"/>
      <c r="AM79" s="468"/>
      <c r="AN79" s="468"/>
      <c r="AO79" s="468"/>
      <c r="AP79" s="468"/>
      <c r="AQ79" s="468"/>
      <c r="AR79" s="468"/>
      <c r="AS79" s="468" t="s">
        <v>696</v>
      </c>
      <c r="AT79" s="790" t="s">
        <v>1424</v>
      </c>
      <c r="AU79" s="522" t="s">
        <v>808</v>
      </c>
      <c r="AV79" s="648">
        <v>2019</v>
      </c>
      <c r="AW79" s="469" t="s">
        <v>767</v>
      </c>
      <c r="AX79" s="469" t="s">
        <v>808</v>
      </c>
      <c r="AY79" s="470"/>
      <c r="AZ79" s="471"/>
      <c r="BD79" s="777"/>
      <c r="BE79" s="777">
        <v>1</v>
      </c>
      <c r="BF79" s="473"/>
      <c r="BG79" s="777">
        <v>1</v>
      </c>
    </row>
    <row r="80" spans="1:59" s="458" customFormat="1" ht="45" customHeight="1">
      <c r="A80" s="784">
        <f>A79+1</f>
        <v>40</v>
      </c>
      <c r="B80" s="451"/>
      <c r="C80" s="552" t="s">
        <v>921</v>
      </c>
      <c r="D80" s="522" t="s">
        <v>731</v>
      </c>
      <c r="E80" s="791">
        <v>25</v>
      </c>
      <c r="F80" s="666"/>
      <c r="G80" s="791">
        <v>25</v>
      </c>
      <c r="H80" s="468">
        <f>I80-E80</f>
        <v>0</v>
      </c>
      <c r="I80" s="455">
        <f>J80+F80</f>
        <v>25</v>
      </c>
      <c r="J80" s="455">
        <f>SUM(M80:Q80)+SUM(S80:AP80)</f>
        <v>25</v>
      </c>
      <c r="K80" s="455" t="s">
        <v>769</v>
      </c>
      <c r="L80" s="455" t="s">
        <v>1364</v>
      </c>
      <c r="M80" s="455"/>
      <c r="N80" s="791"/>
      <c r="O80" s="791"/>
      <c r="P80" s="791"/>
      <c r="Q80" s="791"/>
      <c r="R80" s="791"/>
      <c r="S80" s="791"/>
      <c r="T80" s="791">
        <v>20</v>
      </c>
      <c r="U80" s="791"/>
      <c r="V80" s="791"/>
      <c r="W80" s="791"/>
      <c r="X80" s="791"/>
      <c r="Y80" s="791"/>
      <c r="Z80" s="791"/>
      <c r="AA80" s="791"/>
      <c r="AB80" s="791"/>
      <c r="AC80" s="791"/>
      <c r="AD80" s="791"/>
      <c r="AE80" s="791"/>
      <c r="AF80" s="791"/>
      <c r="AG80" s="791"/>
      <c r="AH80" s="791"/>
      <c r="AI80" s="791"/>
      <c r="AJ80" s="791"/>
      <c r="AK80" s="791"/>
      <c r="AL80" s="791"/>
      <c r="AM80" s="791"/>
      <c r="AN80" s="791">
        <v>5</v>
      </c>
      <c r="AO80" s="791"/>
      <c r="AP80" s="791"/>
      <c r="AQ80" s="791"/>
      <c r="AR80" s="791"/>
      <c r="AS80" s="791" t="s">
        <v>704</v>
      </c>
      <c r="AT80" s="780"/>
      <c r="AU80" s="481" t="s">
        <v>922</v>
      </c>
      <c r="AV80" s="645">
        <v>2019</v>
      </c>
      <c r="AW80" s="776" t="s">
        <v>767</v>
      </c>
      <c r="AX80" s="777" t="s">
        <v>866</v>
      </c>
      <c r="AY80" s="456"/>
      <c r="AZ80" s="457"/>
      <c r="BD80" s="776"/>
      <c r="BE80" s="776">
        <v>1</v>
      </c>
      <c r="BF80" s="459"/>
      <c r="BG80" s="776">
        <v>1</v>
      </c>
    </row>
    <row r="81" spans="1:59" ht="52.9">
      <c r="A81" s="784">
        <f t="shared" ref="A81:A101" si="22">A80+1</f>
        <v>41</v>
      </c>
      <c r="B81" s="780"/>
      <c r="C81" s="528" t="s">
        <v>923</v>
      </c>
      <c r="D81" s="481" t="s">
        <v>731</v>
      </c>
      <c r="E81" s="455">
        <f>F81+J81</f>
        <v>4.5</v>
      </c>
      <c r="F81" s="455"/>
      <c r="G81" s="455"/>
      <c r="H81" s="455"/>
      <c r="I81" s="455"/>
      <c r="J81" s="455">
        <f>SUM(M81:AR81)</f>
        <v>4.5</v>
      </c>
      <c r="K81" s="455" t="str">
        <f>IF(M81&lt;&gt;0,M$4&amp;", ","")&amp;IF(N81&lt;&gt;0,N$4&amp;", ","")&amp;IF(O81&lt;&gt;0,O$4&amp;", ","")&amp;IF(P81&lt;&gt;0,P$4&amp;", ","")&amp;IF(Q81&lt;&gt;0,Q$4&amp;", ","")&amp;IF(R81&lt;&gt;0,R$4&amp;", ","")&amp;IF(S81&lt;&gt;0,S$4&amp;", ","")&amp;IF(T81&lt;&gt;0,T$4&amp;", ","")&amp;IF(U81&lt;&gt;0,U$4&amp;", ","")&amp;IF(V81&lt;&gt;0,V$4&amp;", ","")&amp;IF(W81&lt;&gt;0,W$4&amp;", ","")&amp;IF(X81&lt;&gt;0,X$4&amp;", ","")&amp;IF(Z81&lt;&gt;0,Z$4&amp;", ","")&amp;IF(AA81&lt;&gt;0,AA$4&amp;", ","")&amp;IF(AB81&lt;&gt;0,AB$4&amp;", ","")&amp;IF(AC81&lt;&gt;0,AC$4&amp;", ","")&amp;IF(AD81&lt;&gt;0,AD$4&amp;", ","")&amp;IF(AE81&lt;&gt;0,AE$4&amp;", ","")&amp;IF(AF81&lt;&gt;0,AF$4&amp;", ","")&amp;IF(AG81&lt;&gt;0,AG$4&amp;", ","")&amp;IF(AH81&lt;&gt;0,AH$4&amp;", ","")&amp;IF(AI81&lt;&gt;0,AI$4&amp;", ","")&amp;IF(AJ81&lt;&gt;0,AJ$4&amp;", ","")&amp;IF(AK81&lt;&gt;0,AK$4&amp;", ","")&amp;IF(AL81&lt;&gt;0,AL$4&amp;", ","")&amp;IF(AM81&lt;&gt;0,AM$4&amp;", ","")&amp;IF(AN81&lt;&gt;0,AN$4&amp;", ","")&amp;IF(AO81&lt;&gt;0,AO$4&amp;", ","")&amp;IF(AP81&lt;&gt;0,AP$4&amp;", ","")</f>
        <v xml:space="preserve">, </v>
      </c>
      <c r="L81" s="455" t="s">
        <v>724</v>
      </c>
      <c r="M81" s="482"/>
      <c r="N81" s="482"/>
      <c r="O81" s="482"/>
      <c r="P81" s="482"/>
      <c r="Q81" s="482"/>
      <c r="R81" s="482"/>
      <c r="S81" s="482"/>
      <c r="T81" s="482">
        <v>4.5</v>
      </c>
      <c r="U81" s="482"/>
      <c r="V81" s="482"/>
      <c r="W81" s="482"/>
      <c r="X81" s="482"/>
      <c r="Y81" s="482"/>
      <c r="Z81" s="482"/>
      <c r="AA81" s="482"/>
      <c r="AB81" s="482"/>
      <c r="AC81" s="482"/>
      <c r="AD81" s="482"/>
      <c r="AE81" s="482"/>
      <c r="AF81" s="482"/>
      <c r="AG81" s="482"/>
      <c r="AH81" s="482"/>
      <c r="AI81" s="482"/>
      <c r="AJ81" s="482"/>
      <c r="AK81" s="482"/>
      <c r="AL81" s="482"/>
      <c r="AM81" s="482"/>
      <c r="AN81" s="482"/>
      <c r="AO81" s="482"/>
      <c r="AP81" s="204"/>
      <c r="AQ81" s="204"/>
      <c r="AR81" s="204"/>
      <c r="AS81" s="437" t="s">
        <v>898</v>
      </c>
      <c r="AT81" s="429"/>
      <c r="AU81" s="437" t="s">
        <v>924</v>
      </c>
      <c r="AV81" s="642">
        <v>2022</v>
      </c>
      <c r="BD81" s="437"/>
      <c r="BE81" s="429"/>
      <c r="BF81" s="429"/>
      <c r="BG81" s="428">
        <v>1</v>
      </c>
    </row>
    <row r="82" spans="1:59" s="458" customFormat="1" ht="35.25">
      <c r="A82" s="784">
        <f t="shared" si="22"/>
        <v>42</v>
      </c>
      <c r="B82" s="451">
        <v>122</v>
      </c>
      <c r="C82" s="785" t="s">
        <v>925</v>
      </c>
      <c r="D82" s="782" t="s">
        <v>731</v>
      </c>
      <c r="E82" s="783">
        <v>3.84</v>
      </c>
      <c r="F82" s="783"/>
      <c r="G82" s="783"/>
      <c r="H82" s="468">
        <f>I82-E82</f>
        <v>0</v>
      </c>
      <c r="I82" s="455">
        <f>J82+F82</f>
        <v>3.84</v>
      </c>
      <c r="J82" s="455">
        <f>SUM(M82:Q82)+SUM(S82:AP82)</f>
        <v>3.84</v>
      </c>
      <c r="K82" s="455" t="s">
        <v>926</v>
      </c>
      <c r="L82" s="455" t="s">
        <v>926</v>
      </c>
      <c r="M82" s="783"/>
      <c r="N82" s="783"/>
      <c r="O82" s="783"/>
      <c r="P82" s="783"/>
      <c r="Q82" s="783"/>
      <c r="R82" s="791"/>
      <c r="S82" s="791"/>
      <c r="T82" s="783">
        <v>0.81</v>
      </c>
      <c r="U82" s="783"/>
      <c r="V82" s="783">
        <v>3.03</v>
      </c>
      <c r="W82" s="783"/>
      <c r="X82" s="783"/>
      <c r="Y82" s="783"/>
      <c r="Z82" s="783"/>
      <c r="AA82" s="783"/>
      <c r="AB82" s="783"/>
      <c r="AC82" s="783"/>
      <c r="AD82" s="783"/>
      <c r="AE82" s="783"/>
      <c r="AF82" s="783"/>
      <c r="AG82" s="783"/>
      <c r="AH82" s="783"/>
      <c r="AI82" s="783"/>
      <c r="AJ82" s="783"/>
      <c r="AK82" s="783"/>
      <c r="AL82" s="783"/>
      <c r="AM82" s="783"/>
      <c r="AN82" s="783"/>
      <c r="AO82" s="783"/>
      <c r="AP82" s="783"/>
      <c r="AQ82" s="783"/>
      <c r="AR82" s="783"/>
      <c r="AS82" s="783" t="s">
        <v>664</v>
      </c>
      <c r="AT82" s="529"/>
      <c r="AU82" s="782"/>
      <c r="AV82" s="645">
        <v>2022</v>
      </c>
      <c r="AW82" s="782" t="s">
        <v>761</v>
      </c>
      <c r="AX82" s="782" t="s">
        <v>803</v>
      </c>
      <c r="AY82" s="456"/>
      <c r="AZ82" s="457"/>
      <c r="BD82" s="776"/>
      <c r="BE82" s="776"/>
      <c r="BF82" s="459"/>
      <c r="BG82" s="776">
        <v>1</v>
      </c>
    </row>
    <row r="83" spans="1:59" s="458" customFormat="1" ht="45" customHeight="1">
      <c r="A83" s="784">
        <f t="shared" si="22"/>
        <v>43</v>
      </c>
      <c r="B83" s="460">
        <v>84</v>
      </c>
      <c r="C83" s="785" t="s">
        <v>927</v>
      </c>
      <c r="D83" s="782" t="s">
        <v>731</v>
      </c>
      <c r="E83" s="783">
        <v>0.4</v>
      </c>
      <c r="F83" s="783"/>
      <c r="G83" s="783"/>
      <c r="H83" s="468">
        <f t="shared" ref="H83" si="23">I83-E83</f>
        <v>0</v>
      </c>
      <c r="I83" s="455">
        <f t="shared" ref="I83" si="24">J83+F83</f>
        <v>0.4</v>
      </c>
      <c r="J83" s="455">
        <f t="shared" ref="J83:J84" si="25">SUM(M83:Q83)+SUM(S83:AP83)</f>
        <v>0.4</v>
      </c>
      <c r="K83" s="455" t="s">
        <v>928</v>
      </c>
      <c r="L83" s="455" t="s">
        <v>1336</v>
      </c>
      <c r="M83" s="783"/>
      <c r="N83" s="783">
        <v>0.12989999999999999</v>
      </c>
      <c r="O83" s="783"/>
      <c r="P83" s="783"/>
      <c r="Q83" s="783"/>
      <c r="R83" s="791"/>
      <c r="S83" s="791">
        <v>0.27010000000000001</v>
      </c>
      <c r="T83" s="783"/>
      <c r="U83" s="783"/>
      <c r="V83" s="783"/>
      <c r="W83" s="783"/>
      <c r="X83" s="783"/>
      <c r="Y83" s="783"/>
      <c r="Z83" s="783"/>
      <c r="AA83" s="783"/>
      <c r="AB83" s="783"/>
      <c r="AC83" s="783"/>
      <c r="AD83" s="783"/>
      <c r="AE83" s="783"/>
      <c r="AF83" s="783"/>
      <c r="AG83" s="783"/>
      <c r="AH83" s="783"/>
      <c r="AI83" s="783"/>
      <c r="AJ83" s="783"/>
      <c r="AK83" s="783"/>
      <c r="AL83" s="783"/>
      <c r="AM83" s="783"/>
      <c r="AN83" s="783"/>
      <c r="AO83" s="783"/>
      <c r="AP83" s="783"/>
      <c r="AQ83" s="783"/>
      <c r="AR83" s="783"/>
      <c r="AS83" s="783" t="s">
        <v>664</v>
      </c>
      <c r="AT83" s="782"/>
      <c r="AU83" s="782"/>
      <c r="AV83" s="645">
        <v>2022</v>
      </c>
      <c r="AW83" s="782" t="s">
        <v>767</v>
      </c>
      <c r="AX83" s="782" t="s">
        <v>929</v>
      </c>
      <c r="AY83" s="456"/>
      <c r="AZ83" s="457"/>
      <c r="BD83" s="776"/>
      <c r="BE83" s="776"/>
      <c r="BF83" s="776"/>
      <c r="BG83" s="776">
        <v>1</v>
      </c>
    </row>
    <row r="84" spans="1:59" s="458" customFormat="1" ht="66.75" customHeight="1">
      <c r="A84" s="784">
        <f t="shared" si="22"/>
        <v>44</v>
      </c>
      <c r="B84" s="451"/>
      <c r="C84" s="785" t="s">
        <v>930</v>
      </c>
      <c r="D84" s="782" t="s">
        <v>731</v>
      </c>
      <c r="E84" s="783">
        <v>1.8</v>
      </c>
      <c r="F84" s="783"/>
      <c r="G84" s="783"/>
      <c r="H84" s="468"/>
      <c r="I84" s="455"/>
      <c r="J84" s="455">
        <f t="shared" si="25"/>
        <v>1.8</v>
      </c>
      <c r="K84" s="455"/>
      <c r="L84" s="455" t="s">
        <v>896</v>
      </c>
      <c r="M84" s="783"/>
      <c r="N84" s="783">
        <v>0.01</v>
      </c>
      <c r="O84" s="783"/>
      <c r="P84" s="783">
        <v>0.5</v>
      </c>
      <c r="Q84" s="783">
        <v>0.2</v>
      </c>
      <c r="R84" s="791"/>
      <c r="S84" s="791"/>
      <c r="T84" s="783">
        <v>1.0900000000000001</v>
      </c>
      <c r="U84" s="783"/>
      <c r="V84" s="783"/>
      <c r="W84" s="783"/>
      <c r="X84" s="783"/>
      <c r="Y84" s="783"/>
      <c r="Z84" s="783"/>
      <c r="AA84" s="783"/>
      <c r="AB84" s="783"/>
      <c r="AC84" s="783"/>
      <c r="AD84" s="783"/>
      <c r="AE84" s="783"/>
      <c r="AF84" s="783"/>
      <c r="AG84" s="783"/>
      <c r="AH84" s="783"/>
      <c r="AI84" s="783"/>
      <c r="AJ84" s="783"/>
      <c r="AK84" s="783"/>
      <c r="AL84" s="783"/>
      <c r="AM84" s="783"/>
      <c r="AN84" s="783"/>
      <c r="AO84" s="783"/>
      <c r="AP84" s="783"/>
      <c r="AQ84" s="783"/>
      <c r="AR84" s="783"/>
      <c r="AS84" s="783" t="s">
        <v>664</v>
      </c>
      <c r="AT84" s="782"/>
      <c r="AU84" s="782"/>
      <c r="AV84" s="645">
        <v>2022</v>
      </c>
      <c r="AW84" s="782"/>
      <c r="AX84" s="782"/>
      <c r="AY84" s="456"/>
      <c r="AZ84" s="457"/>
      <c r="BD84" s="776"/>
      <c r="BE84" s="776"/>
      <c r="BF84" s="776"/>
      <c r="BG84" s="776">
        <v>1</v>
      </c>
    </row>
    <row r="85" spans="1:59" s="458" customFormat="1" ht="69.75" customHeight="1">
      <c r="A85" s="784">
        <f t="shared" si="22"/>
        <v>45</v>
      </c>
      <c r="B85" s="451"/>
      <c r="C85" s="785" t="s">
        <v>931</v>
      </c>
      <c r="D85" s="782" t="s">
        <v>731</v>
      </c>
      <c r="E85" s="455">
        <v>0.55000000000000004</v>
      </c>
      <c r="F85" s="783"/>
      <c r="G85" s="783"/>
      <c r="H85" s="468"/>
      <c r="I85" s="455"/>
      <c r="J85" s="455">
        <f>SUM(M85:Q85)+SUM(S85:AP85)</f>
        <v>0.55000000000000004</v>
      </c>
      <c r="K85" s="455"/>
      <c r="L85" s="455" t="s">
        <v>1337</v>
      </c>
      <c r="M85" s="783"/>
      <c r="N85" s="783"/>
      <c r="O85" s="783"/>
      <c r="P85" s="783">
        <v>0.3</v>
      </c>
      <c r="Q85" s="783"/>
      <c r="R85" s="791"/>
      <c r="S85" s="791"/>
      <c r="T85" s="783"/>
      <c r="U85" s="783"/>
      <c r="V85" s="783">
        <v>0.25</v>
      </c>
      <c r="W85" s="783"/>
      <c r="X85" s="783"/>
      <c r="Y85" s="783"/>
      <c r="Z85" s="783"/>
      <c r="AA85" s="783"/>
      <c r="AB85" s="783"/>
      <c r="AC85" s="783"/>
      <c r="AD85" s="783"/>
      <c r="AE85" s="783"/>
      <c r="AF85" s="783"/>
      <c r="AG85" s="783"/>
      <c r="AH85" s="783"/>
      <c r="AI85" s="783"/>
      <c r="AJ85" s="783"/>
      <c r="AK85" s="783"/>
      <c r="AL85" s="783"/>
      <c r="AM85" s="783"/>
      <c r="AN85" s="783"/>
      <c r="AO85" s="783"/>
      <c r="AP85" s="783"/>
      <c r="AQ85" s="783"/>
      <c r="AR85" s="783"/>
      <c r="AS85" s="783" t="s">
        <v>664</v>
      </c>
      <c r="AT85" s="782"/>
      <c r="AU85" s="782" t="s">
        <v>932</v>
      </c>
      <c r="AV85" s="645">
        <v>2022</v>
      </c>
      <c r="AW85" s="782"/>
      <c r="AX85" s="782" t="s">
        <v>932</v>
      </c>
      <c r="AY85" s="456"/>
      <c r="AZ85" s="457"/>
      <c r="BD85" s="776"/>
      <c r="BE85" s="776"/>
      <c r="BF85" s="459"/>
      <c r="BG85" s="776">
        <v>1</v>
      </c>
    </row>
    <row r="86" spans="1:59" ht="35.25">
      <c r="A86" s="784">
        <f t="shared" si="22"/>
        <v>46</v>
      </c>
      <c r="B86" s="780"/>
      <c r="C86" s="530" t="s">
        <v>933</v>
      </c>
      <c r="D86" s="481" t="s">
        <v>731</v>
      </c>
      <c r="E86" s="455">
        <f t="shared" ref="E86:E95" si="26">F86+J86</f>
        <v>1.08</v>
      </c>
      <c r="F86" s="455">
        <v>1.08</v>
      </c>
      <c r="G86" s="455"/>
      <c r="H86" s="455"/>
      <c r="I86" s="455"/>
      <c r="J86" s="455">
        <f>SUM(M86:AR86)</f>
        <v>0</v>
      </c>
      <c r="K86" s="455" t="str">
        <f t="shared" ref="K86:K95" si="27">IF(M86&lt;&gt;0,M$4&amp;", ","")&amp;IF(N86&lt;&gt;0,N$4&amp;", ","")&amp;IF(O86&lt;&gt;0,O$4&amp;", ","")&amp;IF(P86&lt;&gt;0,P$4&amp;", ","")&amp;IF(Q86&lt;&gt;0,Q$4&amp;", ","")&amp;IF(R86&lt;&gt;0,R$4&amp;", ","")&amp;IF(S86&lt;&gt;0,S$4&amp;", ","")&amp;IF(T86&lt;&gt;0,T$4&amp;", ","")&amp;IF(U86&lt;&gt;0,U$4&amp;", ","")&amp;IF(V86&lt;&gt;0,V$4&amp;", ","")&amp;IF(W86&lt;&gt;0,W$4&amp;", ","")&amp;IF(X86&lt;&gt;0,X$4&amp;", ","")&amp;IF(Z86&lt;&gt;0,Z$4&amp;", ","")&amp;IF(AA86&lt;&gt;0,AA$4&amp;", ","")&amp;IF(AB86&lt;&gt;0,AB$4&amp;", ","")&amp;IF(AC86&lt;&gt;0,AC$4&amp;", ","")&amp;IF(AD86&lt;&gt;0,AD$4&amp;", ","")&amp;IF(AE86&lt;&gt;0,AE$4&amp;", ","")&amp;IF(AF86&lt;&gt;0,AF$4&amp;", ","")&amp;IF(AG86&lt;&gt;0,AG$4&amp;", ","")&amp;IF(AH86&lt;&gt;0,AH$4&amp;", ","")&amp;IF(AI86&lt;&gt;0,AI$4&amp;", ","")&amp;IF(AJ86&lt;&gt;0,AJ$4&amp;", ","")&amp;IF(AK86&lt;&gt;0,AK$4&amp;", ","")&amp;IF(AL86&lt;&gt;0,AL$4&amp;", ","")&amp;IF(AM86&lt;&gt;0,AM$4&amp;", ","")&amp;IF(AN86&lt;&gt;0,AN$4&amp;", ","")&amp;IF(AO86&lt;&gt;0,AO$4&amp;", ","")&amp;IF(AP86&lt;&gt;0,AP$4&amp;", ","")</f>
        <v/>
      </c>
      <c r="L86" s="455" t="s">
        <v>731</v>
      </c>
      <c r="M86" s="482"/>
      <c r="N86" s="482"/>
      <c r="O86" s="482"/>
      <c r="P86" s="482"/>
      <c r="Q86" s="482"/>
      <c r="R86" s="482"/>
      <c r="S86" s="482"/>
      <c r="T86" s="482"/>
      <c r="U86" s="482"/>
      <c r="V86" s="482"/>
      <c r="W86" s="482"/>
      <c r="X86" s="482"/>
      <c r="Y86" s="482"/>
      <c r="Z86" s="482"/>
      <c r="AA86" s="482"/>
      <c r="AB86" s="482"/>
      <c r="AC86" s="482"/>
      <c r="AD86" s="482"/>
      <c r="AE86" s="482"/>
      <c r="AF86" s="482"/>
      <c r="AG86" s="482"/>
      <c r="AH86" s="482"/>
      <c r="AI86" s="482"/>
      <c r="AJ86" s="482"/>
      <c r="AK86" s="482"/>
      <c r="AL86" s="482"/>
      <c r="AM86" s="482"/>
      <c r="AN86" s="482"/>
      <c r="AO86" s="482"/>
      <c r="AP86" s="531"/>
      <c r="AQ86" s="204"/>
      <c r="AR86" s="531"/>
      <c r="AS86" s="437" t="s">
        <v>696</v>
      </c>
      <c r="AT86" s="429"/>
      <c r="AU86" s="437"/>
      <c r="AV86" s="642">
        <v>2022</v>
      </c>
      <c r="BD86" s="437"/>
      <c r="BE86" s="429"/>
      <c r="BF86" s="429"/>
      <c r="BG86" s="428">
        <v>1</v>
      </c>
    </row>
    <row r="87" spans="1:59" ht="52.9">
      <c r="A87" s="784">
        <f t="shared" si="22"/>
        <v>47</v>
      </c>
      <c r="B87" s="780"/>
      <c r="C87" s="532" t="s">
        <v>934</v>
      </c>
      <c r="D87" s="481" t="s">
        <v>731</v>
      </c>
      <c r="E87" s="455">
        <f t="shared" si="26"/>
        <v>2.6</v>
      </c>
      <c r="F87" s="455">
        <v>2.6</v>
      </c>
      <c r="G87" s="455"/>
      <c r="H87" s="455"/>
      <c r="I87" s="455"/>
      <c r="J87" s="455">
        <f>SUM(M87:AR87)</f>
        <v>0</v>
      </c>
      <c r="K87" s="455" t="str">
        <f t="shared" si="27"/>
        <v/>
      </c>
      <c r="L87" s="455" t="s">
        <v>731</v>
      </c>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204"/>
      <c r="AR87" s="204"/>
      <c r="AS87" s="437" t="s">
        <v>696</v>
      </c>
      <c r="AT87" s="429"/>
      <c r="AU87" s="780" t="s">
        <v>866</v>
      </c>
      <c r="AV87" s="645">
        <v>2022</v>
      </c>
      <c r="BD87" s="437"/>
      <c r="BE87" s="429"/>
      <c r="BF87" s="429"/>
      <c r="BG87" s="428">
        <v>1</v>
      </c>
    </row>
    <row r="88" spans="1:59" ht="52.9">
      <c r="A88" s="784">
        <f t="shared" si="22"/>
        <v>48</v>
      </c>
      <c r="B88" s="780"/>
      <c r="C88" s="534" t="s">
        <v>935</v>
      </c>
      <c r="D88" s="481" t="s">
        <v>731</v>
      </c>
      <c r="E88" s="455">
        <f t="shared" si="26"/>
        <v>1.5</v>
      </c>
      <c r="F88" s="455">
        <v>1.5</v>
      </c>
      <c r="G88" s="455"/>
      <c r="H88" s="455"/>
      <c r="I88" s="455"/>
      <c r="J88" s="455">
        <f>SUM(M88:AR88)</f>
        <v>0</v>
      </c>
      <c r="K88" s="455" t="str">
        <f t="shared" si="27"/>
        <v/>
      </c>
      <c r="L88" s="455" t="s">
        <v>731</v>
      </c>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c r="AK88" s="482"/>
      <c r="AL88" s="482"/>
      <c r="AM88" s="482"/>
      <c r="AN88" s="482"/>
      <c r="AO88" s="482"/>
      <c r="AP88" s="204"/>
      <c r="AQ88" s="204"/>
      <c r="AR88" s="482"/>
      <c r="AS88" s="437" t="s">
        <v>696</v>
      </c>
      <c r="AT88" s="429"/>
      <c r="AU88" s="782" t="s">
        <v>866</v>
      </c>
      <c r="AV88" s="642">
        <v>2022</v>
      </c>
      <c r="BD88" s="437"/>
      <c r="BE88" s="429"/>
      <c r="BF88" s="429"/>
      <c r="BG88" s="428">
        <v>1</v>
      </c>
    </row>
    <row r="89" spans="1:59" ht="45" customHeight="1">
      <c r="A89" s="784">
        <f t="shared" si="22"/>
        <v>49</v>
      </c>
      <c r="B89" s="780"/>
      <c r="C89" s="534" t="s">
        <v>936</v>
      </c>
      <c r="D89" s="481" t="s">
        <v>731</v>
      </c>
      <c r="E89" s="455">
        <f t="shared" si="26"/>
        <v>2.25</v>
      </c>
      <c r="F89" s="455">
        <v>2.25</v>
      </c>
      <c r="G89" s="455"/>
      <c r="H89" s="455"/>
      <c r="I89" s="455"/>
      <c r="J89" s="455">
        <f>SUM(M89:AR89)</f>
        <v>0</v>
      </c>
      <c r="K89" s="455" t="str">
        <f t="shared" si="27"/>
        <v/>
      </c>
      <c r="L89" s="455" t="s">
        <v>731</v>
      </c>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c r="AN89" s="482"/>
      <c r="AO89" s="482"/>
      <c r="AP89" s="204"/>
      <c r="AQ89" s="204"/>
      <c r="AR89" s="482"/>
      <c r="AS89" s="437" t="s">
        <v>696</v>
      </c>
      <c r="AT89" s="429"/>
      <c r="AU89" s="782"/>
      <c r="AV89" s="645">
        <v>2022</v>
      </c>
      <c r="BD89" s="437"/>
      <c r="BE89" s="429"/>
      <c r="BF89" s="429"/>
      <c r="BG89" s="428">
        <v>1</v>
      </c>
    </row>
    <row r="90" spans="1:59" ht="52.9">
      <c r="A90" s="784">
        <f t="shared" si="22"/>
        <v>50</v>
      </c>
      <c r="B90" s="780"/>
      <c r="C90" s="534" t="s">
        <v>937</v>
      </c>
      <c r="D90" s="481" t="s">
        <v>731</v>
      </c>
      <c r="E90" s="455">
        <f t="shared" si="26"/>
        <v>0.62</v>
      </c>
      <c r="F90" s="455">
        <v>0.62</v>
      </c>
      <c r="G90" s="455"/>
      <c r="H90" s="455"/>
      <c r="I90" s="455"/>
      <c r="J90" s="455">
        <f>SUM(M90:AR90)</f>
        <v>0</v>
      </c>
      <c r="K90" s="455" t="str">
        <f t="shared" si="27"/>
        <v/>
      </c>
      <c r="L90" s="455" t="s">
        <v>731</v>
      </c>
      <c r="M90" s="482"/>
      <c r="N90" s="482"/>
      <c r="O90" s="482"/>
      <c r="P90" s="482"/>
      <c r="Q90" s="482"/>
      <c r="R90" s="482"/>
      <c r="S90" s="482"/>
      <c r="T90" s="482"/>
      <c r="U90" s="482"/>
      <c r="V90" s="482"/>
      <c r="W90" s="482"/>
      <c r="X90" s="482"/>
      <c r="Y90" s="482"/>
      <c r="Z90" s="482"/>
      <c r="AA90" s="482"/>
      <c r="AB90" s="482"/>
      <c r="AC90" s="482"/>
      <c r="AD90" s="482"/>
      <c r="AE90" s="482"/>
      <c r="AF90" s="482"/>
      <c r="AG90" s="482"/>
      <c r="AH90" s="482"/>
      <c r="AI90" s="482"/>
      <c r="AJ90" s="482"/>
      <c r="AK90" s="482"/>
      <c r="AL90" s="482"/>
      <c r="AM90" s="482"/>
      <c r="AN90" s="482"/>
      <c r="AO90" s="482"/>
      <c r="AP90" s="204"/>
      <c r="AQ90" s="204"/>
      <c r="AR90" s="204"/>
      <c r="AS90" s="437" t="s">
        <v>696</v>
      </c>
      <c r="AT90" s="429"/>
      <c r="AU90" s="782" t="s">
        <v>938</v>
      </c>
      <c r="AV90" s="642">
        <v>2022</v>
      </c>
      <c r="BD90" s="437"/>
      <c r="BE90" s="429"/>
      <c r="BF90" s="429"/>
      <c r="BG90" s="428">
        <v>1</v>
      </c>
    </row>
    <row r="91" spans="1:59" s="458" customFormat="1" ht="46.5" customHeight="1">
      <c r="A91" s="784">
        <f t="shared" si="22"/>
        <v>51</v>
      </c>
      <c r="B91" s="535">
        <v>17</v>
      </c>
      <c r="C91" s="793" t="s">
        <v>939</v>
      </c>
      <c r="D91" s="777" t="s">
        <v>731</v>
      </c>
      <c r="E91" s="794">
        <v>0.14000000000000001</v>
      </c>
      <c r="F91" s="794"/>
      <c r="G91" s="794">
        <v>0.14000000000000001</v>
      </c>
      <c r="H91" s="468">
        <f>I91-E91</f>
        <v>0</v>
      </c>
      <c r="I91" s="455">
        <f>J91+F91</f>
        <v>0.14000000000000001</v>
      </c>
      <c r="J91" s="455">
        <f>SUM(M91:Q91)+SUM(S91:AP91)</f>
        <v>0.14000000000000001</v>
      </c>
      <c r="K91" s="455" t="s">
        <v>735</v>
      </c>
      <c r="L91" s="455" t="s">
        <v>735</v>
      </c>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v>0.14000000000000001</v>
      </c>
      <c r="AK91" s="794"/>
      <c r="AL91" s="794"/>
      <c r="AM91" s="794"/>
      <c r="AN91" s="794"/>
      <c r="AO91" s="794"/>
      <c r="AP91" s="794"/>
      <c r="AQ91" s="794"/>
      <c r="AR91" s="794"/>
      <c r="AS91" s="794" t="s">
        <v>696</v>
      </c>
      <c r="AT91" s="777"/>
      <c r="AU91" s="777"/>
      <c r="AV91" s="644">
        <v>2022</v>
      </c>
      <c r="AW91" s="782" t="s">
        <v>761</v>
      </c>
      <c r="AX91" s="782" t="s">
        <v>866</v>
      </c>
      <c r="AY91" s="456"/>
      <c r="AZ91" s="457"/>
      <c r="BD91" s="776"/>
      <c r="BE91" s="776"/>
      <c r="BF91" s="459"/>
      <c r="BG91" s="776">
        <v>1</v>
      </c>
    </row>
    <row r="92" spans="1:59" ht="44.25" customHeight="1">
      <c r="A92" s="784">
        <f t="shared" si="22"/>
        <v>52</v>
      </c>
      <c r="B92" s="780"/>
      <c r="C92" s="785" t="s">
        <v>940</v>
      </c>
      <c r="D92" s="481" t="s">
        <v>731</v>
      </c>
      <c r="E92" s="455">
        <f t="shared" si="26"/>
        <v>0.99</v>
      </c>
      <c r="F92" s="455"/>
      <c r="G92" s="455"/>
      <c r="H92" s="455"/>
      <c r="I92" s="455"/>
      <c r="J92" s="455">
        <f t="shared" ref="J92:J101" si="28">SUM(M92:Q92)+SUM(S92:AP92)</f>
        <v>0.99</v>
      </c>
      <c r="K92" s="455" t="str">
        <f t="shared" si="27"/>
        <v xml:space="preserve">, </v>
      </c>
      <c r="L92" s="455" t="s">
        <v>1</v>
      </c>
      <c r="M92" s="482"/>
      <c r="N92" s="482"/>
      <c r="O92" s="482"/>
      <c r="P92" s="482">
        <v>0.99</v>
      </c>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204"/>
      <c r="AQ92" s="204"/>
      <c r="AR92" s="204"/>
      <c r="AS92" s="437" t="s">
        <v>699</v>
      </c>
      <c r="AT92" s="429"/>
      <c r="AU92" s="782" t="s">
        <v>941</v>
      </c>
      <c r="AV92" s="642">
        <v>2022</v>
      </c>
      <c r="BD92" s="437"/>
      <c r="BE92" s="429"/>
      <c r="BF92" s="429"/>
      <c r="BG92" s="428">
        <v>1</v>
      </c>
    </row>
    <row r="93" spans="1:59" ht="46.5" customHeight="1">
      <c r="A93" s="784">
        <f t="shared" si="22"/>
        <v>53</v>
      </c>
      <c r="B93" s="780"/>
      <c r="C93" s="552" t="s">
        <v>942</v>
      </c>
      <c r="D93" s="481" t="s">
        <v>731</v>
      </c>
      <c r="E93" s="455">
        <f t="shared" si="26"/>
        <v>0.21</v>
      </c>
      <c r="F93" s="455"/>
      <c r="G93" s="455"/>
      <c r="H93" s="455"/>
      <c r="I93" s="455"/>
      <c r="J93" s="455">
        <f t="shared" si="28"/>
        <v>0.21</v>
      </c>
      <c r="K93" s="455" t="str">
        <f t="shared" si="27"/>
        <v xml:space="preserve">, </v>
      </c>
      <c r="L93" s="455" t="s">
        <v>1</v>
      </c>
      <c r="M93" s="482"/>
      <c r="N93" s="482"/>
      <c r="O93" s="482"/>
      <c r="P93" s="482">
        <v>0.21</v>
      </c>
      <c r="Q93" s="482"/>
      <c r="R93" s="482"/>
      <c r="S93" s="482"/>
      <c r="T93" s="482"/>
      <c r="U93" s="482"/>
      <c r="V93" s="482"/>
      <c r="W93" s="482"/>
      <c r="X93" s="482"/>
      <c r="Y93" s="482"/>
      <c r="Z93" s="482"/>
      <c r="AA93" s="482"/>
      <c r="AB93" s="482"/>
      <c r="AC93" s="482"/>
      <c r="AD93" s="482"/>
      <c r="AE93" s="482"/>
      <c r="AF93" s="482"/>
      <c r="AG93" s="482"/>
      <c r="AH93" s="482"/>
      <c r="AI93" s="482"/>
      <c r="AJ93" s="482"/>
      <c r="AK93" s="482"/>
      <c r="AL93" s="482"/>
      <c r="AM93" s="482"/>
      <c r="AN93" s="482"/>
      <c r="AO93" s="482"/>
      <c r="AP93" s="204"/>
      <c r="AQ93" s="204"/>
      <c r="AR93" s="204"/>
      <c r="AS93" s="437" t="s">
        <v>699</v>
      </c>
      <c r="AT93" s="429"/>
      <c r="AU93" s="782" t="s">
        <v>941</v>
      </c>
      <c r="AV93" s="642">
        <v>2022</v>
      </c>
      <c r="BD93" s="437"/>
      <c r="BE93" s="429"/>
      <c r="BF93" s="429"/>
      <c r="BG93" s="428">
        <v>1</v>
      </c>
    </row>
    <row r="94" spans="1:59" ht="24.95" customHeight="1">
      <c r="A94" s="784">
        <f t="shared" si="22"/>
        <v>54</v>
      </c>
      <c r="B94" s="780"/>
      <c r="C94" s="528" t="s">
        <v>943</v>
      </c>
      <c r="D94" s="481" t="s">
        <v>731</v>
      </c>
      <c r="E94" s="455">
        <f t="shared" si="26"/>
        <v>0.01</v>
      </c>
      <c r="F94" s="455"/>
      <c r="G94" s="455"/>
      <c r="H94" s="455"/>
      <c r="I94" s="455"/>
      <c r="J94" s="455">
        <f t="shared" si="28"/>
        <v>0.01</v>
      </c>
      <c r="K94" s="455" t="str">
        <f t="shared" si="27"/>
        <v xml:space="preserve">, </v>
      </c>
      <c r="L94" s="455" t="s">
        <v>738</v>
      </c>
      <c r="M94" s="482"/>
      <c r="N94" s="482"/>
      <c r="O94" s="482"/>
      <c r="P94" s="482"/>
      <c r="Q94" s="482"/>
      <c r="R94" s="482"/>
      <c r="S94" s="482"/>
      <c r="T94" s="482"/>
      <c r="U94" s="482"/>
      <c r="V94" s="482"/>
      <c r="W94" s="482"/>
      <c r="X94" s="482"/>
      <c r="Y94" s="482"/>
      <c r="Z94" s="482"/>
      <c r="AA94" s="482"/>
      <c r="AB94" s="482"/>
      <c r="AC94" s="482"/>
      <c r="AD94" s="482"/>
      <c r="AE94" s="482"/>
      <c r="AF94" s="482"/>
      <c r="AG94" s="482"/>
      <c r="AH94" s="482"/>
      <c r="AI94" s="482"/>
      <c r="AJ94" s="482"/>
      <c r="AK94" s="482"/>
      <c r="AL94" s="482"/>
      <c r="AM94" s="482">
        <v>0.01</v>
      </c>
      <c r="AN94" s="482"/>
      <c r="AO94" s="482"/>
      <c r="AP94" s="204"/>
      <c r="AQ94" s="204"/>
      <c r="AR94" s="204"/>
      <c r="AS94" s="437" t="s">
        <v>704</v>
      </c>
      <c r="AT94" s="429"/>
      <c r="AU94" s="437"/>
      <c r="AV94" s="642">
        <v>2022</v>
      </c>
      <c r="BD94" s="437"/>
      <c r="BE94" s="429"/>
      <c r="BF94" s="429"/>
      <c r="BG94" s="428">
        <v>1</v>
      </c>
    </row>
    <row r="95" spans="1:59" ht="35.25">
      <c r="A95" s="784">
        <f t="shared" si="22"/>
        <v>55</v>
      </c>
      <c r="B95" s="780"/>
      <c r="C95" s="793" t="s">
        <v>944</v>
      </c>
      <c r="D95" s="481" t="s">
        <v>731</v>
      </c>
      <c r="E95" s="455">
        <f t="shared" si="26"/>
        <v>0.8</v>
      </c>
      <c r="F95" s="455"/>
      <c r="G95" s="455"/>
      <c r="H95" s="455"/>
      <c r="I95" s="455"/>
      <c r="J95" s="455">
        <f t="shared" si="28"/>
        <v>0.8</v>
      </c>
      <c r="K95" s="455" t="str">
        <f t="shared" si="27"/>
        <v xml:space="preserve">, , </v>
      </c>
      <c r="L95" s="455" t="s">
        <v>1338</v>
      </c>
      <c r="M95" s="482"/>
      <c r="N95" s="482">
        <v>0.35</v>
      </c>
      <c r="O95" s="482"/>
      <c r="P95" s="482"/>
      <c r="Q95" s="482"/>
      <c r="R95" s="482"/>
      <c r="S95" s="482"/>
      <c r="T95" s="482">
        <v>0.45</v>
      </c>
      <c r="U95" s="482"/>
      <c r="V95" s="482"/>
      <c r="W95" s="482"/>
      <c r="X95" s="482"/>
      <c r="Y95" s="482"/>
      <c r="Z95" s="482"/>
      <c r="AA95" s="482"/>
      <c r="AB95" s="482"/>
      <c r="AC95" s="482"/>
      <c r="AD95" s="482"/>
      <c r="AE95" s="482"/>
      <c r="AF95" s="482"/>
      <c r="AG95" s="482"/>
      <c r="AH95" s="482"/>
      <c r="AI95" s="482"/>
      <c r="AJ95" s="482"/>
      <c r="AK95" s="482"/>
      <c r="AL95" s="482"/>
      <c r="AM95" s="482"/>
      <c r="AN95" s="482"/>
      <c r="AO95" s="482"/>
      <c r="AP95" s="204"/>
      <c r="AQ95" s="204"/>
      <c r="AR95" s="204"/>
      <c r="AS95" s="437" t="s">
        <v>702</v>
      </c>
      <c r="AT95" s="429"/>
      <c r="AU95" s="437"/>
      <c r="AV95" s="645">
        <v>2022</v>
      </c>
      <c r="BD95" s="437"/>
      <c r="BE95" s="429"/>
      <c r="BF95" s="429"/>
      <c r="BG95" s="428">
        <v>1</v>
      </c>
    </row>
    <row r="96" spans="1:59" ht="24.95" customHeight="1">
      <c r="A96" s="784">
        <f t="shared" si="22"/>
        <v>56</v>
      </c>
      <c r="B96" s="780"/>
      <c r="C96" s="528" t="s">
        <v>945</v>
      </c>
      <c r="D96" s="481" t="s">
        <v>731</v>
      </c>
      <c r="E96" s="455">
        <v>1.53</v>
      </c>
      <c r="F96" s="455"/>
      <c r="G96" s="455"/>
      <c r="H96" s="455"/>
      <c r="I96" s="455"/>
      <c r="J96" s="455">
        <f>SUM(M96:Q96)+SUM(S96:AP96)</f>
        <v>1.53</v>
      </c>
      <c r="K96" s="455" t="str">
        <f>IF(M96&lt;&gt;0,M$4&amp;", ","")&amp;IF(N96&lt;&gt;0,N$4&amp;", ","")&amp;IF(O96&lt;&gt;0,O$4&amp;", ","")&amp;IF(P96&lt;&gt;0,P$4&amp;", ","")&amp;IF(Q96&lt;&gt;0,Q$4&amp;", ","")&amp;IF(R96&lt;&gt;0,R$4&amp;", ","")&amp;IF(S96&lt;&gt;0,S$4&amp;", ","")&amp;IF(T96&lt;&gt;0,T$4&amp;", ","")&amp;IF(U96&lt;&gt;0,U$4&amp;", ","")&amp;IF(V96&lt;&gt;0,V$4&amp;", ","")&amp;IF(W96&lt;&gt;0,W$4&amp;", ","")&amp;IF(X96&lt;&gt;0,X$4&amp;", ","")&amp;IF(Z96&lt;&gt;0,Z$4&amp;", ","")&amp;IF(AA96&lt;&gt;0,AA$4&amp;", ","")&amp;IF(AB96&lt;&gt;0,AB$4&amp;", ","")&amp;IF(AC96&lt;&gt;0,AC$4&amp;", ","")&amp;IF(AD96&lt;&gt;0,AD$4&amp;", ","")&amp;IF(AE96&lt;&gt;0,AE$4&amp;", ","")&amp;IF(AF96&lt;&gt;0,AF$4&amp;", ","")&amp;IF(AG96&lt;&gt;0,AG$4&amp;", ","")&amp;IF(AH96&lt;&gt;0,AH$4&amp;", ","")&amp;IF(AI96&lt;&gt;0,AI$4&amp;", ","")&amp;IF(AJ96&lt;&gt;0,AJ$4&amp;", ","")&amp;IF(AK96&lt;&gt;0,AK$4&amp;", ","")&amp;IF(AL96&lt;&gt;0,AL$4&amp;", ","")&amp;IF(AM96&lt;&gt;0,AM$4&amp;", ","")&amp;IF(AN96&lt;&gt;0,AN$4&amp;", ","")&amp;IF(AO96&lt;&gt;0,AO$4&amp;", ","")&amp;IF(AP96&lt;&gt;0,AP$4&amp;", ","")</f>
        <v xml:space="preserve">, , </v>
      </c>
      <c r="L96" s="455" t="s">
        <v>764</v>
      </c>
      <c r="M96" s="482"/>
      <c r="N96" s="482"/>
      <c r="O96" s="482"/>
      <c r="P96" s="482">
        <v>0.53</v>
      </c>
      <c r="Q96" s="482"/>
      <c r="R96" s="482"/>
      <c r="S96" s="482"/>
      <c r="T96" s="482">
        <v>1</v>
      </c>
      <c r="U96" s="482"/>
      <c r="V96" s="482"/>
      <c r="W96" s="482"/>
      <c r="X96" s="482"/>
      <c r="Y96" s="482"/>
      <c r="Z96" s="482"/>
      <c r="AA96" s="482"/>
      <c r="AB96" s="482"/>
      <c r="AC96" s="482"/>
      <c r="AD96" s="482"/>
      <c r="AE96" s="482"/>
      <c r="AF96" s="482"/>
      <c r="AG96" s="482"/>
      <c r="AH96" s="482"/>
      <c r="AI96" s="482"/>
      <c r="AJ96" s="482"/>
      <c r="AK96" s="482"/>
      <c r="AL96" s="482"/>
      <c r="AM96" s="482"/>
      <c r="AN96" s="482"/>
      <c r="AO96" s="482"/>
      <c r="AP96" s="204"/>
      <c r="AQ96" s="204"/>
      <c r="AR96" s="204"/>
      <c r="AS96" s="783" t="s">
        <v>705</v>
      </c>
      <c r="AT96" s="429"/>
      <c r="AU96" s="437"/>
      <c r="AV96" s="642">
        <v>2022</v>
      </c>
      <c r="BD96" s="437"/>
      <c r="BE96" s="429"/>
      <c r="BF96" s="429"/>
      <c r="BG96" s="428">
        <v>1</v>
      </c>
    </row>
    <row r="97" spans="1:59" ht="83.25" customHeight="1">
      <c r="A97" s="784">
        <f t="shared" si="22"/>
        <v>57</v>
      </c>
      <c r="B97" s="780"/>
      <c r="C97" s="528" t="s">
        <v>946</v>
      </c>
      <c r="D97" s="481" t="s">
        <v>731</v>
      </c>
      <c r="E97" s="455">
        <v>1.62</v>
      </c>
      <c r="F97" s="455">
        <v>1.62</v>
      </c>
      <c r="G97" s="455"/>
      <c r="H97" s="455"/>
      <c r="I97" s="455"/>
      <c r="J97" s="455"/>
      <c r="K97" s="455" t="str">
        <f>IF(M97&lt;&gt;0,M$4&amp;", ","")&amp;IF(N97&lt;&gt;0,N$4&amp;", ","")&amp;IF(O97&lt;&gt;0,O$4&amp;", ","")&amp;IF(P97&lt;&gt;0,P$4&amp;", ","")&amp;IF(Q97&lt;&gt;0,Q$4&amp;", ","")&amp;IF(R97&lt;&gt;0,R$4&amp;", ","")&amp;IF(S97&lt;&gt;0,S$4&amp;", ","")&amp;IF(T97&lt;&gt;0,T$4&amp;", ","")&amp;IF(U97&lt;&gt;0,U$4&amp;", ","")&amp;IF(V97&lt;&gt;0,V$4&amp;", ","")&amp;IF(W97&lt;&gt;0,W$4&amp;", ","")&amp;IF(X97&lt;&gt;0,X$4&amp;", ","")&amp;IF(Z97&lt;&gt;0,Z$4&amp;", ","")&amp;IF(AA97&lt;&gt;0,AA$4&amp;", ","")&amp;IF(AB97&lt;&gt;0,AB$4&amp;", ","")&amp;IF(AC97&lt;&gt;0,AC$4&amp;", ","")&amp;IF(AD97&lt;&gt;0,AD$4&amp;", ","")&amp;IF(AE97&lt;&gt;0,AE$4&amp;", ","")&amp;IF(AF97&lt;&gt;0,AF$4&amp;", ","")&amp;IF(AG97&lt;&gt;0,AG$4&amp;", ","")&amp;IF(AH97&lt;&gt;0,AH$4&amp;", ","")&amp;IF(AI97&lt;&gt;0,AI$4&amp;", ","")&amp;IF(AJ97&lt;&gt;0,AJ$4&amp;", ","")&amp;IF(AK97&lt;&gt;0,AK$4&amp;", ","")&amp;IF(AL97&lt;&gt;0,AL$4&amp;", ","")&amp;IF(AM97&lt;&gt;0,AM$4&amp;", ","")&amp;IF(AN97&lt;&gt;0,AN$4&amp;", ","")&amp;IF(AO97&lt;&gt;0,AO$4&amp;", ","")&amp;IF(AP97&lt;&gt;0,AP$4&amp;", ","")</f>
        <v/>
      </c>
      <c r="L97" s="455" t="s">
        <v>731</v>
      </c>
      <c r="M97" s="482"/>
      <c r="N97" s="482"/>
      <c r="O97" s="482"/>
      <c r="P97" s="482"/>
      <c r="Q97" s="482"/>
      <c r="R97" s="482"/>
      <c r="S97" s="482"/>
      <c r="T97" s="482"/>
      <c r="U97" s="482"/>
      <c r="V97" s="482"/>
      <c r="W97" s="482"/>
      <c r="X97" s="482"/>
      <c r="Y97" s="482"/>
      <c r="Z97" s="482"/>
      <c r="AA97" s="482"/>
      <c r="AB97" s="482"/>
      <c r="AC97" s="482"/>
      <c r="AD97" s="482"/>
      <c r="AE97" s="482"/>
      <c r="AF97" s="482"/>
      <c r="AG97" s="482"/>
      <c r="AH97" s="482"/>
      <c r="AI97" s="482"/>
      <c r="AJ97" s="482"/>
      <c r="AK97" s="482"/>
      <c r="AL97" s="482"/>
      <c r="AM97" s="482"/>
      <c r="AN97" s="482"/>
      <c r="AO97" s="482"/>
      <c r="AP97" s="204"/>
      <c r="AQ97" s="204"/>
      <c r="AR97" s="204"/>
      <c r="AS97" s="783" t="s">
        <v>705</v>
      </c>
      <c r="AT97" s="429"/>
      <c r="AU97" s="437"/>
      <c r="AV97" s="645">
        <v>2022</v>
      </c>
      <c r="BD97" s="437"/>
      <c r="BE97" s="429"/>
      <c r="BF97" s="429"/>
      <c r="BG97" s="428">
        <v>1</v>
      </c>
    </row>
    <row r="98" spans="1:59" ht="45" customHeight="1">
      <c r="A98" s="784">
        <f t="shared" si="22"/>
        <v>58</v>
      </c>
      <c r="B98" s="780"/>
      <c r="C98" s="528" t="s">
        <v>947</v>
      </c>
      <c r="D98" s="481" t="s">
        <v>731</v>
      </c>
      <c r="E98" s="455">
        <v>2</v>
      </c>
      <c r="F98" s="455">
        <v>2</v>
      </c>
      <c r="G98" s="455"/>
      <c r="H98" s="455"/>
      <c r="I98" s="455"/>
      <c r="J98" s="455"/>
      <c r="K98" s="455" t="str">
        <f>IF(M98&lt;&gt;0,M$4&amp;", ","")&amp;IF(N98&lt;&gt;0,N$4&amp;", ","")&amp;IF(O98&lt;&gt;0,O$4&amp;", ","")&amp;IF(P98&lt;&gt;0,P$4&amp;", ","")&amp;IF(Q98&lt;&gt;0,Q$4&amp;", ","")&amp;IF(R98&lt;&gt;0,R$4&amp;", ","")&amp;IF(S98&lt;&gt;0,S$4&amp;", ","")&amp;IF(T98&lt;&gt;0,T$4&amp;", ","")&amp;IF(U98&lt;&gt;0,U$4&amp;", ","")&amp;IF(V98&lt;&gt;0,V$4&amp;", ","")&amp;IF(W98&lt;&gt;0,W$4&amp;", ","")&amp;IF(X98&lt;&gt;0,X$4&amp;", ","")&amp;IF(Z98&lt;&gt;0,Z$4&amp;", ","")&amp;IF(AA98&lt;&gt;0,AA$4&amp;", ","")&amp;IF(AB98&lt;&gt;0,AB$4&amp;", ","")&amp;IF(AC98&lt;&gt;0,AC$4&amp;", ","")&amp;IF(AD98&lt;&gt;0,AD$4&amp;", ","")&amp;IF(AE98&lt;&gt;0,AE$4&amp;", ","")&amp;IF(AF98&lt;&gt;0,AF$4&amp;", ","")&amp;IF(AG98&lt;&gt;0,AG$4&amp;", ","")&amp;IF(AH98&lt;&gt;0,AH$4&amp;", ","")&amp;IF(AI98&lt;&gt;0,AI$4&amp;", ","")&amp;IF(AJ98&lt;&gt;0,AJ$4&amp;", ","")&amp;IF(AK98&lt;&gt;0,AK$4&amp;", ","")&amp;IF(AL98&lt;&gt;0,AL$4&amp;", ","")&amp;IF(AM98&lt;&gt;0,AM$4&amp;", ","")&amp;IF(AN98&lt;&gt;0,AN$4&amp;", ","")&amp;IF(AO98&lt;&gt;0,AO$4&amp;", ","")&amp;IF(AP98&lt;&gt;0,AP$4&amp;", ","")</f>
        <v/>
      </c>
      <c r="L98" s="455" t="s">
        <v>731</v>
      </c>
      <c r="M98" s="482"/>
      <c r="N98" s="482"/>
      <c r="O98" s="482"/>
      <c r="P98" s="482"/>
      <c r="Q98" s="482"/>
      <c r="R98" s="482"/>
      <c r="S98" s="482"/>
      <c r="T98" s="482"/>
      <c r="U98" s="482"/>
      <c r="V98" s="482"/>
      <c r="W98" s="482"/>
      <c r="X98" s="482"/>
      <c r="Y98" s="482"/>
      <c r="Z98" s="482"/>
      <c r="AA98" s="482"/>
      <c r="AB98" s="482"/>
      <c r="AC98" s="482"/>
      <c r="AD98" s="482"/>
      <c r="AE98" s="482"/>
      <c r="AF98" s="482"/>
      <c r="AG98" s="482"/>
      <c r="AH98" s="482"/>
      <c r="AI98" s="482"/>
      <c r="AJ98" s="482"/>
      <c r="AK98" s="482"/>
      <c r="AL98" s="482"/>
      <c r="AM98" s="482"/>
      <c r="AN98" s="482"/>
      <c r="AO98" s="482"/>
      <c r="AP98" s="204"/>
      <c r="AQ98" s="204"/>
      <c r="AR98" s="204"/>
      <c r="AS98" s="783" t="s">
        <v>705</v>
      </c>
      <c r="AT98" s="429"/>
      <c r="AU98" s="437"/>
      <c r="AV98" s="642">
        <v>2022</v>
      </c>
      <c r="BD98" s="437"/>
      <c r="BE98" s="429"/>
      <c r="BF98" s="429"/>
      <c r="BG98" s="428">
        <v>1</v>
      </c>
    </row>
    <row r="99" spans="1:59" s="458" customFormat="1" ht="24.95" customHeight="1">
      <c r="A99" s="784">
        <f t="shared" si="22"/>
        <v>59</v>
      </c>
      <c r="B99" s="451"/>
      <c r="C99" s="767" t="s">
        <v>948</v>
      </c>
      <c r="D99" s="782" t="s">
        <v>731</v>
      </c>
      <c r="E99" s="783">
        <v>0.03</v>
      </c>
      <c r="F99" s="783"/>
      <c r="G99" s="783"/>
      <c r="H99" s="468">
        <f>I99-E99</f>
        <v>0</v>
      </c>
      <c r="I99" s="455">
        <f>J99+F99</f>
        <v>3.0000000000000002E-2</v>
      </c>
      <c r="J99" s="455">
        <f>SUM(M99:Q99)+SUM(S99:AP99)</f>
        <v>3.0000000000000002E-2</v>
      </c>
      <c r="K99" s="455"/>
      <c r="L99" s="455" t="s">
        <v>1339</v>
      </c>
      <c r="M99" s="783">
        <v>5.0000000000000001E-3</v>
      </c>
      <c r="N99" s="783"/>
      <c r="O99" s="783"/>
      <c r="P99" s="783">
        <v>2.5000000000000001E-2</v>
      </c>
      <c r="Q99" s="783"/>
      <c r="R99" s="794"/>
      <c r="S99" s="776"/>
      <c r="T99" s="783"/>
      <c r="U99" s="783"/>
      <c r="V99" s="783"/>
      <c r="W99" s="783"/>
      <c r="X99" s="783"/>
      <c r="Y99" s="783"/>
      <c r="Z99" s="783"/>
      <c r="AA99" s="783"/>
      <c r="AB99" s="783"/>
      <c r="AC99" s="783"/>
      <c r="AD99" s="783"/>
      <c r="AE99" s="783"/>
      <c r="AF99" s="783"/>
      <c r="AG99" s="783"/>
      <c r="AH99" s="783"/>
      <c r="AI99" s="783"/>
      <c r="AJ99" s="783"/>
      <c r="AK99" s="783"/>
      <c r="AL99" s="783"/>
      <c r="AM99" s="783"/>
      <c r="AN99" s="783"/>
      <c r="AO99" s="783"/>
      <c r="AP99" s="783"/>
      <c r="AQ99" s="783"/>
      <c r="AR99" s="783"/>
      <c r="AS99" s="455" t="s">
        <v>700</v>
      </c>
      <c r="AT99" s="777" t="s">
        <v>869</v>
      </c>
      <c r="AU99" s="777"/>
      <c r="AV99" s="642">
        <v>2022</v>
      </c>
      <c r="AW99" s="469" t="s">
        <v>767</v>
      </c>
      <c r="AX99" s="463"/>
      <c r="AY99" s="456"/>
      <c r="AZ99" s="457"/>
      <c r="BD99" s="776"/>
      <c r="BE99" s="776"/>
      <c r="BF99" s="459"/>
      <c r="BG99" s="776">
        <v>1</v>
      </c>
    </row>
    <row r="100" spans="1:59" s="458" customFormat="1" ht="24.95" customHeight="1">
      <c r="A100" s="784">
        <f t="shared" si="22"/>
        <v>60</v>
      </c>
      <c r="B100" s="451"/>
      <c r="C100" s="767" t="s">
        <v>949</v>
      </c>
      <c r="D100" s="782" t="s">
        <v>731</v>
      </c>
      <c r="E100" s="455">
        <v>0.16999999999999998</v>
      </c>
      <c r="F100" s="783"/>
      <c r="G100" s="783"/>
      <c r="H100" s="468">
        <f>I100-E100</f>
        <v>0</v>
      </c>
      <c r="I100" s="455">
        <f>J100+F100</f>
        <v>0.16999999999999998</v>
      </c>
      <c r="J100" s="455">
        <f t="shared" si="28"/>
        <v>0.16999999999999998</v>
      </c>
      <c r="K100" s="455"/>
      <c r="L100" s="455" t="s">
        <v>764</v>
      </c>
      <c r="M100" s="783"/>
      <c r="N100" s="783"/>
      <c r="O100" s="783"/>
      <c r="P100" s="783">
        <v>0.02</v>
      </c>
      <c r="Q100" s="783"/>
      <c r="R100" s="794"/>
      <c r="S100" s="776"/>
      <c r="T100" s="783">
        <v>0.15</v>
      </c>
      <c r="U100" s="783"/>
      <c r="V100" s="783"/>
      <c r="W100" s="783"/>
      <c r="X100" s="783"/>
      <c r="Y100" s="783"/>
      <c r="Z100" s="783"/>
      <c r="AA100" s="783"/>
      <c r="AB100" s="783"/>
      <c r="AC100" s="783"/>
      <c r="AD100" s="783"/>
      <c r="AE100" s="783"/>
      <c r="AF100" s="783"/>
      <c r="AG100" s="783"/>
      <c r="AH100" s="783"/>
      <c r="AI100" s="783"/>
      <c r="AJ100" s="783"/>
      <c r="AK100" s="783"/>
      <c r="AL100" s="783"/>
      <c r="AM100" s="783"/>
      <c r="AN100" s="783"/>
      <c r="AO100" s="783"/>
      <c r="AP100" s="783"/>
      <c r="AQ100" s="783"/>
      <c r="AR100" s="783"/>
      <c r="AS100" s="783" t="s">
        <v>700</v>
      </c>
      <c r="AT100" s="782"/>
      <c r="AU100" s="782"/>
      <c r="AV100" s="642">
        <v>2022</v>
      </c>
      <c r="AW100" s="782" t="s">
        <v>761</v>
      </c>
      <c r="AX100" s="463"/>
      <c r="AY100" s="456"/>
      <c r="AZ100" s="457"/>
      <c r="BD100" s="776"/>
      <c r="BE100" s="776"/>
      <c r="BF100" s="459"/>
      <c r="BG100" s="776">
        <v>1</v>
      </c>
    </row>
    <row r="101" spans="1:59" s="458" customFormat="1" ht="24.95" customHeight="1">
      <c r="A101" s="784">
        <f t="shared" si="22"/>
        <v>61</v>
      </c>
      <c r="B101" s="451"/>
      <c r="C101" s="767" t="s">
        <v>950</v>
      </c>
      <c r="D101" s="782" t="s">
        <v>731</v>
      </c>
      <c r="E101" s="455">
        <v>0.08</v>
      </c>
      <c r="F101" s="783"/>
      <c r="G101" s="783"/>
      <c r="H101" s="468">
        <f>I101-E101</f>
        <v>0</v>
      </c>
      <c r="I101" s="455">
        <f>J101+F101</f>
        <v>0.08</v>
      </c>
      <c r="J101" s="455">
        <f t="shared" si="28"/>
        <v>0.08</v>
      </c>
      <c r="K101" s="455"/>
      <c r="L101" s="455" t="s">
        <v>764</v>
      </c>
      <c r="M101" s="783"/>
      <c r="N101" s="783"/>
      <c r="O101" s="783"/>
      <c r="P101" s="783">
        <v>0.03</v>
      </c>
      <c r="Q101" s="783"/>
      <c r="R101" s="794"/>
      <c r="S101" s="776"/>
      <c r="T101" s="783">
        <v>0.05</v>
      </c>
      <c r="U101" s="783"/>
      <c r="V101" s="783"/>
      <c r="W101" s="783"/>
      <c r="X101" s="783"/>
      <c r="Y101" s="783"/>
      <c r="Z101" s="783"/>
      <c r="AA101" s="783"/>
      <c r="AB101" s="783"/>
      <c r="AC101" s="783"/>
      <c r="AD101" s="783"/>
      <c r="AE101" s="783"/>
      <c r="AF101" s="783"/>
      <c r="AG101" s="783"/>
      <c r="AH101" s="783"/>
      <c r="AI101" s="783"/>
      <c r="AJ101" s="783"/>
      <c r="AK101" s="783"/>
      <c r="AL101" s="783"/>
      <c r="AM101" s="783"/>
      <c r="AN101" s="783"/>
      <c r="AO101" s="783"/>
      <c r="AP101" s="783"/>
      <c r="AQ101" s="783"/>
      <c r="AR101" s="783"/>
      <c r="AS101" s="776" t="s">
        <v>700</v>
      </c>
      <c r="AT101" s="776"/>
      <c r="AU101" s="776"/>
      <c r="AV101" s="642">
        <v>2022</v>
      </c>
      <c r="AW101" s="776" t="s">
        <v>761</v>
      </c>
      <c r="AX101" s="463"/>
      <c r="AY101" s="456"/>
      <c r="AZ101" s="457"/>
      <c r="BD101" s="776"/>
      <c r="BE101" s="776"/>
      <c r="BF101" s="459"/>
      <c r="BG101" s="776">
        <v>1</v>
      </c>
    </row>
    <row r="102" spans="1:59" s="757" customFormat="1" ht="24.95" customHeight="1">
      <c r="A102" s="440" t="s">
        <v>1370</v>
      </c>
      <c r="B102" s="440"/>
      <c r="C102" s="449" t="s">
        <v>955</v>
      </c>
      <c r="D102" s="446"/>
      <c r="E102" s="455">
        <f>F102+J102</f>
        <v>0</v>
      </c>
      <c r="F102" s="577"/>
      <c r="G102" s="577"/>
      <c r="H102" s="577"/>
      <c r="I102" s="577"/>
      <c r="J102" s="455">
        <f>SUM(M102:AR102)</f>
        <v>0</v>
      </c>
      <c r="K102" s="455"/>
      <c r="L102" s="455" t="s">
        <v>1331</v>
      </c>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582"/>
      <c r="AQ102" s="582"/>
      <c r="AR102" s="582"/>
      <c r="AS102" s="486"/>
      <c r="AT102" s="486"/>
      <c r="AU102" s="486"/>
      <c r="AV102" s="646"/>
      <c r="BD102" s="486"/>
      <c r="BE102" s="486"/>
      <c r="BF102" s="486"/>
      <c r="BG102" s="486"/>
    </row>
    <row r="103" spans="1:59" s="735" customFormat="1" ht="70.5" customHeight="1">
      <c r="A103" s="772">
        <f>A101+1</f>
        <v>62</v>
      </c>
      <c r="B103" s="734"/>
      <c r="C103" s="726" t="s">
        <v>1402</v>
      </c>
      <c r="D103" s="727" t="s">
        <v>732</v>
      </c>
      <c r="E103" s="730">
        <v>2.6</v>
      </c>
      <c r="F103" s="730">
        <v>2.6</v>
      </c>
      <c r="G103" s="730"/>
      <c r="H103" s="730"/>
      <c r="I103" s="730"/>
      <c r="J103" s="730">
        <f>SUM(M103:AR103)</f>
        <v>0</v>
      </c>
      <c r="K103" s="730" t="str">
        <f>IF(M103&lt;&gt;0,M$4&amp;", ","")&amp;IF(N103&lt;&gt;0,N$4&amp;", ","")&amp;IF(O103&lt;&gt;0,O$4&amp;", ","")&amp;IF(P103&lt;&gt;0,P$4&amp;", ","")&amp;IF(Q103&lt;&gt;0,Q$4&amp;", ","")&amp;IF(R103&lt;&gt;0,R$4&amp;", ","")&amp;IF(S103&lt;&gt;0,S$4&amp;", ","")&amp;IF(T103&lt;&gt;0,T$4&amp;", ","")&amp;IF(U103&lt;&gt;0,U$4&amp;", ","")&amp;IF(V103&lt;&gt;0,V$4&amp;", ","")&amp;IF(W103&lt;&gt;0,W$4&amp;", ","")&amp;IF(X103&lt;&gt;0,X$4&amp;", ","")&amp;IF(Z103&lt;&gt;0,Z$4&amp;", ","")&amp;IF(AA103&lt;&gt;0,AA$4&amp;", ","")&amp;IF(AB103&lt;&gt;0,AB$4&amp;", ","")&amp;IF(AC103&lt;&gt;0,AC$4&amp;", ","")&amp;IF(AD103&lt;&gt;0,AD$4&amp;", ","")&amp;IF(AE103&lt;&gt;0,AE$4&amp;", ","")&amp;IF(AF103&lt;&gt;0,AF$4&amp;", ","")&amp;IF(AG103&lt;&gt;0,AG$4&amp;", ","")&amp;IF(AH103&lt;&gt;0,AH$4&amp;", ","")&amp;IF(AI103&lt;&gt;0,AI$4&amp;", ","")&amp;IF(AJ103&lt;&gt;0,AJ$4&amp;", ","")&amp;IF(AK103&lt;&gt;0,AK$4&amp;", ","")&amp;IF(AL103&lt;&gt;0,AL$4&amp;", ","")&amp;IF(AM103&lt;&gt;0,AM$4&amp;", ","")&amp;IF(AN103&lt;&gt;0,AN$4&amp;", ","")&amp;IF(AO103&lt;&gt;0,AO$4&amp;", ","")&amp;IF(AP103&lt;&gt;0,AP$4&amp;", ","")</f>
        <v/>
      </c>
      <c r="L103" s="455" t="s">
        <v>732</v>
      </c>
      <c r="M103" s="728"/>
      <c r="N103" s="728"/>
      <c r="O103" s="728"/>
      <c r="P103" s="728"/>
      <c r="Q103" s="728"/>
      <c r="R103" s="728"/>
      <c r="S103" s="728"/>
      <c r="T103" s="728"/>
      <c r="U103" s="728"/>
      <c r="V103" s="728"/>
      <c r="W103" s="728"/>
      <c r="X103" s="728"/>
      <c r="Y103" s="728"/>
      <c r="Z103" s="728"/>
      <c r="AA103" s="728"/>
      <c r="AB103" s="728"/>
      <c r="AC103" s="728"/>
      <c r="AD103" s="728"/>
      <c r="AE103" s="728"/>
      <c r="AF103" s="728"/>
      <c r="AG103" s="728"/>
      <c r="AH103" s="728"/>
      <c r="AI103" s="728"/>
      <c r="AJ103" s="728"/>
      <c r="AK103" s="728"/>
      <c r="AL103" s="728"/>
      <c r="AM103" s="728"/>
      <c r="AN103" s="728"/>
      <c r="AO103" s="728"/>
      <c r="AP103" s="731"/>
      <c r="AQ103" s="731"/>
      <c r="AR103" s="731"/>
      <c r="AS103" s="732" t="s">
        <v>696</v>
      </c>
      <c r="AT103" s="733"/>
      <c r="AU103" s="734" t="s">
        <v>866</v>
      </c>
      <c r="AV103" s="754">
        <v>2022</v>
      </c>
      <c r="BD103" s="733"/>
      <c r="BE103" s="733"/>
      <c r="BF103" s="733"/>
      <c r="BG103" s="736">
        <v>1</v>
      </c>
    </row>
    <row r="104" spans="1:59" s="735" customFormat="1" ht="70.5" customHeight="1">
      <c r="A104" s="772">
        <f>A103+1</f>
        <v>63</v>
      </c>
      <c r="B104" s="734"/>
      <c r="C104" s="70" t="s">
        <v>1403</v>
      </c>
      <c r="D104" s="727" t="s">
        <v>732</v>
      </c>
      <c r="E104" s="730">
        <v>0.85</v>
      </c>
      <c r="F104" s="730">
        <v>0.85</v>
      </c>
      <c r="G104" s="730"/>
      <c r="H104" s="730"/>
      <c r="I104" s="730"/>
      <c r="J104" s="730">
        <f>SUM(M104:AR104)</f>
        <v>0</v>
      </c>
      <c r="K104" s="730" t="str">
        <f>IF(M104&lt;&gt;0,M$4&amp;", ","")&amp;IF(N104&lt;&gt;0,N$4&amp;", ","")&amp;IF(O104&lt;&gt;0,O$4&amp;", ","")&amp;IF(P104&lt;&gt;0,P$4&amp;", ","")&amp;IF(Q104&lt;&gt;0,Q$4&amp;", ","")&amp;IF(R104&lt;&gt;0,R$4&amp;", ","")&amp;IF(S104&lt;&gt;0,S$4&amp;", ","")&amp;IF(T104&lt;&gt;0,T$4&amp;", ","")&amp;IF(U104&lt;&gt;0,U$4&amp;", ","")&amp;IF(V104&lt;&gt;0,V$4&amp;", ","")&amp;IF(W104&lt;&gt;0,W$4&amp;", ","")&amp;IF(X104&lt;&gt;0,X$4&amp;", ","")&amp;IF(Z104&lt;&gt;0,Z$4&amp;", ","")&amp;IF(AA104&lt;&gt;0,AA$4&amp;", ","")&amp;IF(AB104&lt;&gt;0,AB$4&amp;", ","")&amp;IF(AC104&lt;&gt;0,AC$4&amp;", ","")&amp;IF(AD104&lt;&gt;0,AD$4&amp;", ","")&amp;IF(AE104&lt;&gt;0,AE$4&amp;", ","")&amp;IF(AF104&lt;&gt;0,AF$4&amp;", ","")&amp;IF(AG104&lt;&gt;0,AG$4&amp;", ","")&amp;IF(AH104&lt;&gt;0,AH$4&amp;", ","")&amp;IF(AI104&lt;&gt;0,AI$4&amp;", ","")&amp;IF(AJ104&lt;&gt;0,AJ$4&amp;", ","")&amp;IF(AK104&lt;&gt;0,AK$4&amp;", ","")&amp;IF(AL104&lt;&gt;0,AL$4&amp;", ","")&amp;IF(AM104&lt;&gt;0,AM$4&amp;", ","")&amp;IF(AN104&lt;&gt;0,AN$4&amp;", ","")&amp;IF(AO104&lt;&gt;0,AO$4&amp;", ","")&amp;IF(AP104&lt;&gt;0,AP$4&amp;", ","")</f>
        <v/>
      </c>
      <c r="L104" s="455" t="s">
        <v>732</v>
      </c>
      <c r="M104" s="728"/>
      <c r="N104" s="728"/>
      <c r="O104" s="728"/>
      <c r="P104" s="728"/>
      <c r="Q104" s="728"/>
      <c r="R104" s="728"/>
      <c r="S104" s="728"/>
      <c r="T104" s="728"/>
      <c r="U104" s="728"/>
      <c r="V104" s="728"/>
      <c r="W104" s="728"/>
      <c r="X104" s="728"/>
      <c r="Y104" s="728"/>
      <c r="Z104" s="728"/>
      <c r="AA104" s="728"/>
      <c r="AB104" s="728"/>
      <c r="AC104" s="728"/>
      <c r="AD104" s="728"/>
      <c r="AE104" s="728"/>
      <c r="AF104" s="728"/>
      <c r="AG104" s="728"/>
      <c r="AH104" s="728"/>
      <c r="AI104" s="728"/>
      <c r="AJ104" s="728"/>
      <c r="AK104" s="728"/>
      <c r="AL104" s="728"/>
      <c r="AM104" s="728"/>
      <c r="AN104" s="728"/>
      <c r="AO104" s="728"/>
      <c r="AP104" s="731"/>
      <c r="AQ104" s="731"/>
      <c r="AR104" s="731"/>
      <c r="AS104" s="732" t="s">
        <v>696</v>
      </c>
      <c r="AT104" s="733"/>
      <c r="AU104" s="734" t="s">
        <v>938</v>
      </c>
      <c r="AV104" s="754">
        <v>2022</v>
      </c>
      <c r="BD104" s="733"/>
      <c r="BE104" s="733"/>
      <c r="BF104" s="733"/>
      <c r="BG104" s="736">
        <v>1</v>
      </c>
    </row>
    <row r="105" spans="1:59" s="735" customFormat="1" ht="52.9">
      <c r="A105" s="772">
        <f t="shared" ref="A105:A115" si="29">A104+1</f>
        <v>64</v>
      </c>
      <c r="B105" s="734"/>
      <c r="C105" s="737" t="s">
        <v>1404</v>
      </c>
      <c r="D105" s="727" t="s">
        <v>732</v>
      </c>
      <c r="E105" s="730">
        <v>0.42</v>
      </c>
      <c r="F105" s="730">
        <v>0.42</v>
      </c>
      <c r="G105" s="730"/>
      <c r="H105" s="730"/>
      <c r="I105" s="730"/>
      <c r="J105" s="730">
        <f>SUM(M105:AR105)</f>
        <v>0</v>
      </c>
      <c r="K105" s="730" t="str">
        <f>IF(M105&lt;&gt;0,M$4&amp;", ","")&amp;IF(N105&lt;&gt;0,N$4&amp;", ","")&amp;IF(O105&lt;&gt;0,O$4&amp;", ","")&amp;IF(P105&lt;&gt;0,P$4&amp;", ","")&amp;IF(Q105&lt;&gt;0,Q$4&amp;", ","")&amp;IF(R105&lt;&gt;0,R$4&amp;", ","")&amp;IF(S105&lt;&gt;0,S$4&amp;", ","")&amp;IF(T105&lt;&gt;0,T$4&amp;", ","")&amp;IF(U105&lt;&gt;0,U$4&amp;", ","")&amp;IF(V105&lt;&gt;0,V$4&amp;", ","")&amp;IF(W105&lt;&gt;0,W$4&amp;", ","")&amp;IF(X105&lt;&gt;0,X$4&amp;", ","")&amp;IF(Z105&lt;&gt;0,Z$4&amp;", ","")&amp;IF(AA105&lt;&gt;0,AA$4&amp;", ","")&amp;IF(AB105&lt;&gt;0,AB$4&amp;", ","")&amp;IF(AC105&lt;&gt;0,AC$4&amp;", ","")&amp;IF(AD105&lt;&gt;0,AD$4&amp;", ","")&amp;IF(AE105&lt;&gt;0,AE$4&amp;", ","")&amp;IF(AF105&lt;&gt;0,AF$4&amp;", ","")&amp;IF(AG105&lt;&gt;0,AG$4&amp;", ","")&amp;IF(AH105&lt;&gt;0,AH$4&amp;", ","")&amp;IF(AI105&lt;&gt;0,AI$4&amp;", ","")&amp;IF(AJ105&lt;&gt;0,AJ$4&amp;", ","")&amp;IF(AK105&lt;&gt;0,AK$4&amp;", ","")&amp;IF(AL105&lt;&gt;0,AL$4&amp;", ","")&amp;IF(AM105&lt;&gt;0,AM$4&amp;", ","")&amp;IF(AN105&lt;&gt;0,AN$4&amp;", ","")&amp;IF(AO105&lt;&gt;0,AO$4&amp;", ","")&amp;IF(AP105&lt;&gt;0,AP$4&amp;", ","")</f>
        <v/>
      </c>
      <c r="L105" s="455" t="s">
        <v>732</v>
      </c>
      <c r="M105" s="728"/>
      <c r="N105" s="728"/>
      <c r="O105" s="728"/>
      <c r="P105" s="728"/>
      <c r="Q105" s="728"/>
      <c r="R105" s="728"/>
      <c r="S105" s="728"/>
      <c r="T105" s="728"/>
      <c r="U105" s="728"/>
      <c r="V105" s="728"/>
      <c r="W105" s="728"/>
      <c r="X105" s="728"/>
      <c r="Y105" s="728"/>
      <c r="Z105" s="728"/>
      <c r="AA105" s="728"/>
      <c r="AB105" s="728"/>
      <c r="AC105" s="728"/>
      <c r="AD105" s="728"/>
      <c r="AE105" s="728"/>
      <c r="AF105" s="728"/>
      <c r="AG105" s="728"/>
      <c r="AH105" s="728"/>
      <c r="AI105" s="728"/>
      <c r="AJ105" s="728"/>
      <c r="AK105" s="728"/>
      <c r="AL105" s="728"/>
      <c r="AM105" s="728"/>
      <c r="AN105" s="728"/>
      <c r="AO105" s="728"/>
      <c r="AP105" s="731"/>
      <c r="AQ105" s="731"/>
      <c r="AR105" s="731"/>
      <c r="AS105" s="732" t="s">
        <v>696</v>
      </c>
      <c r="AT105" s="733"/>
      <c r="AU105" s="734" t="s">
        <v>941</v>
      </c>
      <c r="AV105" s="754">
        <v>2022</v>
      </c>
      <c r="BD105" s="733"/>
      <c r="BE105" s="733"/>
      <c r="BF105" s="733"/>
      <c r="BG105" s="736">
        <v>1</v>
      </c>
    </row>
    <row r="106" spans="1:59" s="735" customFormat="1" ht="45" customHeight="1">
      <c r="A106" s="772">
        <f t="shared" si="29"/>
        <v>65</v>
      </c>
      <c r="B106" s="734"/>
      <c r="C106" s="768" t="s">
        <v>1405</v>
      </c>
      <c r="D106" s="727" t="s">
        <v>732</v>
      </c>
      <c r="E106" s="730">
        <f>F106+J106</f>
        <v>0.13</v>
      </c>
      <c r="F106" s="730"/>
      <c r="G106" s="730"/>
      <c r="H106" s="730"/>
      <c r="I106" s="730"/>
      <c r="J106" s="730">
        <f>SUM(M106:AR106)</f>
        <v>0.13</v>
      </c>
      <c r="K106" s="730" t="str">
        <f>IF(M106&lt;&gt;0,M$4&amp;", ","")&amp;IF(N106&lt;&gt;0,N$4&amp;", ","")&amp;IF(O106&lt;&gt;0,O$4&amp;", ","")&amp;IF(P106&lt;&gt;0,P$4&amp;", ","")&amp;IF(Q106&lt;&gt;0,Q$4&amp;", ","")&amp;IF(R106&lt;&gt;0,R$4&amp;", ","")&amp;IF(S106&lt;&gt;0,S$4&amp;", ","")&amp;IF(T106&lt;&gt;0,T$4&amp;", ","")&amp;IF(U106&lt;&gt;0,U$4&amp;", ","")&amp;IF(V106&lt;&gt;0,V$4&amp;", ","")&amp;IF(W106&lt;&gt;0,W$4&amp;", ","")&amp;IF(X106&lt;&gt;0,X$4&amp;", ","")&amp;IF(Z106&lt;&gt;0,Z$4&amp;", ","")&amp;IF(AA106&lt;&gt;0,AA$4&amp;", ","")&amp;IF(AB106&lt;&gt;0,AB$4&amp;", ","")&amp;IF(AC106&lt;&gt;0,AC$4&amp;", ","")&amp;IF(AD106&lt;&gt;0,AD$4&amp;", ","")&amp;IF(AE106&lt;&gt;0,AE$4&amp;", ","")&amp;IF(AF106&lt;&gt;0,AF$4&amp;", ","")&amp;IF(AG106&lt;&gt;0,AG$4&amp;", ","")&amp;IF(AH106&lt;&gt;0,AH$4&amp;", ","")&amp;IF(AI106&lt;&gt;0,AI$4&amp;", ","")&amp;IF(AJ106&lt;&gt;0,AJ$4&amp;", ","")&amp;IF(AK106&lt;&gt;0,AK$4&amp;", ","")&amp;IF(AL106&lt;&gt;0,AL$4&amp;", ","")&amp;IF(AM106&lt;&gt;0,AM$4&amp;", ","")&amp;IF(AN106&lt;&gt;0,AN$4&amp;", ","")&amp;IF(AO106&lt;&gt;0,AO$4&amp;", ","")&amp;IF(AP106&lt;&gt;0,AP$4&amp;", ","")</f>
        <v xml:space="preserve">, , </v>
      </c>
      <c r="L106" s="455" t="s">
        <v>1426</v>
      </c>
      <c r="M106" s="728">
        <v>0.03</v>
      </c>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v>0.1</v>
      </c>
      <c r="AN106" s="728"/>
      <c r="AO106" s="728"/>
      <c r="AP106" s="730"/>
      <c r="AQ106" s="731"/>
      <c r="AR106" s="731"/>
      <c r="AS106" s="732" t="s">
        <v>699</v>
      </c>
      <c r="AT106" s="733"/>
      <c r="AU106" s="70"/>
      <c r="AV106" s="754">
        <v>2022</v>
      </c>
      <c r="BD106" s="733"/>
      <c r="BE106" s="733"/>
      <c r="BF106" s="733"/>
      <c r="BG106" s="736">
        <v>1</v>
      </c>
    </row>
    <row r="107" spans="1:59" s="735" customFormat="1" ht="45" customHeight="1">
      <c r="A107" s="772">
        <f t="shared" si="29"/>
        <v>66</v>
      </c>
      <c r="B107" s="734"/>
      <c r="C107" s="768" t="s">
        <v>1406</v>
      </c>
      <c r="D107" s="727" t="s">
        <v>732</v>
      </c>
      <c r="E107" s="730">
        <v>0.18</v>
      </c>
      <c r="F107" s="730">
        <v>0.18</v>
      </c>
      <c r="G107" s="730"/>
      <c r="H107" s="730"/>
      <c r="I107" s="730"/>
      <c r="J107" s="730"/>
      <c r="K107" s="730"/>
      <c r="L107" s="730" t="s">
        <v>732</v>
      </c>
      <c r="M107" s="728"/>
      <c r="N107" s="728"/>
      <c r="O107" s="728"/>
      <c r="P107" s="728"/>
      <c r="Q107" s="728"/>
      <c r="R107" s="728"/>
      <c r="S107" s="728"/>
      <c r="T107" s="728"/>
      <c r="U107" s="728"/>
      <c r="V107" s="728"/>
      <c r="W107" s="728"/>
      <c r="X107" s="728"/>
      <c r="Y107" s="728"/>
      <c r="Z107" s="728"/>
      <c r="AA107" s="728"/>
      <c r="AB107" s="728"/>
      <c r="AC107" s="728"/>
      <c r="AD107" s="728"/>
      <c r="AE107" s="728"/>
      <c r="AF107" s="728"/>
      <c r="AG107" s="728"/>
      <c r="AH107" s="728"/>
      <c r="AI107" s="728"/>
      <c r="AJ107" s="728"/>
      <c r="AK107" s="728"/>
      <c r="AL107" s="728"/>
      <c r="AM107" s="728"/>
      <c r="AN107" s="728"/>
      <c r="AO107" s="728"/>
      <c r="AP107" s="730"/>
      <c r="AQ107" s="731"/>
      <c r="AR107" s="731"/>
      <c r="AS107" s="732" t="s">
        <v>664</v>
      </c>
      <c r="AT107" s="733"/>
      <c r="AU107" s="70"/>
      <c r="AV107" s="754">
        <v>2022</v>
      </c>
      <c r="BD107" s="733"/>
      <c r="BE107" s="733"/>
      <c r="BF107" s="733"/>
      <c r="BG107" s="736">
        <v>1</v>
      </c>
    </row>
    <row r="108" spans="1:59" s="735" customFormat="1" ht="45" customHeight="1">
      <c r="A108" s="772">
        <f t="shared" si="29"/>
        <v>67</v>
      </c>
      <c r="B108" s="734"/>
      <c r="C108" s="768" t="s">
        <v>1407</v>
      </c>
      <c r="D108" s="727" t="s">
        <v>732</v>
      </c>
      <c r="E108" s="730">
        <v>0.05</v>
      </c>
      <c r="F108" s="730">
        <v>0.05</v>
      </c>
      <c r="G108" s="730"/>
      <c r="H108" s="730"/>
      <c r="I108" s="730"/>
      <c r="J108" s="730"/>
      <c r="K108" s="730"/>
      <c r="L108" s="730" t="s">
        <v>732</v>
      </c>
      <c r="M108" s="728"/>
      <c r="N108" s="728"/>
      <c r="O108" s="728"/>
      <c r="P108" s="728"/>
      <c r="Q108" s="728"/>
      <c r="R108" s="728"/>
      <c r="S108" s="728"/>
      <c r="T108" s="728"/>
      <c r="U108" s="728"/>
      <c r="V108" s="728"/>
      <c r="W108" s="728"/>
      <c r="X108" s="728"/>
      <c r="Y108" s="728"/>
      <c r="Z108" s="728"/>
      <c r="AA108" s="728"/>
      <c r="AB108" s="728"/>
      <c r="AC108" s="728"/>
      <c r="AD108" s="728"/>
      <c r="AE108" s="728"/>
      <c r="AF108" s="728"/>
      <c r="AG108" s="728"/>
      <c r="AH108" s="728"/>
      <c r="AI108" s="728"/>
      <c r="AJ108" s="728"/>
      <c r="AK108" s="728"/>
      <c r="AL108" s="728"/>
      <c r="AM108" s="728"/>
      <c r="AN108" s="728"/>
      <c r="AO108" s="728"/>
      <c r="AP108" s="730"/>
      <c r="AQ108" s="731"/>
      <c r="AR108" s="731"/>
      <c r="AS108" s="732" t="s">
        <v>664</v>
      </c>
      <c r="AT108" s="733"/>
      <c r="AU108" s="70"/>
      <c r="AV108" s="754">
        <v>2022</v>
      </c>
      <c r="BD108" s="733"/>
      <c r="BE108" s="733"/>
      <c r="BF108" s="733"/>
      <c r="BG108" s="736">
        <v>1</v>
      </c>
    </row>
    <row r="109" spans="1:59" s="735" customFormat="1" ht="45" customHeight="1">
      <c r="A109" s="772">
        <f t="shared" si="29"/>
        <v>68</v>
      </c>
      <c r="B109" s="734"/>
      <c r="C109" s="768" t="s">
        <v>1408</v>
      </c>
      <c r="D109" s="727" t="s">
        <v>732</v>
      </c>
      <c r="E109" s="730">
        <v>7.0000000000000007E-2</v>
      </c>
      <c r="F109" s="730">
        <v>7.0000000000000007E-2</v>
      </c>
      <c r="G109" s="730"/>
      <c r="H109" s="730"/>
      <c r="I109" s="730"/>
      <c r="J109" s="730"/>
      <c r="K109" s="730"/>
      <c r="L109" s="730" t="s">
        <v>732</v>
      </c>
      <c r="M109" s="728"/>
      <c r="N109" s="728"/>
      <c r="O109" s="728"/>
      <c r="P109" s="728"/>
      <c r="Q109" s="728"/>
      <c r="R109" s="728"/>
      <c r="S109" s="728"/>
      <c r="T109" s="728"/>
      <c r="U109" s="728"/>
      <c r="V109" s="728"/>
      <c r="W109" s="728"/>
      <c r="X109" s="728"/>
      <c r="Y109" s="728"/>
      <c r="Z109" s="728"/>
      <c r="AA109" s="728"/>
      <c r="AB109" s="728"/>
      <c r="AC109" s="728"/>
      <c r="AD109" s="728"/>
      <c r="AE109" s="728"/>
      <c r="AF109" s="728"/>
      <c r="AG109" s="728"/>
      <c r="AH109" s="728"/>
      <c r="AI109" s="728"/>
      <c r="AJ109" s="728"/>
      <c r="AK109" s="728"/>
      <c r="AL109" s="728"/>
      <c r="AM109" s="728"/>
      <c r="AN109" s="728"/>
      <c r="AO109" s="728"/>
      <c r="AP109" s="730"/>
      <c r="AQ109" s="731"/>
      <c r="AR109" s="731"/>
      <c r="AS109" s="732" t="s">
        <v>664</v>
      </c>
      <c r="AT109" s="733"/>
      <c r="AU109" s="70"/>
      <c r="AV109" s="754">
        <v>2022</v>
      </c>
      <c r="BD109" s="733"/>
      <c r="BE109" s="733"/>
      <c r="BF109" s="733"/>
      <c r="BG109" s="736">
        <v>1</v>
      </c>
    </row>
    <row r="110" spans="1:59" s="735" customFormat="1" ht="45" customHeight="1">
      <c r="A110" s="772">
        <f t="shared" si="29"/>
        <v>69</v>
      </c>
      <c r="B110" s="734"/>
      <c r="C110" s="768" t="s">
        <v>1409</v>
      </c>
      <c r="D110" s="727" t="s">
        <v>732</v>
      </c>
      <c r="E110" s="730">
        <v>0.06</v>
      </c>
      <c r="F110" s="730">
        <v>0.06</v>
      </c>
      <c r="G110" s="730"/>
      <c r="H110" s="730"/>
      <c r="I110" s="730"/>
      <c r="J110" s="730"/>
      <c r="K110" s="730"/>
      <c r="L110" s="730" t="s">
        <v>732</v>
      </c>
      <c r="M110" s="728"/>
      <c r="N110" s="728"/>
      <c r="O110" s="728"/>
      <c r="P110" s="728"/>
      <c r="Q110" s="728"/>
      <c r="R110" s="728"/>
      <c r="S110" s="728"/>
      <c r="T110" s="728"/>
      <c r="U110" s="728"/>
      <c r="V110" s="728"/>
      <c r="W110" s="728"/>
      <c r="X110" s="728"/>
      <c r="Y110" s="728"/>
      <c r="Z110" s="728"/>
      <c r="AA110" s="728"/>
      <c r="AB110" s="728"/>
      <c r="AC110" s="728"/>
      <c r="AD110" s="728"/>
      <c r="AE110" s="728"/>
      <c r="AF110" s="728"/>
      <c r="AG110" s="728"/>
      <c r="AH110" s="728"/>
      <c r="AI110" s="728"/>
      <c r="AJ110" s="728"/>
      <c r="AK110" s="728"/>
      <c r="AL110" s="728"/>
      <c r="AM110" s="728"/>
      <c r="AN110" s="728"/>
      <c r="AO110" s="728"/>
      <c r="AP110" s="730"/>
      <c r="AQ110" s="731"/>
      <c r="AR110" s="731"/>
      <c r="AS110" s="732" t="s">
        <v>664</v>
      </c>
      <c r="AT110" s="733"/>
      <c r="AU110" s="70"/>
      <c r="AV110" s="754">
        <v>2022</v>
      </c>
      <c r="BD110" s="733"/>
      <c r="BE110" s="733"/>
      <c r="BF110" s="733"/>
      <c r="BG110" s="736">
        <v>1</v>
      </c>
    </row>
    <row r="111" spans="1:59" s="735" customFormat="1" ht="45" customHeight="1">
      <c r="A111" s="772">
        <f t="shared" si="29"/>
        <v>70</v>
      </c>
      <c r="B111" s="734"/>
      <c r="C111" s="768" t="s">
        <v>1410</v>
      </c>
      <c r="D111" s="727" t="s">
        <v>732</v>
      </c>
      <c r="E111" s="730">
        <v>0.15</v>
      </c>
      <c r="F111" s="730">
        <v>0.15</v>
      </c>
      <c r="G111" s="730"/>
      <c r="H111" s="730"/>
      <c r="I111" s="730"/>
      <c r="J111" s="730"/>
      <c r="K111" s="730"/>
      <c r="L111" s="730" t="s">
        <v>732</v>
      </c>
      <c r="M111" s="728"/>
      <c r="N111" s="728"/>
      <c r="O111" s="728"/>
      <c r="P111" s="728"/>
      <c r="Q111" s="728"/>
      <c r="R111" s="728"/>
      <c r="S111" s="728"/>
      <c r="T111" s="728"/>
      <c r="U111" s="728"/>
      <c r="V111" s="728"/>
      <c r="W111" s="728"/>
      <c r="X111" s="728"/>
      <c r="Y111" s="728"/>
      <c r="Z111" s="728"/>
      <c r="AA111" s="728"/>
      <c r="AB111" s="728"/>
      <c r="AC111" s="728"/>
      <c r="AD111" s="728"/>
      <c r="AE111" s="728"/>
      <c r="AF111" s="728"/>
      <c r="AG111" s="728"/>
      <c r="AH111" s="728"/>
      <c r="AI111" s="728"/>
      <c r="AJ111" s="728"/>
      <c r="AK111" s="728"/>
      <c r="AL111" s="728"/>
      <c r="AM111" s="728"/>
      <c r="AN111" s="728"/>
      <c r="AO111" s="728"/>
      <c r="AP111" s="730"/>
      <c r="AQ111" s="731"/>
      <c r="AR111" s="731"/>
      <c r="AS111" s="732" t="s">
        <v>664</v>
      </c>
      <c r="AT111" s="733"/>
      <c r="AU111" s="70"/>
      <c r="AV111" s="754">
        <v>2022</v>
      </c>
      <c r="BD111" s="733"/>
      <c r="BE111" s="733"/>
      <c r="BF111" s="733"/>
      <c r="BG111" s="736">
        <v>1</v>
      </c>
    </row>
    <row r="112" spans="1:59" s="735" customFormat="1" ht="45" customHeight="1">
      <c r="A112" s="772">
        <f t="shared" si="29"/>
        <v>71</v>
      </c>
      <c r="B112" s="734"/>
      <c r="C112" s="768" t="s">
        <v>1411</v>
      </c>
      <c r="D112" s="727" t="s">
        <v>732</v>
      </c>
      <c r="E112" s="730">
        <v>0.7</v>
      </c>
      <c r="F112" s="730">
        <v>0.7</v>
      </c>
      <c r="G112" s="730"/>
      <c r="H112" s="730"/>
      <c r="I112" s="730"/>
      <c r="J112" s="730"/>
      <c r="K112" s="730"/>
      <c r="L112" s="730" t="s">
        <v>732</v>
      </c>
      <c r="M112" s="728"/>
      <c r="N112" s="728"/>
      <c r="O112" s="728"/>
      <c r="P112" s="728"/>
      <c r="Q112" s="728"/>
      <c r="R112" s="728"/>
      <c r="S112" s="728"/>
      <c r="T112" s="728"/>
      <c r="U112" s="728"/>
      <c r="V112" s="728"/>
      <c r="W112" s="728"/>
      <c r="X112" s="728"/>
      <c r="Y112" s="728"/>
      <c r="Z112" s="728"/>
      <c r="AA112" s="728"/>
      <c r="AB112" s="728"/>
      <c r="AC112" s="728"/>
      <c r="AD112" s="728"/>
      <c r="AE112" s="728"/>
      <c r="AF112" s="728"/>
      <c r="AG112" s="728"/>
      <c r="AH112" s="728"/>
      <c r="AI112" s="728"/>
      <c r="AJ112" s="728"/>
      <c r="AK112" s="728"/>
      <c r="AL112" s="728"/>
      <c r="AM112" s="728"/>
      <c r="AN112" s="728"/>
      <c r="AO112" s="728"/>
      <c r="AP112" s="730"/>
      <c r="AQ112" s="731"/>
      <c r="AR112" s="731"/>
      <c r="AS112" s="732" t="s">
        <v>664</v>
      </c>
      <c r="AT112" s="733"/>
      <c r="AU112" s="70"/>
      <c r="AV112" s="754">
        <v>2022</v>
      </c>
      <c r="BD112" s="733"/>
      <c r="BE112" s="733"/>
      <c r="BF112" s="733"/>
      <c r="BG112" s="736">
        <v>1</v>
      </c>
    </row>
    <row r="113" spans="1:59" s="735" customFormat="1" ht="45" customHeight="1">
      <c r="A113" s="772">
        <f t="shared" si="29"/>
        <v>72</v>
      </c>
      <c r="B113" s="734"/>
      <c r="C113" s="768" t="s">
        <v>1412</v>
      </c>
      <c r="D113" s="727" t="s">
        <v>732</v>
      </c>
      <c r="E113" s="730">
        <v>0.3</v>
      </c>
      <c r="F113" s="730">
        <v>0.3</v>
      </c>
      <c r="G113" s="730"/>
      <c r="H113" s="730"/>
      <c r="I113" s="730"/>
      <c r="J113" s="730"/>
      <c r="K113" s="730"/>
      <c r="L113" s="730" t="s">
        <v>732</v>
      </c>
      <c r="M113" s="728"/>
      <c r="N113" s="728"/>
      <c r="O113" s="728"/>
      <c r="P113" s="728"/>
      <c r="Q113" s="728"/>
      <c r="R113" s="728"/>
      <c r="S113" s="728"/>
      <c r="T113" s="728"/>
      <c r="U113" s="728"/>
      <c r="V113" s="728"/>
      <c r="W113" s="728"/>
      <c r="X113" s="728"/>
      <c r="Y113" s="728"/>
      <c r="Z113" s="728"/>
      <c r="AA113" s="728"/>
      <c r="AB113" s="728"/>
      <c r="AC113" s="728"/>
      <c r="AD113" s="728"/>
      <c r="AE113" s="728"/>
      <c r="AF113" s="728"/>
      <c r="AG113" s="728"/>
      <c r="AH113" s="728"/>
      <c r="AI113" s="728"/>
      <c r="AJ113" s="728"/>
      <c r="AK113" s="728"/>
      <c r="AL113" s="728"/>
      <c r="AM113" s="728"/>
      <c r="AN113" s="728"/>
      <c r="AO113" s="728"/>
      <c r="AP113" s="730"/>
      <c r="AQ113" s="731"/>
      <c r="AR113" s="731"/>
      <c r="AS113" s="732" t="s">
        <v>664</v>
      </c>
      <c r="AT113" s="733"/>
      <c r="AU113" s="70"/>
      <c r="AV113" s="754">
        <v>2022</v>
      </c>
      <c r="BD113" s="733"/>
      <c r="BE113" s="733"/>
      <c r="BF113" s="733"/>
      <c r="BG113" s="736">
        <v>1</v>
      </c>
    </row>
    <row r="114" spans="1:59" s="735" customFormat="1" ht="45" customHeight="1">
      <c r="A114" s="772">
        <f t="shared" si="29"/>
        <v>73</v>
      </c>
      <c r="B114" s="734"/>
      <c r="C114" s="768" t="s">
        <v>1413</v>
      </c>
      <c r="D114" s="727" t="s">
        <v>732</v>
      </c>
      <c r="E114" s="730">
        <v>0.1</v>
      </c>
      <c r="F114" s="730">
        <v>0.1</v>
      </c>
      <c r="G114" s="730"/>
      <c r="H114" s="730"/>
      <c r="I114" s="730"/>
      <c r="J114" s="730"/>
      <c r="K114" s="730"/>
      <c r="L114" s="730" t="s">
        <v>732</v>
      </c>
      <c r="M114" s="728"/>
      <c r="N114" s="728"/>
      <c r="O114" s="728"/>
      <c r="P114" s="728"/>
      <c r="Q114" s="728"/>
      <c r="R114" s="728"/>
      <c r="S114" s="728"/>
      <c r="T114" s="728"/>
      <c r="U114" s="728"/>
      <c r="V114" s="728"/>
      <c r="W114" s="728"/>
      <c r="X114" s="728"/>
      <c r="Y114" s="728"/>
      <c r="Z114" s="728"/>
      <c r="AA114" s="728"/>
      <c r="AB114" s="728"/>
      <c r="AC114" s="728"/>
      <c r="AD114" s="728"/>
      <c r="AE114" s="728"/>
      <c r="AF114" s="728"/>
      <c r="AG114" s="728"/>
      <c r="AH114" s="728"/>
      <c r="AI114" s="728"/>
      <c r="AJ114" s="728"/>
      <c r="AK114" s="728"/>
      <c r="AL114" s="728"/>
      <c r="AM114" s="728"/>
      <c r="AN114" s="728"/>
      <c r="AO114" s="728"/>
      <c r="AP114" s="730"/>
      <c r="AQ114" s="731"/>
      <c r="AR114" s="731"/>
      <c r="AS114" s="732" t="s">
        <v>664</v>
      </c>
      <c r="AT114" s="733"/>
      <c r="AU114" s="70"/>
      <c r="AV114" s="754">
        <v>2022</v>
      </c>
      <c r="BD114" s="733"/>
      <c r="BE114" s="733"/>
      <c r="BF114" s="733"/>
      <c r="BG114" s="736">
        <v>1</v>
      </c>
    </row>
    <row r="115" spans="1:59" s="735" customFormat="1" ht="45" customHeight="1">
      <c r="A115" s="772">
        <f t="shared" si="29"/>
        <v>74</v>
      </c>
      <c r="B115" s="734"/>
      <c r="C115" s="768" t="s">
        <v>1414</v>
      </c>
      <c r="D115" s="727" t="s">
        <v>732</v>
      </c>
      <c r="E115" s="730">
        <v>0.1</v>
      </c>
      <c r="F115" s="730">
        <v>0.1</v>
      </c>
      <c r="G115" s="730"/>
      <c r="H115" s="730"/>
      <c r="I115" s="730"/>
      <c r="J115" s="730"/>
      <c r="K115" s="730"/>
      <c r="L115" s="730" t="s">
        <v>732</v>
      </c>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L115" s="728"/>
      <c r="AM115" s="728"/>
      <c r="AN115" s="728"/>
      <c r="AO115" s="728"/>
      <c r="AP115" s="730"/>
      <c r="AQ115" s="731"/>
      <c r="AR115" s="731"/>
      <c r="AS115" s="732" t="s">
        <v>664</v>
      </c>
      <c r="AT115" s="733"/>
      <c r="AU115" s="70"/>
      <c r="AV115" s="754">
        <v>2022</v>
      </c>
      <c r="BD115" s="733"/>
      <c r="BE115" s="733"/>
      <c r="BF115" s="733"/>
      <c r="BG115" s="736">
        <v>1</v>
      </c>
    </row>
    <row r="116" spans="1:59" s="735" customFormat="1" ht="45" customHeight="1">
      <c r="A116" s="772">
        <f>A115+1</f>
        <v>75</v>
      </c>
      <c r="B116" s="734"/>
      <c r="C116" s="768" t="s">
        <v>1415</v>
      </c>
      <c r="D116" s="727" t="s">
        <v>732</v>
      </c>
      <c r="E116" s="730">
        <v>0.01</v>
      </c>
      <c r="F116" s="730">
        <v>0.01</v>
      </c>
      <c r="G116" s="730"/>
      <c r="H116" s="730"/>
      <c r="I116" s="730"/>
      <c r="J116" s="730"/>
      <c r="K116" s="730"/>
      <c r="L116" s="730" t="s">
        <v>732</v>
      </c>
      <c r="M116" s="728"/>
      <c r="N116" s="728"/>
      <c r="O116" s="728"/>
      <c r="P116" s="728"/>
      <c r="Q116" s="728"/>
      <c r="R116" s="728"/>
      <c r="S116" s="728"/>
      <c r="T116" s="728"/>
      <c r="U116" s="728"/>
      <c r="V116" s="728"/>
      <c r="W116" s="728"/>
      <c r="X116" s="728"/>
      <c r="Y116" s="728"/>
      <c r="Z116" s="728"/>
      <c r="AA116" s="728"/>
      <c r="AB116" s="728"/>
      <c r="AC116" s="728"/>
      <c r="AD116" s="728"/>
      <c r="AE116" s="728"/>
      <c r="AF116" s="728"/>
      <c r="AG116" s="728"/>
      <c r="AH116" s="728"/>
      <c r="AI116" s="728"/>
      <c r="AJ116" s="728"/>
      <c r="AK116" s="728"/>
      <c r="AL116" s="728"/>
      <c r="AM116" s="728"/>
      <c r="AN116" s="728"/>
      <c r="AO116" s="728"/>
      <c r="AP116" s="730"/>
      <c r="AQ116" s="731"/>
      <c r="AR116" s="731"/>
      <c r="AS116" s="732" t="s">
        <v>705</v>
      </c>
      <c r="AT116" s="733"/>
      <c r="AU116" s="70"/>
      <c r="AV116" s="754">
        <v>2022</v>
      </c>
      <c r="BD116" s="733"/>
      <c r="BE116" s="733"/>
      <c r="BF116" s="733"/>
      <c r="BG116" s="736">
        <v>1</v>
      </c>
    </row>
    <row r="117" spans="1:59" s="492" customFormat="1">
      <c r="A117" s="542" t="s">
        <v>957</v>
      </c>
      <c r="B117" s="542"/>
      <c r="C117" s="490" t="s">
        <v>958</v>
      </c>
      <c r="D117" s="446"/>
      <c r="E117" s="455">
        <f>F117+J117</f>
        <v>0</v>
      </c>
      <c r="F117" s="487"/>
      <c r="G117" s="487"/>
      <c r="H117" s="487"/>
      <c r="I117" s="487"/>
      <c r="J117" s="435">
        <f>SUM(M117:AR117)</f>
        <v>0</v>
      </c>
      <c r="K117" s="435"/>
      <c r="L117" s="455" t="s">
        <v>1331</v>
      </c>
      <c r="M117" s="487"/>
      <c r="N117" s="487"/>
      <c r="O117" s="487"/>
      <c r="P117" s="487"/>
      <c r="Q117" s="487"/>
      <c r="R117" s="487"/>
      <c r="S117" s="487"/>
      <c r="T117" s="487"/>
      <c r="U117" s="487"/>
      <c r="V117" s="487"/>
      <c r="W117" s="487"/>
      <c r="X117" s="487"/>
      <c r="Y117" s="487"/>
      <c r="Z117" s="487"/>
      <c r="AA117" s="487"/>
      <c r="AB117" s="487"/>
      <c r="AC117" s="487"/>
      <c r="AD117" s="487"/>
      <c r="AE117" s="487"/>
      <c r="AF117" s="487"/>
      <c r="AG117" s="487"/>
      <c r="AH117" s="487"/>
      <c r="AI117" s="487"/>
      <c r="AJ117" s="487"/>
      <c r="AK117" s="487"/>
      <c r="AL117" s="487"/>
      <c r="AM117" s="487"/>
      <c r="AN117" s="487"/>
      <c r="AO117" s="487"/>
      <c r="AP117" s="489"/>
      <c r="AQ117" s="489"/>
      <c r="AR117" s="489"/>
      <c r="AS117" s="486"/>
      <c r="AT117" s="490"/>
      <c r="AU117" s="491"/>
      <c r="AV117" s="486"/>
      <c r="BD117" s="486"/>
      <c r="BE117" s="494"/>
      <c r="BF117" s="494"/>
      <c r="BG117" s="493"/>
    </row>
    <row r="118" spans="1:59" s="749" customFormat="1" ht="40.15" customHeight="1">
      <c r="A118" s="741" t="e">
        <f>IF(C118="",0,MAX($A$6:A117)+1)</f>
        <v>#VALUE!</v>
      </c>
      <c r="B118" s="742">
        <v>6</v>
      </c>
      <c r="C118" s="73" t="s">
        <v>1416</v>
      </c>
      <c r="D118" s="734" t="s">
        <v>729</v>
      </c>
      <c r="E118" s="730">
        <v>0.1</v>
      </c>
      <c r="F118" s="730"/>
      <c r="G118" s="730"/>
      <c r="H118" s="743">
        <f>I118-E118</f>
        <v>0</v>
      </c>
      <c r="I118" s="730">
        <f>J118+F118</f>
        <v>0.1</v>
      </c>
      <c r="J118" s="730">
        <f>SUM(M118:Q118)+SUM(S118:AP118)</f>
        <v>0.1</v>
      </c>
      <c r="K118" s="730" t="s">
        <v>1417</v>
      </c>
      <c r="L118" s="455" t="s">
        <v>11</v>
      </c>
      <c r="M118" s="730"/>
      <c r="N118" s="744"/>
      <c r="O118" s="744"/>
      <c r="P118" s="744"/>
      <c r="Q118" s="744">
        <v>0.1</v>
      </c>
      <c r="R118" s="744"/>
      <c r="S118" s="744"/>
      <c r="T118" s="744"/>
      <c r="U118" s="744"/>
      <c r="V118" s="744"/>
      <c r="W118" s="744"/>
      <c r="X118" s="744"/>
      <c r="Y118" s="744"/>
      <c r="Z118" s="744"/>
      <c r="AA118" s="744"/>
      <c r="AB118" s="744"/>
      <c r="AC118" s="744"/>
      <c r="AD118" s="744"/>
      <c r="AE118" s="744"/>
      <c r="AF118" s="744"/>
      <c r="AG118" s="744"/>
      <c r="AH118" s="744"/>
      <c r="AI118" s="744"/>
      <c r="AJ118" s="744"/>
      <c r="AK118" s="744"/>
      <c r="AL118" s="744"/>
      <c r="AM118" s="744"/>
      <c r="AN118" s="744"/>
      <c r="AO118" s="744"/>
      <c r="AP118" s="744"/>
      <c r="AQ118" s="744"/>
      <c r="AR118" s="744"/>
      <c r="AS118" s="730" t="s">
        <v>1418</v>
      </c>
      <c r="AT118" s="745" t="s">
        <v>1419</v>
      </c>
      <c r="AU118" s="745"/>
      <c r="AV118" s="745">
        <v>2021</v>
      </c>
      <c r="AW118" s="746" t="s">
        <v>767</v>
      </c>
      <c r="AX118" s="745" t="s">
        <v>870</v>
      </c>
      <c r="AY118" s="747" t="s">
        <v>827</v>
      </c>
      <c r="AZ118" s="748"/>
      <c r="BD118" s="741"/>
      <c r="BE118" s="741"/>
      <c r="BF118" s="750">
        <v>1</v>
      </c>
      <c r="BG118" s="741"/>
    </row>
    <row r="119" spans="1:59" ht="20.25" customHeight="1">
      <c r="A119" s="542" t="s">
        <v>963</v>
      </c>
      <c r="B119" s="542"/>
      <c r="C119" s="449" t="s">
        <v>964</v>
      </c>
      <c r="D119" s="437"/>
      <c r="E119" s="455">
        <f>F119+J119</f>
        <v>0</v>
      </c>
      <c r="F119" s="496"/>
      <c r="G119" s="496"/>
      <c r="H119" s="496"/>
      <c r="I119" s="496"/>
      <c r="J119" s="435">
        <f>SUM(M119:AR119)</f>
        <v>0</v>
      </c>
      <c r="K119" s="435"/>
      <c r="L119" s="455" t="s">
        <v>1331</v>
      </c>
      <c r="M119" s="482"/>
      <c r="N119" s="482"/>
      <c r="O119" s="482"/>
      <c r="P119" s="482"/>
      <c r="Q119" s="482"/>
      <c r="R119" s="482"/>
      <c r="S119" s="482"/>
      <c r="T119" s="482"/>
      <c r="U119" s="482"/>
      <c r="V119" s="482"/>
      <c r="W119" s="482"/>
      <c r="X119" s="482"/>
      <c r="Y119" s="482"/>
      <c r="Z119" s="482"/>
      <c r="AA119" s="482"/>
      <c r="AB119" s="482"/>
      <c r="AC119" s="482"/>
      <c r="AD119" s="482"/>
      <c r="AE119" s="482"/>
      <c r="AF119" s="482"/>
      <c r="AG119" s="482"/>
      <c r="AH119" s="482"/>
      <c r="AI119" s="482"/>
      <c r="AJ119" s="482"/>
      <c r="AK119" s="482"/>
      <c r="AL119" s="482"/>
      <c r="AM119" s="482"/>
      <c r="AN119" s="482"/>
      <c r="AO119" s="482"/>
      <c r="AP119" s="204"/>
      <c r="AQ119" s="204"/>
      <c r="AR119" s="204"/>
      <c r="AS119" s="437"/>
      <c r="AT119" s="483"/>
      <c r="AU119" s="439"/>
      <c r="AV119" s="437"/>
      <c r="BD119" s="437"/>
      <c r="BE119" s="429"/>
      <c r="BF119" s="429"/>
      <c r="BG119" s="428"/>
    </row>
    <row r="120" spans="1:59" s="749" customFormat="1" ht="70.5">
      <c r="A120" s="741" t="e">
        <f>IF(C120="",0,MAX($A$6:A119)+1)</f>
        <v>#VALUE!</v>
      </c>
      <c r="B120" s="742">
        <v>1</v>
      </c>
      <c r="C120" s="751" t="s">
        <v>1453</v>
      </c>
      <c r="D120" s="745" t="s">
        <v>737</v>
      </c>
      <c r="E120" s="752">
        <v>4.83</v>
      </c>
      <c r="F120" s="752"/>
      <c r="G120" s="752"/>
      <c r="H120" s="743">
        <f>I120-E120</f>
        <v>0</v>
      </c>
      <c r="I120" s="730">
        <f>J120+F120</f>
        <v>4.83</v>
      </c>
      <c r="J120" s="730">
        <f>SUM(M120:Q120)+SUM(S120:AP120)</f>
        <v>4.83</v>
      </c>
      <c r="K120" s="730" t="s">
        <v>1421</v>
      </c>
      <c r="L120" s="455" t="s">
        <v>1421</v>
      </c>
      <c r="M120" s="752"/>
      <c r="N120" s="752">
        <v>0.92</v>
      </c>
      <c r="O120" s="752"/>
      <c r="P120" s="752">
        <v>0.16</v>
      </c>
      <c r="Q120" s="752">
        <v>0.28999999999999998</v>
      </c>
      <c r="R120" s="752"/>
      <c r="S120" s="752"/>
      <c r="T120" s="752"/>
      <c r="U120" s="752"/>
      <c r="V120" s="752"/>
      <c r="W120" s="752"/>
      <c r="X120" s="752">
        <v>0.05</v>
      </c>
      <c r="Y120" s="752"/>
      <c r="Z120" s="752">
        <v>3.36</v>
      </c>
      <c r="AA120" s="752"/>
      <c r="AB120" s="752"/>
      <c r="AC120" s="752"/>
      <c r="AD120" s="752"/>
      <c r="AE120" s="752">
        <v>0.05</v>
      </c>
      <c r="AF120" s="752"/>
      <c r="AG120" s="752"/>
      <c r="AH120" s="752"/>
      <c r="AI120" s="752"/>
      <c r="AJ120" s="752"/>
      <c r="AK120" s="752"/>
      <c r="AL120" s="752"/>
      <c r="AM120" s="752"/>
      <c r="AN120" s="752"/>
      <c r="AO120" s="752"/>
      <c r="AP120" s="752"/>
      <c r="AQ120" s="752"/>
      <c r="AR120" s="752"/>
      <c r="AS120" s="752" t="s">
        <v>1418</v>
      </c>
      <c r="AT120" s="745"/>
      <c r="AU120" s="745" t="s">
        <v>866</v>
      </c>
      <c r="AV120" s="745">
        <v>2021</v>
      </c>
      <c r="AW120" s="753" t="s">
        <v>767</v>
      </c>
      <c r="AX120" s="753" t="s">
        <v>866</v>
      </c>
      <c r="AY120" s="747" t="s">
        <v>827</v>
      </c>
      <c r="AZ120" s="748"/>
      <c r="BD120" s="741"/>
      <c r="BE120" s="741"/>
      <c r="BF120" s="750">
        <v>1</v>
      </c>
      <c r="BG120" s="741"/>
    </row>
    <row r="121" spans="1:59" s="749" customFormat="1" ht="55.15" customHeight="1">
      <c r="A121" s="741" t="e">
        <f>A120+1</f>
        <v>#VALUE!</v>
      </c>
      <c r="B121" s="745"/>
      <c r="C121" s="751" t="s">
        <v>1422</v>
      </c>
      <c r="D121" s="745" t="s">
        <v>737</v>
      </c>
      <c r="E121" s="752">
        <v>0.15</v>
      </c>
      <c r="F121" s="752"/>
      <c r="G121" s="752"/>
      <c r="H121" s="743"/>
      <c r="I121" s="730"/>
      <c r="J121" s="730">
        <f>SUM(M121:Q121)+SUM(S121:AP121)</f>
        <v>0.15</v>
      </c>
      <c r="K121" s="730"/>
      <c r="L121" s="455" t="s">
        <v>775</v>
      </c>
      <c r="M121" s="752"/>
      <c r="N121" s="752">
        <v>0.12</v>
      </c>
      <c r="O121" s="752"/>
      <c r="P121" s="752">
        <v>0.03</v>
      </c>
      <c r="Q121" s="752"/>
      <c r="R121" s="752"/>
      <c r="S121" s="752"/>
      <c r="T121" s="752"/>
      <c r="U121" s="752"/>
      <c r="V121" s="752"/>
      <c r="W121" s="752"/>
      <c r="X121" s="752"/>
      <c r="Y121" s="752"/>
      <c r="Z121" s="752"/>
      <c r="AA121" s="752"/>
      <c r="AB121" s="752"/>
      <c r="AC121" s="752"/>
      <c r="AD121" s="752"/>
      <c r="AE121" s="752"/>
      <c r="AF121" s="752"/>
      <c r="AG121" s="752"/>
      <c r="AH121" s="752"/>
      <c r="AI121" s="752"/>
      <c r="AJ121" s="752"/>
      <c r="AK121" s="752"/>
      <c r="AL121" s="752"/>
      <c r="AM121" s="752"/>
      <c r="AN121" s="752"/>
      <c r="AO121" s="752"/>
      <c r="AP121" s="752"/>
      <c r="AQ121" s="752"/>
      <c r="AR121" s="752"/>
      <c r="AS121" s="730" t="s">
        <v>1423</v>
      </c>
      <c r="AT121" s="745"/>
      <c r="AU121" s="745"/>
      <c r="AV121" s="745">
        <v>2020</v>
      </c>
      <c r="AW121" s="745" t="s">
        <v>761</v>
      </c>
      <c r="AX121" s="745"/>
      <c r="AY121" s="747"/>
      <c r="AZ121" s="748"/>
      <c r="BD121" s="741"/>
      <c r="BE121" s="741"/>
      <c r="BF121" s="750">
        <v>1</v>
      </c>
      <c r="BG121" s="741"/>
    </row>
    <row r="122" spans="1:59">
      <c r="A122" s="440" t="s">
        <v>1381</v>
      </c>
      <c r="B122" s="440"/>
      <c r="C122" s="445" t="s">
        <v>972</v>
      </c>
      <c r="D122" s="446"/>
      <c r="E122" s="455">
        <f>F122+J122</f>
        <v>0</v>
      </c>
      <c r="F122" s="487"/>
      <c r="G122" s="487"/>
      <c r="H122" s="487"/>
      <c r="I122" s="487"/>
      <c r="J122" s="455">
        <f t="shared" ref="J122:J154" si="30">SUM(M122:Q122)+SUM(S122:AP122)</f>
        <v>0</v>
      </c>
      <c r="K122" s="455" t="s">
        <v>425</v>
      </c>
      <c r="L122" s="455" t="s">
        <v>1331</v>
      </c>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7"/>
      <c r="AK122" s="487"/>
      <c r="AL122" s="487"/>
      <c r="AM122" s="487"/>
      <c r="AN122" s="487"/>
      <c r="AO122" s="487"/>
      <c r="AP122" s="489"/>
      <c r="AQ122" s="489"/>
      <c r="AR122" s="489"/>
      <c r="AS122" s="444"/>
      <c r="AT122" s="786"/>
      <c r="AU122" s="437"/>
      <c r="AV122" s="643"/>
      <c r="BD122" s="437"/>
      <c r="BE122" s="429"/>
      <c r="BF122" s="429"/>
      <c r="BG122" s="428"/>
    </row>
    <row r="123" spans="1:59" s="458" customFormat="1" ht="39" customHeight="1">
      <c r="A123" s="776" t="e">
        <f>A121+1</f>
        <v>#VALUE!</v>
      </c>
      <c r="B123" s="481"/>
      <c r="C123" s="478" t="s">
        <v>988</v>
      </c>
      <c r="D123" s="780" t="s">
        <v>735</v>
      </c>
      <c r="E123" s="253">
        <v>1.2E-2</v>
      </c>
      <c r="F123" s="253">
        <v>1.2E-2</v>
      </c>
      <c r="G123" s="455"/>
      <c r="H123" s="251">
        <f t="shared" ref="H123:H127" si="31">I123-E123</f>
        <v>0</v>
      </c>
      <c r="I123" s="455">
        <f t="shared" ref="I123:I127" si="32">J123+F123</f>
        <v>1.2E-2</v>
      </c>
      <c r="J123" s="455"/>
      <c r="K123" s="455" t="s">
        <v>425</v>
      </c>
      <c r="L123" s="455" t="s">
        <v>735</v>
      </c>
      <c r="M123" s="455"/>
      <c r="N123" s="253"/>
      <c r="O123" s="253"/>
      <c r="P123" s="253"/>
      <c r="Q123" s="253"/>
      <c r="R123" s="791"/>
      <c r="S123" s="791"/>
      <c r="T123" s="783"/>
      <c r="U123" s="78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3"/>
      <c r="AR123" s="253"/>
      <c r="AS123" s="783" t="s">
        <v>705</v>
      </c>
      <c r="AT123" s="782"/>
      <c r="AU123" s="782"/>
      <c r="AV123" s="645">
        <v>2021</v>
      </c>
      <c r="AW123" s="777" t="s">
        <v>767</v>
      </c>
      <c r="AX123" s="777"/>
      <c r="AY123" s="456" t="s">
        <v>827</v>
      </c>
      <c r="AZ123" s="457"/>
      <c r="BD123" s="776"/>
      <c r="BE123" s="776"/>
      <c r="BF123" s="459">
        <v>1</v>
      </c>
      <c r="BG123" s="776"/>
    </row>
    <row r="124" spans="1:59" s="458" customFormat="1" ht="70.5">
      <c r="A124" s="776" t="e">
        <f>A123+1</f>
        <v>#VALUE!</v>
      </c>
      <c r="B124" s="481"/>
      <c r="C124" s="478" t="s">
        <v>989</v>
      </c>
      <c r="D124" s="780" t="s">
        <v>735</v>
      </c>
      <c r="E124" s="455">
        <v>1.2E-2</v>
      </c>
      <c r="F124" s="455">
        <v>1.2E-2</v>
      </c>
      <c r="G124" s="455"/>
      <c r="H124" s="251">
        <f t="shared" si="31"/>
        <v>0</v>
      </c>
      <c r="I124" s="455">
        <f t="shared" si="32"/>
        <v>1.2E-2</v>
      </c>
      <c r="J124" s="455">
        <f t="shared" si="30"/>
        <v>0</v>
      </c>
      <c r="K124" s="455" t="s">
        <v>425</v>
      </c>
      <c r="L124" s="455" t="s">
        <v>735</v>
      </c>
      <c r="M124" s="455"/>
      <c r="N124" s="791"/>
      <c r="O124" s="791"/>
      <c r="P124" s="791"/>
      <c r="Q124" s="791"/>
      <c r="R124" s="783"/>
      <c r="S124" s="791"/>
      <c r="T124" s="791"/>
      <c r="U124" s="791"/>
      <c r="V124" s="791"/>
      <c r="W124" s="791"/>
      <c r="X124" s="791"/>
      <c r="Y124" s="791"/>
      <c r="Z124" s="791"/>
      <c r="AA124" s="791"/>
      <c r="AB124" s="791"/>
      <c r="AC124" s="791"/>
      <c r="AD124" s="791"/>
      <c r="AE124" s="791"/>
      <c r="AF124" s="791"/>
      <c r="AG124" s="791"/>
      <c r="AH124" s="791"/>
      <c r="AI124" s="791"/>
      <c r="AJ124" s="791"/>
      <c r="AK124" s="791"/>
      <c r="AL124" s="791"/>
      <c r="AM124" s="791"/>
      <c r="AN124" s="791"/>
      <c r="AO124" s="791"/>
      <c r="AP124" s="783"/>
      <c r="AQ124" s="783"/>
      <c r="AR124" s="783"/>
      <c r="AS124" s="783" t="s">
        <v>705</v>
      </c>
      <c r="AT124" s="782" t="s">
        <v>990</v>
      </c>
      <c r="AU124" s="782" t="s">
        <v>991</v>
      </c>
      <c r="AV124" s="645">
        <v>2021</v>
      </c>
      <c r="AW124" s="780" t="s">
        <v>767</v>
      </c>
      <c r="AX124" s="780" t="s">
        <v>991</v>
      </c>
      <c r="AY124" s="456">
        <f ca="1">+AX124+AY124</f>
        <v>0</v>
      </c>
      <c r="AZ124" s="457"/>
      <c r="BD124" s="776"/>
      <c r="BE124" s="776"/>
      <c r="BF124" s="459">
        <v>1</v>
      </c>
      <c r="BG124" s="776"/>
    </row>
    <row r="125" spans="1:59" s="458" customFormat="1" ht="70.5">
      <c r="A125" s="776" t="e">
        <f>A124+1</f>
        <v>#VALUE!</v>
      </c>
      <c r="B125" s="782"/>
      <c r="C125" s="452" t="s">
        <v>992</v>
      </c>
      <c r="D125" s="780" t="s">
        <v>735</v>
      </c>
      <c r="E125" s="455">
        <v>5.7999999999999996E-3</v>
      </c>
      <c r="F125" s="455"/>
      <c r="G125" s="455">
        <v>5.7999999999999996E-3</v>
      </c>
      <c r="H125" s="251">
        <f t="shared" si="31"/>
        <v>0</v>
      </c>
      <c r="I125" s="455">
        <f t="shared" si="32"/>
        <v>5.7999999999999996E-3</v>
      </c>
      <c r="J125" s="455">
        <f t="shared" si="30"/>
        <v>5.7999999999999996E-3</v>
      </c>
      <c r="K125" s="455" t="s">
        <v>425</v>
      </c>
      <c r="L125" s="455" t="s">
        <v>252</v>
      </c>
      <c r="M125" s="455"/>
      <c r="N125" s="791">
        <v>5.7999999999999996E-3</v>
      </c>
      <c r="O125" s="791"/>
      <c r="P125" s="791"/>
      <c r="Q125" s="791"/>
      <c r="R125" s="791"/>
      <c r="S125" s="791"/>
      <c r="T125" s="791"/>
      <c r="U125" s="791"/>
      <c r="V125" s="791"/>
      <c r="W125" s="791"/>
      <c r="X125" s="791"/>
      <c r="Y125" s="791"/>
      <c r="Z125" s="791"/>
      <c r="AA125" s="791"/>
      <c r="AB125" s="791"/>
      <c r="AC125" s="791"/>
      <c r="AD125" s="791"/>
      <c r="AE125" s="791"/>
      <c r="AF125" s="791"/>
      <c r="AG125" s="791"/>
      <c r="AH125" s="791"/>
      <c r="AI125" s="791"/>
      <c r="AJ125" s="791"/>
      <c r="AK125" s="791"/>
      <c r="AL125" s="791"/>
      <c r="AM125" s="791"/>
      <c r="AN125" s="791"/>
      <c r="AO125" s="791"/>
      <c r="AP125" s="783"/>
      <c r="AQ125" s="783"/>
      <c r="AR125" s="783"/>
      <c r="AS125" s="455" t="s">
        <v>704</v>
      </c>
      <c r="AT125" s="782" t="s">
        <v>993</v>
      </c>
      <c r="AU125" s="782" t="s">
        <v>978</v>
      </c>
      <c r="AV125" s="645">
        <v>2021</v>
      </c>
      <c r="AW125" s="776" t="s">
        <v>767</v>
      </c>
      <c r="AX125" s="777" t="s">
        <v>978</v>
      </c>
      <c r="AY125" s="456" t="s">
        <v>827</v>
      </c>
      <c r="AZ125" s="457"/>
      <c r="BD125" s="776"/>
      <c r="BE125" s="776"/>
      <c r="BF125" s="459">
        <v>1</v>
      </c>
      <c r="BG125" s="776"/>
    </row>
    <row r="126" spans="1:59" s="458" customFormat="1" ht="70.5">
      <c r="A126" s="776" t="e">
        <f t="shared" ref="A126:A127" si="33">A125+1</f>
        <v>#VALUE!</v>
      </c>
      <c r="B126" s="451"/>
      <c r="C126" s="478" t="s">
        <v>994</v>
      </c>
      <c r="D126" s="780" t="s">
        <v>735</v>
      </c>
      <c r="E126" s="455">
        <v>1.44E-2</v>
      </c>
      <c r="F126" s="455"/>
      <c r="G126" s="455">
        <v>1.44E-2</v>
      </c>
      <c r="H126" s="251">
        <f t="shared" si="31"/>
        <v>0</v>
      </c>
      <c r="I126" s="455">
        <f t="shared" si="32"/>
        <v>1.44E-2</v>
      </c>
      <c r="J126" s="455">
        <f t="shared" si="30"/>
        <v>1.44E-2</v>
      </c>
      <c r="K126" s="455" t="s">
        <v>425</v>
      </c>
      <c r="L126" s="455" t="s">
        <v>739</v>
      </c>
      <c r="M126" s="455"/>
      <c r="N126" s="253"/>
      <c r="O126" s="253"/>
      <c r="P126" s="253"/>
      <c r="Q126" s="253"/>
      <c r="R126" s="791"/>
      <c r="S126" s="791"/>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v>1.44E-2</v>
      </c>
      <c r="AO126" s="253"/>
      <c r="AP126" s="783"/>
      <c r="AQ126" s="783"/>
      <c r="AR126" s="783"/>
      <c r="AS126" s="455" t="s">
        <v>704</v>
      </c>
      <c r="AT126" s="782" t="s">
        <v>995</v>
      </c>
      <c r="AU126" s="782" t="s">
        <v>991</v>
      </c>
      <c r="AV126" s="645">
        <v>2021</v>
      </c>
      <c r="AW126" s="776" t="s">
        <v>767</v>
      </c>
      <c r="AX126" s="777" t="s">
        <v>866</v>
      </c>
      <c r="AY126" s="456" t="s">
        <v>827</v>
      </c>
      <c r="AZ126" s="457"/>
      <c r="BD126" s="776"/>
      <c r="BE126" s="776"/>
      <c r="BF126" s="459">
        <v>1</v>
      </c>
      <c r="BG126" s="776"/>
    </row>
    <row r="127" spans="1:59" s="458" customFormat="1" ht="70.5">
      <c r="A127" s="776" t="e">
        <f t="shared" si="33"/>
        <v>#VALUE!</v>
      </c>
      <c r="B127" s="451"/>
      <c r="C127" s="452" t="s">
        <v>996</v>
      </c>
      <c r="D127" s="782" t="s">
        <v>735</v>
      </c>
      <c r="E127" s="455">
        <v>0.1</v>
      </c>
      <c r="F127" s="783"/>
      <c r="G127" s="455">
        <v>0.1</v>
      </c>
      <c r="H127" s="251">
        <f t="shared" si="31"/>
        <v>0</v>
      </c>
      <c r="I127" s="455">
        <f t="shared" si="32"/>
        <v>0.1</v>
      </c>
      <c r="J127" s="455">
        <f t="shared" si="30"/>
        <v>0.1</v>
      </c>
      <c r="K127" s="455" t="s">
        <v>425</v>
      </c>
      <c r="L127" s="455" t="s">
        <v>739</v>
      </c>
      <c r="M127" s="783"/>
      <c r="N127" s="791"/>
      <c r="O127" s="791"/>
      <c r="P127" s="791"/>
      <c r="Q127" s="791"/>
      <c r="R127" s="794"/>
      <c r="S127" s="794"/>
      <c r="T127" s="791"/>
      <c r="U127" s="791"/>
      <c r="V127" s="791"/>
      <c r="W127" s="791"/>
      <c r="X127" s="791"/>
      <c r="Y127" s="791"/>
      <c r="Z127" s="791"/>
      <c r="AA127" s="791"/>
      <c r="AB127" s="791"/>
      <c r="AC127" s="791"/>
      <c r="AD127" s="791"/>
      <c r="AE127" s="791"/>
      <c r="AF127" s="791"/>
      <c r="AG127" s="791"/>
      <c r="AH127" s="791"/>
      <c r="AI127" s="791"/>
      <c r="AJ127" s="791"/>
      <c r="AK127" s="791"/>
      <c r="AL127" s="791"/>
      <c r="AM127" s="791"/>
      <c r="AN127" s="791">
        <v>0.1</v>
      </c>
      <c r="AO127" s="791"/>
      <c r="AP127" s="783"/>
      <c r="AQ127" s="783"/>
      <c r="AR127" s="783"/>
      <c r="AS127" s="455" t="s">
        <v>1263</v>
      </c>
      <c r="AT127" s="782" t="s">
        <v>997</v>
      </c>
      <c r="AU127" s="782" t="s">
        <v>866</v>
      </c>
      <c r="AV127" s="645">
        <v>2021</v>
      </c>
      <c r="AW127" s="777" t="s">
        <v>767</v>
      </c>
      <c r="AX127" s="777" t="s">
        <v>866</v>
      </c>
      <c r="AY127" s="456" t="s">
        <v>827</v>
      </c>
      <c r="AZ127" s="457"/>
      <c r="BD127" s="776"/>
      <c r="BE127" s="776"/>
      <c r="BF127" s="459">
        <v>1</v>
      </c>
      <c r="BG127" s="776"/>
    </row>
    <row r="128" spans="1:59" ht="24.95" customHeight="1">
      <c r="A128" s="495" t="e">
        <f>A126+1</f>
        <v>#VALUE!</v>
      </c>
      <c r="B128" s="780"/>
      <c r="C128" s="530" t="s">
        <v>1000</v>
      </c>
      <c r="D128" s="481" t="s">
        <v>735</v>
      </c>
      <c r="E128" s="455">
        <f>F128+J128</f>
        <v>0.42470000000000002</v>
      </c>
      <c r="F128" s="455">
        <v>0.4219</v>
      </c>
      <c r="G128" s="455"/>
      <c r="H128" s="455"/>
      <c r="I128" s="455"/>
      <c r="J128" s="455">
        <f>SUM(M128:Q128)+SUM(S128:AP128)</f>
        <v>2.8E-3</v>
      </c>
      <c r="K128" s="455" t="s">
        <v>425</v>
      </c>
      <c r="L128" s="455" t="s">
        <v>1</v>
      </c>
      <c r="M128" s="482"/>
      <c r="N128" s="482"/>
      <c r="O128" s="482"/>
      <c r="P128" s="482">
        <v>2.8E-3</v>
      </c>
      <c r="Q128" s="482"/>
      <c r="R128" s="482"/>
      <c r="S128" s="482"/>
      <c r="T128" s="482"/>
      <c r="U128" s="482"/>
      <c r="V128" s="482"/>
      <c r="W128" s="482"/>
      <c r="X128" s="482"/>
      <c r="Y128" s="482"/>
      <c r="Z128" s="482"/>
      <c r="AA128" s="482"/>
      <c r="AB128" s="482"/>
      <c r="AC128" s="482"/>
      <c r="AD128" s="482"/>
      <c r="AE128" s="482"/>
      <c r="AF128" s="482"/>
      <c r="AG128" s="482"/>
      <c r="AH128" s="482"/>
      <c r="AI128" s="482"/>
      <c r="AJ128" s="482"/>
      <c r="AK128" s="482"/>
      <c r="AL128" s="482"/>
      <c r="AM128" s="482"/>
      <c r="AN128" s="482"/>
      <c r="AO128" s="482"/>
      <c r="AP128" s="204"/>
      <c r="AQ128" s="204"/>
      <c r="AR128" s="482"/>
      <c r="AS128" s="437" t="s">
        <v>664</v>
      </c>
      <c r="AT128" s="483"/>
      <c r="AU128" s="437"/>
      <c r="AV128" s="642">
        <v>2022</v>
      </c>
      <c r="BD128" s="437"/>
      <c r="BE128" s="429"/>
      <c r="BF128" s="429"/>
      <c r="BG128" s="428">
        <v>1</v>
      </c>
    </row>
    <row r="129" spans="1:59" ht="45" customHeight="1">
      <c r="A129" s="495" t="e">
        <f>A128+1</f>
        <v>#VALUE!</v>
      </c>
      <c r="B129" s="780"/>
      <c r="C129" s="549" t="s">
        <v>1001</v>
      </c>
      <c r="D129" s="481" t="s">
        <v>735</v>
      </c>
      <c r="E129" s="455">
        <f>F129+J129</f>
        <v>0.22</v>
      </c>
      <c r="F129" s="455"/>
      <c r="G129" s="455"/>
      <c r="H129" s="455"/>
      <c r="I129" s="455"/>
      <c r="J129" s="455">
        <f t="shared" ref="J129:J147" si="34">SUM(M129:Q129)+SUM(S129:AP129)</f>
        <v>0.22</v>
      </c>
      <c r="K129" s="455" t="s">
        <v>425</v>
      </c>
      <c r="L129" s="455" t="s">
        <v>1358</v>
      </c>
      <c r="M129" s="482"/>
      <c r="N129" s="482"/>
      <c r="O129" s="482"/>
      <c r="P129" s="482">
        <v>0.02</v>
      </c>
      <c r="Q129" s="482"/>
      <c r="R129" s="482"/>
      <c r="S129" s="482">
        <v>0.2</v>
      </c>
      <c r="T129" s="482"/>
      <c r="U129" s="482"/>
      <c r="V129" s="482"/>
      <c r="W129" s="482"/>
      <c r="X129" s="482"/>
      <c r="Y129" s="482"/>
      <c r="Z129" s="482"/>
      <c r="AA129" s="482"/>
      <c r="AB129" s="482"/>
      <c r="AC129" s="482"/>
      <c r="AD129" s="482"/>
      <c r="AE129" s="482"/>
      <c r="AF129" s="482"/>
      <c r="AG129" s="482"/>
      <c r="AH129" s="482"/>
      <c r="AI129" s="482"/>
      <c r="AJ129" s="482"/>
      <c r="AK129" s="482"/>
      <c r="AL129" s="482"/>
      <c r="AM129" s="482"/>
      <c r="AN129" s="482"/>
      <c r="AO129" s="482"/>
      <c r="AP129" s="482"/>
      <c r="AQ129" s="496"/>
      <c r="AR129" s="204"/>
      <c r="AS129" s="505" t="s">
        <v>697</v>
      </c>
      <c r="AT129" s="483"/>
      <c r="AU129" s="437"/>
      <c r="AV129" s="642">
        <v>2022</v>
      </c>
      <c r="BD129" s="437"/>
      <c r="BE129" s="429"/>
      <c r="BF129" s="429"/>
      <c r="BG129" s="428">
        <v>1</v>
      </c>
    </row>
    <row r="130" spans="1:59" ht="45" customHeight="1">
      <c r="A130" s="495" t="e">
        <f t="shared" ref="A130:A147" si="35">A129+1</f>
        <v>#VALUE!</v>
      </c>
      <c r="B130" s="780"/>
      <c r="C130" s="549" t="s">
        <v>1002</v>
      </c>
      <c r="D130" s="481" t="s">
        <v>735</v>
      </c>
      <c r="E130" s="455">
        <v>0.02</v>
      </c>
      <c r="F130" s="455"/>
      <c r="G130" s="455"/>
      <c r="H130" s="455"/>
      <c r="I130" s="455"/>
      <c r="J130" s="455">
        <f t="shared" si="34"/>
        <v>0.02</v>
      </c>
      <c r="K130" s="455" t="s">
        <v>425</v>
      </c>
      <c r="L130" s="455" t="s">
        <v>1</v>
      </c>
      <c r="M130" s="482"/>
      <c r="N130" s="482"/>
      <c r="O130" s="482"/>
      <c r="P130" s="482">
        <v>0.02</v>
      </c>
      <c r="Q130" s="482"/>
      <c r="R130" s="482"/>
      <c r="S130" s="482"/>
      <c r="T130" s="482"/>
      <c r="U130" s="482"/>
      <c r="V130" s="482"/>
      <c r="W130" s="482"/>
      <c r="X130" s="482"/>
      <c r="Y130" s="482"/>
      <c r="Z130" s="482"/>
      <c r="AA130" s="482"/>
      <c r="AB130" s="482"/>
      <c r="AC130" s="482"/>
      <c r="AD130" s="482"/>
      <c r="AE130" s="482"/>
      <c r="AF130" s="482"/>
      <c r="AG130" s="482"/>
      <c r="AH130" s="482"/>
      <c r="AI130" s="482"/>
      <c r="AJ130" s="482"/>
      <c r="AK130" s="482"/>
      <c r="AL130" s="482"/>
      <c r="AM130" s="482"/>
      <c r="AN130" s="482"/>
      <c r="AO130" s="482"/>
      <c r="AP130" s="204"/>
      <c r="AQ130" s="204"/>
      <c r="AR130" s="204"/>
      <c r="AS130" s="505" t="s">
        <v>697</v>
      </c>
      <c r="AT130" s="483"/>
      <c r="AU130" s="437"/>
      <c r="AV130" s="642">
        <v>2022</v>
      </c>
      <c r="BD130" s="437"/>
      <c r="BE130" s="429"/>
      <c r="BF130" s="429"/>
      <c r="BG130" s="428">
        <v>1</v>
      </c>
    </row>
    <row r="131" spans="1:59" ht="45" customHeight="1">
      <c r="A131" s="495" t="e">
        <f t="shared" si="35"/>
        <v>#VALUE!</v>
      </c>
      <c r="B131" s="780"/>
      <c r="C131" s="549" t="s">
        <v>1003</v>
      </c>
      <c r="D131" s="481" t="s">
        <v>735</v>
      </c>
      <c r="E131" s="455">
        <v>0.02</v>
      </c>
      <c r="F131" s="455"/>
      <c r="G131" s="455"/>
      <c r="H131" s="455"/>
      <c r="I131" s="455"/>
      <c r="J131" s="455">
        <f t="shared" si="34"/>
        <v>0.02</v>
      </c>
      <c r="K131" s="455" t="s">
        <v>425</v>
      </c>
      <c r="L131" s="455" t="s">
        <v>1</v>
      </c>
      <c r="M131" s="482"/>
      <c r="N131" s="482"/>
      <c r="O131" s="482"/>
      <c r="P131" s="482">
        <v>0.02</v>
      </c>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204"/>
      <c r="AQ131" s="204"/>
      <c r="AR131" s="204"/>
      <c r="AS131" s="505" t="s">
        <v>697</v>
      </c>
      <c r="AT131" s="483"/>
      <c r="AU131" s="437"/>
      <c r="AV131" s="642">
        <v>2022</v>
      </c>
      <c r="BD131" s="437"/>
      <c r="BE131" s="429"/>
      <c r="BF131" s="429"/>
      <c r="BG131" s="428">
        <v>1</v>
      </c>
    </row>
    <row r="132" spans="1:59" ht="45" customHeight="1">
      <c r="A132" s="495" t="e">
        <f t="shared" si="35"/>
        <v>#VALUE!</v>
      </c>
      <c r="B132" s="780"/>
      <c r="C132" s="549" t="s">
        <v>1004</v>
      </c>
      <c r="D132" s="481" t="s">
        <v>735</v>
      </c>
      <c r="E132" s="455">
        <f>F132+J132</f>
        <v>0.05</v>
      </c>
      <c r="F132" s="668"/>
      <c r="G132" s="668"/>
      <c r="H132" s="668"/>
      <c r="I132" s="668"/>
      <c r="J132" s="455">
        <f t="shared" si="34"/>
        <v>0.05</v>
      </c>
      <c r="K132" s="455" t="s">
        <v>425</v>
      </c>
      <c r="L132" s="455" t="s">
        <v>1</v>
      </c>
      <c r="M132" s="482"/>
      <c r="N132" s="482"/>
      <c r="O132" s="482"/>
      <c r="P132" s="482">
        <v>0.05</v>
      </c>
      <c r="Q132" s="482"/>
      <c r="R132" s="482"/>
      <c r="S132" s="482"/>
      <c r="T132" s="482"/>
      <c r="U132" s="482"/>
      <c r="V132" s="482"/>
      <c r="W132" s="482"/>
      <c r="X132" s="482"/>
      <c r="Y132" s="482"/>
      <c r="Z132" s="482"/>
      <c r="AA132" s="482"/>
      <c r="AB132" s="482"/>
      <c r="AC132" s="482"/>
      <c r="AD132" s="482"/>
      <c r="AE132" s="482"/>
      <c r="AF132" s="482"/>
      <c r="AG132" s="482"/>
      <c r="AH132" s="482"/>
      <c r="AI132" s="482"/>
      <c r="AJ132" s="482"/>
      <c r="AK132" s="482"/>
      <c r="AL132" s="482"/>
      <c r="AM132" s="482"/>
      <c r="AN132" s="482"/>
      <c r="AO132" s="482"/>
      <c r="AP132" s="204"/>
      <c r="AQ132" s="204"/>
      <c r="AR132" s="550"/>
      <c r="AS132" s="505" t="s">
        <v>697</v>
      </c>
      <c r="AT132" s="483"/>
      <c r="AU132" s="437"/>
      <c r="AV132" s="642">
        <v>2022</v>
      </c>
      <c r="BD132" s="437"/>
      <c r="BE132" s="429"/>
      <c r="BF132" s="429"/>
      <c r="BG132" s="428">
        <v>1</v>
      </c>
    </row>
    <row r="133" spans="1:59" ht="45" customHeight="1">
      <c r="A133" s="495" t="e">
        <f t="shared" si="35"/>
        <v>#VALUE!</v>
      </c>
      <c r="B133" s="780"/>
      <c r="C133" s="549" t="s">
        <v>1005</v>
      </c>
      <c r="D133" s="481" t="s">
        <v>735</v>
      </c>
      <c r="E133" s="455">
        <v>0.15</v>
      </c>
      <c r="F133" s="455">
        <v>0.12</v>
      </c>
      <c r="G133" s="455"/>
      <c r="H133" s="455"/>
      <c r="I133" s="455"/>
      <c r="J133" s="455">
        <f t="shared" si="34"/>
        <v>0.03</v>
      </c>
      <c r="K133" s="455" t="s">
        <v>425</v>
      </c>
      <c r="L133" s="455" t="s">
        <v>1</v>
      </c>
      <c r="M133" s="482"/>
      <c r="N133" s="482"/>
      <c r="O133" s="482"/>
      <c r="P133" s="482">
        <v>0.03</v>
      </c>
      <c r="Q133" s="482"/>
      <c r="R133" s="482"/>
      <c r="S133" s="482"/>
      <c r="T133" s="482"/>
      <c r="U133" s="482"/>
      <c r="V133" s="482"/>
      <c r="W133" s="482"/>
      <c r="X133" s="482"/>
      <c r="Y133" s="482"/>
      <c r="Z133" s="482"/>
      <c r="AA133" s="482"/>
      <c r="AB133" s="482"/>
      <c r="AC133" s="482"/>
      <c r="AD133" s="482"/>
      <c r="AE133" s="482"/>
      <c r="AF133" s="482"/>
      <c r="AG133" s="482"/>
      <c r="AH133" s="482"/>
      <c r="AI133" s="482"/>
      <c r="AJ133" s="482"/>
      <c r="AK133" s="482"/>
      <c r="AL133" s="482"/>
      <c r="AM133" s="482"/>
      <c r="AN133" s="482"/>
      <c r="AO133" s="482"/>
      <c r="AP133" s="204"/>
      <c r="AQ133" s="204"/>
      <c r="AR133" s="204"/>
      <c r="AS133" s="505" t="s">
        <v>697</v>
      </c>
      <c r="AT133" s="483"/>
      <c r="AU133" s="437"/>
      <c r="AV133" s="642">
        <v>2022</v>
      </c>
      <c r="BD133" s="437"/>
      <c r="BE133" s="429"/>
      <c r="BF133" s="429"/>
      <c r="BG133" s="428">
        <v>1</v>
      </c>
    </row>
    <row r="134" spans="1:59" ht="45" customHeight="1">
      <c r="A134" s="495" t="e">
        <f t="shared" si="35"/>
        <v>#VALUE!</v>
      </c>
      <c r="B134" s="780"/>
      <c r="C134" s="549" t="s">
        <v>1006</v>
      </c>
      <c r="D134" s="481" t="s">
        <v>735</v>
      </c>
      <c r="E134" s="455">
        <v>5.8000000000000003E-2</v>
      </c>
      <c r="F134" s="455"/>
      <c r="G134" s="455"/>
      <c r="H134" s="455"/>
      <c r="I134" s="455"/>
      <c r="J134" s="455">
        <v>5.8000000000000003E-2</v>
      </c>
      <c r="K134" s="455" t="s">
        <v>425</v>
      </c>
      <c r="L134" s="455" t="s">
        <v>724</v>
      </c>
      <c r="M134" s="482"/>
      <c r="N134" s="482"/>
      <c r="O134" s="482"/>
      <c r="P134" s="482"/>
      <c r="Q134" s="482"/>
      <c r="R134" s="482"/>
      <c r="S134" s="482"/>
      <c r="T134" s="482">
        <v>5.8000000000000003E-2</v>
      </c>
      <c r="U134" s="482"/>
      <c r="V134" s="482"/>
      <c r="W134" s="482"/>
      <c r="X134" s="482"/>
      <c r="Y134" s="482"/>
      <c r="Z134" s="482"/>
      <c r="AA134" s="482"/>
      <c r="AB134" s="482"/>
      <c r="AC134" s="482"/>
      <c r="AD134" s="482"/>
      <c r="AE134" s="482"/>
      <c r="AF134" s="482"/>
      <c r="AG134" s="482"/>
      <c r="AH134" s="482"/>
      <c r="AI134" s="482"/>
      <c r="AJ134" s="482"/>
      <c r="AK134" s="482"/>
      <c r="AL134" s="482"/>
      <c r="AM134" s="482"/>
      <c r="AN134" s="482"/>
      <c r="AO134" s="482"/>
      <c r="AP134" s="204"/>
      <c r="AQ134" s="496"/>
      <c r="AR134" s="204"/>
      <c r="AS134" s="437" t="s">
        <v>698</v>
      </c>
      <c r="AT134" s="483"/>
      <c r="AU134" s="437"/>
      <c r="AV134" s="642">
        <v>2022</v>
      </c>
      <c r="BD134" s="437"/>
      <c r="BE134" s="429"/>
      <c r="BF134" s="429"/>
      <c r="BG134" s="428">
        <v>1</v>
      </c>
    </row>
    <row r="135" spans="1:59" ht="45" customHeight="1">
      <c r="A135" s="495" t="e">
        <f t="shared" si="35"/>
        <v>#VALUE!</v>
      </c>
      <c r="B135" s="780"/>
      <c r="C135" s="552" t="s">
        <v>1007</v>
      </c>
      <c r="D135" s="481" t="s">
        <v>735</v>
      </c>
      <c r="E135" s="455">
        <v>0.04</v>
      </c>
      <c r="F135" s="668"/>
      <c r="G135" s="668"/>
      <c r="H135" s="668"/>
      <c r="I135" s="668"/>
      <c r="J135" s="455">
        <f t="shared" si="34"/>
        <v>3.7999999999999999E-2</v>
      </c>
      <c r="K135" s="455" t="s">
        <v>425</v>
      </c>
      <c r="L135" s="455" t="s">
        <v>724</v>
      </c>
      <c r="M135" s="482"/>
      <c r="N135" s="482"/>
      <c r="O135" s="482"/>
      <c r="P135" s="482"/>
      <c r="Q135" s="482"/>
      <c r="R135" s="482"/>
      <c r="S135" s="482"/>
      <c r="T135" s="482">
        <v>3.7999999999999999E-2</v>
      </c>
      <c r="U135" s="482"/>
      <c r="V135" s="482"/>
      <c r="W135" s="482"/>
      <c r="X135" s="482"/>
      <c r="Y135" s="482"/>
      <c r="Z135" s="482"/>
      <c r="AA135" s="482"/>
      <c r="AB135" s="482"/>
      <c r="AC135" s="482"/>
      <c r="AD135" s="482"/>
      <c r="AE135" s="482"/>
      <c r="AF135" s="482"/>
      <c r="AG135" s="482"/>
      <c r="AH135" s="482"/>
      <c r="AI135" s="482"/>
      <c r="AJ135" s="482"/>
      <c r="AK135" s="482"/>
      <c r="AL135" s="482"/>
      <c r="AM135" s="482"/>
      <c r="AN135" s="482"/>
      <c r="AO135" s="482"/>
      <c r="AP135" s="204"/>
      <c r="AQ135" s="204"/>
      <c r="AR135" s="655"/>
      <c r="AS135" s="437" t="s">
        <v>698</v>
      </c>
      <c r="AT135" s="483"/>
      <c r="AU135" s="437"/>
      <c r="AV135" s="642">
        <v>2022</v>
      </c>
      <c r="BD135" s="437"/>
      <c r="BE135" s="429"/>
      <c r="BF135" s="429"/>
      <c r="BG135" s="428">
        <v>1</v>
      </c>
    </row>
    <row r="136" spans="1:59" ht="45" customHeight="1">
      <c r="A136" s="495" t="e">
        <f t="shared" si="35"/>
        <v>#VALUE!</v>
      </c>
      <c r="B136" s="780"/>
      <c r="C136" s="552" t="s">
        <v>1008</v>
      </c>
      <c r="D136" s="481" t="s">
        <v>735</v>
      </c>
      <c r="E136" s="455">
        <f t="shared" ref="E136:E146" si="36">F136+J136</f>
        <v>0.73</v>
      </c>
      <c r="F136" s="783">
        <v>0.64</v>
      </c>
      <c r="G136" s="783"/>
      <c r="H136" s="783"/>
      <c r="I136" s="783"/>
      <c r="J136" s="455">
        <f t="shared" si="34"/>
        <v>0.09</v>
      </c>
      <c r="K136" s="455" t="s">
        <v>425</v>
      </c>
      <c r="L136" s="455" t="s">
        <v>729</v>
      </c>
      <c r="M136" s="783"/>
      <c r="N136" s="783"/>
      <c r="O136" s="783"/>
      <c r="P136" s="783"/>
      <c r="Q136" s="783"/>
      <c r="R136" s="783"/>
      <c r="S136" s="783"/>
      <c r="T136" s="783"/>
      <c r="U136" s="783"/>
      <c r="V136" s="783"/>
      <c r="W136" s="783"/>
      <c r="X136" s="783"/>
      <c r="Y136" s="783"/>
      <c r="Z136" s="783"/>
      <c r="AA136" s="783"/>
      <c r="AB136" s="783"/>
      <c r="AC136" s="783">
        <v>0.09</v>
      </c>
      <c r="AD136" s="783"/>
      <c r="AE136" s="783"/>
      <c r="AF136" s="783"/>
      <c r="AG136" s="783"/>
      <c r="AH136" s="783"/>
      <c r="AI136" s="783"/>
      <c r="AJ136" s="783"/>
      <c r="AK136" s="783"/>
      <c r="AL136" s="783"/>
      <c r="AM136" s="783"/>
      <c r="AN136" s="783"/>
      <c r="AO136" s="783"/>
      <c r="AP136" s="783"/>
      <c r="AQ136" s="783"/>
      <c r="AR136" s="783"/>
      <c r="AS136" s="783" t="s">
        <v>700</v>
      </c>
      <c r="AT136" s="483"/>
      <c r="AU136" s="437"/>
      <c r="AV136" s="642">
        <v>2022</v>
      </c>
      <c r="BD136" s="437"/>
      <c r="BE136" s="429"/>
      <c r="BF136" s="429"/>
      <c r="BG136" s="428">
        <v>1</v>
      </c>
    </row>
    <row r="137" spans="1:59" ht="45" customHeight="1">
      <c r="A137" s="495" t="e">
        <f t="shared" si="35"/>
        <v>#VALUE!</v>
      </c>
      <c r="B137" s="780"/>
      <c r="C137" s="552" t="s">
        <v>1009</v>
      </c>
      <c r="D137" s="481" t="s">
        <v>735</v>
      </c>
      <c r="E137" s="455">
        <f t="shared" si="36"/>
        <v>0.02</v>
      </c>
      <c r="F137" s="668"/>
      <c r="G137" s="668"/>
      <c r="H137" s="668"/>
      <c r="I137" s="668"/>
      <c r="J137" s="455">
        <f t="shared" si="34"/>
        <v>0.02</v>
      </c>
      <c r="K137" s="455" t="s">
        <v>425</v>
      </c>
      <c r="L137" s="455" t="s">
        <v>11</v>
      </c>
      <c r="M137" s="482"/>
      <c r="N137" s="482"/>
      <c r="O137" s="482"/>
      <c r="P137" s="482"/>
      <c r="Q137" s="482">
        <v>0.02</v>
      </c>
      <c r="R137" s="482"/>
      <c r="S137" s="482"/>
      <c r="T137" s="482"/>
      <c r="U137" s="482"/>
      <c r="V137" s="482"/>
      <c r="W137" s="482"/>
      <c r="X137" s="482"/>
      <c r="Y137" s="482"/>
      <c r="Z137" s="482"/>
      <c r="AA137" s="482"/>
      <c r="AB137" s="482"/>
      <c r="AC137" s="482"/>
      <c r="AD137" s="482"/>
      <c r="AE137" s="482"/>
      <c r="AF137" s="482"/>
      <c r="AG137" s="482"/>
      <c r="AH137" s="482"/>
      <c r="AI137" s="482"/>
      <c r="AJ137" s="482"/>
      <c r="AK137" s="482"/>
      <c r="AL137" s="482"/>
      <c r="AM137" s="482"/>
      <c r="AN137" s="482"/>
      <c r="AO137" s="482"/>
      <c r="AP137" s="204"/>
      <c r="AQ137" s="204"/>
      <c r="AR137" s="655"/>
      <c r="AS137" s="437" t="s">
        <v>700</v>
      </c>
      <c r="AT137" s="483"/>
      <c r="AU137" s="437"/>
      <c r="AV137" s="642">
        <v>2022</v>
      </c>
      <c r="BD137" s="437"/>
      <c r="BE137" s="429"/>
      <c r="BF137" s="429"/>
      <c r="BG137" s="428">
        <v>1</v>
      </c>
    </row>
    <row r="138" spans="1:59" ht="45" customHeight="1">
      <c r="A138" s="495" t="e">
        <f t="shared" si="35"/>
        <v>#VALUE!</v>
      </c>
      <c r="B138" s="780"/>
      <c r="C138" s="552" t="s">
        <v>1010</v>
      </c>
      <c r="D138" s="481" t="s">
        <v>735</v>
      </c>
      <c r="E138" s="455">
        <f t="shared" si="36"/>
        <v>0.1067</v>
      </c>
      <c r="F138" s="668">
        <v>1.2699999999999999E-2</v>
      </c>
      <c r="G138" s="668"/>
      <c r="H138" s="668"/>
      <c r="I138" s="668"/>
      <c r="J138" s="455">
        <f t="shared" si="34"/>
        <v>9.4E-2</v>
      </c>
      <c r="K138" s="455" t="s">
        <v>425</v>
      </c>
      <c r="L138" s="455" t="s">
        <v>724</v>
      </c>
      <c r="M138" s="482"/>
      <c r="N138" s="482"/>
      <c r="O138" s="482"/>
      <c r="P138" s="482"/>
      <c r="Q138" s="482"/>
      <c r="R138" s="482"/>
      <c r="S138" s="482"/>
      <c r="T138" s="482">
        <v>9.4E-2</v>
      </c>
      <c r="U138" s="482"/>
      <c r="V138" s="482"/>
      <c r="W138" s="482"/>
      <c r="X138" s="482"/>
      <c r="Y138" s="482"/>
      <c r="Z138" s="482"/>
      <c r="AA138" s="482"/>
      <c r="AB138" s="482"/>
      <c r="AC138" s="482"/>
      <c r="AD138" s="482"/>
      <c r="AE138" s="482"/>
      <c r="AF138" s="482"/>
      <c r="AG138" s="482"/>
      <c r="AH138" s="482"/>
      <c r="AI138" s="482"/>
      <c r="AJ138" s="482"/>
      <c r="AK138" s="482"/>
      <c r="AL138" s="482"/>
      <c r="AM138" s="482"/>
      <c r="AN138" s="482"/>
      <c r="AO138" s="482"/>
      <c r="AP138" s="204"/>
      <c r="AQ138" s="204"/>
      <c r="AR138" s="655"/>
      <c r="AS138" s="437" t="s">
        <v>701</v>
      </c>
      <c r="AT138" s="483"/>
      <c r="AU138" s="437"/>
      <c r="AV138" s="642">
        <v>2022</v>
      </c>
      <c r="BD138" s="437"/>
      <c r="BE138" s="429"/>
      <c r="BF138" s="429"/>
      <c r="BG138" s="428">
        <v>1</v>
      </c>
    </row>
    <row r="139" spans="1:59" ht="45" customHeight="1">
      <c r="A139" s="495" t="e">
        <f t="shared" si="35"/>
        <v>#VALUE!</v>
      </c>
      <c r="B139" s="780"/>
      <c r="C139" s="552" t="s">
        <v>1011</v>
      </c>
      <c r="D139" s="481" t="s">
        <v>735</v>
      </c>
      <c r="E139" s="455">
        <f t="shared" si="36"/>
        <v>0.80400000000000005</v>
      </c>
      <c r="F139" s="668">
        <v>0.42399999999999999</v>
      </c>
      <c r="G139" s="668"/>
      <c r="H139" s="668"/>
      <c r="I139" s="668"/>
      <c r="J139" s="455">
        <v>0.38</v>
      </c>
      <c r="K139" s="455" t="s">
        <v>425</v>
      </c>
      <c r="L139" s="455" t="s">
        <v>724</v>
      </c>
      <c r="M139" s="482"/>
      <c r="N139" s="482"/>
      <c r="O139" s="482"/>
      <c r="P139" s="482"/>
      <c r="Q139" s="482"/>
      <c r="R139" s="482"/>
      <c r="S139" s="482"/>
      <c r="T139" s="482">
        <v>4.5900000000000003E-2</v>
      </c>
      <c r="U139" s="482"/>
      <c r="V139" s="482"/>
      <c r="W139" s="482"/>
      <c r="X139" s="482"/>
      <c r="Y139" s="482"/>
      <c r="Z139" s="482"/>
      <c r="AA139" s="482"/>
      <c r="AB139" s="482"/>
      <c r="AC139" s="482"/>
      <c r="AD139" s="482"/>
      <c r="AE139" s="482"/>
      <c r="AF139" s="482"/>
      <c r="AG139" s="482"/>
      <c r="AH139" s="482"/>
      <c r="AI139" s="482"/>
      <c r="AJ139" s="482"/>
      <c r="AK139" s="482"/>
      <c r="AL139" s="482"/>
      <c r="AM139" s="482"/>
      <c r="AN139" s="482"/>
      <c r="AO139" s="482"/>
      <c r="AP139" s="204"/>
      <c r="AQ139" s="204"/>
      <c r="AR139" s="655"/>
      <c r="AS139" s="437" t="s">
        <v>701</v>
      </c>
      <c r="AT139" s="483"/>
      <c r="AU139" s="437"/>
      <c r="AV139" s="642">
        <v>2022</v>
      </c>
      <c r="BD139" s="437"/>
      <c r="BE139" s="429"/>
      <c r="BF139" s="429"/>
      <c r="BG139" s="428">
        <v>1</v>
      </c>
    </row>
    <row r="140" spans="1:59" ht="45" customHeight="1">
      <c r="A140" s="495" t="e">
        <f t="shared" si="35"/>
        <v>#VALUE!</v>
      </c>
      <c r="B140" s="780"/>
      <c r="C140" s="552" t="s">
        <v>1012</v>
      </c>
      <c r="D140" s="481" t="s">
        <v>735</v>
      </c>
      <c r="E140" s="455">
        <f>F140+J140</f>
        <v>0.15010000000000001</v>
      </c>
      <c r="F140" s="668">
        <v>0.13270000000000001</v>
      </c>
      <c r="G140" s="668"/>
      <c r="H140" s="668"/>
      <c r="I140" s="668"/>
      <c r="J140" s="455">
        <f t="shared" si="34"/>
        <v>1.7399999999999999E-2</v>
      </c>
      <c r="K140" s="455" t="s">
        <v>425</v>
      </c>
      <c r="L140" s="455" t="s">
        <v>11</v>
      </c>
      <c r="M140" s="482"/>
      <c r="N140" s="482"/>
      <c r="O140" s="482"/>
      <c r="P140" s="482"/>
      <c r="Q140" s="482">
        <v>1.7399999999999999E-2</v>
      </c>
      <c r="R140" s="482"/>
      <c r="S140" s="482"/>
      <c r="T140" s="482"/>
      <c r="U140" s="482"/>
      <c r="V140" s="482"/>
      <c r="W140" s="482"/>
      <c r="X140" s="482"/>
      <c r="Y140" s="482"/>
      <c r="Z140" s="482"/>
      <c r="AA140" s="482"/>
      <c r="AB140" s="482"/>
      <c r="AC140" s="482"/>
      <c r="AD140" s="482"/>
      <c r="AE140" s="482"/>
      <c r="AF140" s="482"/>
      <c r="AG140" s="482"/>
      <c r="AH140" s="482"/>
      <c r="AI140" s="482"/>
      <c r="AJ140" s="482"/>
      <c r="AK140" s="482"/>
      <c r="AL140" s="482"/>
      <c r="AM140" s="482"/>
      <c r="AN140" s="482"/>
      <c r="AO140" s="482"/>
      <c r="AP140" s="204"/>
      <c r="AQ140" s="204"/>
      <c r="AR140" s="655"/>
      <c r="AS140" s="437" t="s">
        <v>704</v>
      </c>
      <c r="AT140" s="483"/>
      <c r="AU140" s="437"/>
      <c r="AV140" s="642">
        <v>2022</v>
      </c>
      <c r="BD140" s="437"/>
      <c r="BE140" s="429"/>
      <c r="BF140" s="429"/>
      <c r="BG140" s="428">
        <v>1</v>
      </c>
    </row>
    <row r="141" spans="1:59" ht="45" customHeight="1">
      <c r="A141" s="495" t="e">
        <f t="shared" si="35"/>
        <v>#VALUE!</v>
      </c>
      <c r="B141" s="780"/>
      <c r="C141" s="552" t="s">
        <v>1013</v>
      </c>
      <c r="D141" s="481" t="s">
        <v>735</v>
      </c>
      <c r="E141" s="455">
        <f t="shared" si="36"/>
        <v>0.06</v>
      </c>
      <c r="F141" s="668"/>
      <c r="G141" s="668"/>
      <c r="H141" s="668"/>
      <c r="I141" s="668"/>
      <c r="J141" s="455">
        <f t="shared" si="34"/>
        <v>0.06</v>
      </c>
      <c r="K141" s="455" t="s">
        <v>425</v>
      </c>
      <c r="L141" s="455" t="s">
        <v>724</v>
      </c>
      <c r="M141" s="482"/>
      <c r="N141" s="482"/>
      <c r="O141" s="482"/>
      <c r="P141" s="482"/>
      <c r="Q141" s="482"/>
      <c r="R141" s="482"/>
      <c r="S141" s="482"/>
      <c r="T141" s="482">
        <v>0.06</v>
      </c>
      <c r="U141" s="482"/>
      <c r="V141" s="482"/>
      <c r="W141" s="482"/>
      <c r="X141" s="482"/>
      <c r="Y141" s="482"/>
      <c r="Z141" s="482"/>
      <c r="AA141" s="482"/>
      <c r="AB141" s="482"/>
      <c r="AC141" s="482"/>
      <c r="AD141" s="482"/>
      <c r="AE141" s="482"/>
      <c r="AF141" s="482"/>
      <c r="AG141" s="482"/>
      <c r="AH141" s="482"/>
      <c r="AI141" s="482"/>
      <c r="AJ141" s="482"/>
      <c r="AK141" s="482"/>
      <c r="AL141" s="482"/>
      <c r="AM141" s="606"/>
      <c r="AN141" s="482"/>
      <c r="AO141" s="482"/>
      <c r="AP141" s="204"/>
      <c r="AQ141" s="204"/>
      <c r="AR141" s="655"/>
      <c r="AS141" s="437" t="s">
        <v>704</v>
      </c>
      <c r="AT141" s="483"/>
      <c r="AU141" s="437"/>
      <c r="AV141" s="642">
        <v>2022</v>
      </c>
      <c r="BD141" s="437"/>
      <c r="BE141" s="429"/>
      <c r="BF141" s="429"/>
      <c r="BG141" s="428">
        <v>1</v>
      </c>
    </row>
    <row r="142" spans="1:59" ht="45" customHeight="1">
      <c r="A142" s="495" t="e">
        <f t="shared" si="35"/>
        <v>#VALUE!</v>
      </c>
      <c r="B142" s="780"/>
      <c r="C142" s="552" t="s">
        <v>1014</v>
      </c>
      <c r="D142" s="481" t="s">
        <v>735</v>
      </c>
      <c r="E142" s="455">
        <f>F142+J142</f>
        <v>6.9599999999999995E-2</v>
      </c>
      <c r="F142" s="668">
        <v>3.85E-2</v>
      </c>
      <c r="G142" s="668"/>
      <c r="H142" s="668"/>
      <c r="I142" s="668"/>
      <c r="J142" s="455">
        <f t="shared" si="34"/>
        <v>3.1099999999999999E-2</v>
      </c>
      <c r="K142" s="455" t="s">
        <v>425</v>
      </c>
      <c r="L142" s="455" t="s">
        <v>11</v>
      </c>
      <c r="M142" s="482"/>
      <c r="N142" s="482"/>
      <c r="O142" s="482"/>
      <c r="P142" s="482"/>
      <c r="Q142" s="482">
        <v>3.1099999999999999E-2</v>
      </c>
      <c r="R142" s="482"/>
      <c r="S142" s="482"/>
      <c r="T142" s="482"/>
      <c r="U142" s="482"/>
      <c r="V142" s="482"/>
      <c r="W142" s="482"/>
      <c r="X142" s="482"/>
      <c r="Y142" s="482"/>
      <c r="Z142" s="482"/>
      <c r="AA142" s="482"/>
      <c r="AB142" s="482"/>
      <c r="AC142" s="482"/>
      <c r="AD142" s="482"/>
      <c r="AE142" s="482"/>
      <c r="AF142" s="482"/>
      <c r="AG142" s="482"/>
      <c r="AH142" s="482"/>
      <c r="AI142" s="482"/>
      <c r="AJ142" s="482"/>
      <c r="AK142" s="482"/>
      <c r="AL142" s="482"/>
      <c r="AM142" s="482"/>
      <c r="AN142" s="482"/>
      <c r="AO142" s="482"/>
      <c r="AP142" s="204"/>
      <c r="AQ142" s="204"/>
      <c r="AR142" s="655"/>
      <c r="AS142" s="783" t="s">
        <v>705</v>
      </c>
      <c r="AT142" s="483"/>
      <c r="AU142" s="437"/>
      <c r="AV142" s="642">
        <v>2022</v>
      </c>
      <c r="BD142" s="437"/>
      <c r="BE142" s="429"/>
      <c r="BF142" s="429"/>
      <c r="BG142" s="428">
        <v>1</v>
      </c>
    </row>
    <row r="143" spans="1:59" ht="45" customHeight="1">
      <c r="A143" s="495" t="e">
        <f t="shared" si="35"/>
        <v>#VALUE!</v>
      </c>
      <c r="B143" s="780"/>
      <c r="C143" s="530" t="s">
        <v>1015</v>
      </c>
      <c r="D143" s="481" t="s">
        <v>735</v>
      </c>
      <c r="E143" s="455">
        <f t="shared" si="36"/>
        <v>0.05</v>
      </c>
      <c r="F143" s="455"/>
      <c r="G143" s="455"/>
      <c r="H143" s="455"/>
      <c r="I143" s="455"/>
      <c r="J143" s="455">
        <f t="shared" si="34"/>
        <v>0.05</v>
      </c>
      <c r="K143" s="455" t="s">
        <v>425</v>
      </c>
      <c r="L143" s="455" t="s">
        <v>1</v>
      </c>
      <c r="M143" s="482"/>
      <c r="N143" s="482"/>
      <c r="O143" s="482"/>
      <c r="P143" s="482">
        <v>0.05</v>
      </c>
      <c r="Q143" s="482"/>
      <c r="R143" s="482"/>
      <c r="S143" s="482"/>
      <c r="T143" s="482"/>
      <c r="U143" s="482"/>
      <c r="V143" s="482"/>
      <c r="W143" s="482"/>
      <c r="X143" s="482"/>
      <c r="Y143" s="482"/>
      <c r="Z143" s="482"/>
      <c r="AA143" s="482"/>
      <c r="AB143" s="482"/>
      <c r="AC143" s="482"/>
      <c r="AD143" s="482"/>
      <c r="AE143" s="482"/>
      <c r="AF143" s="482"/>
      <c r="AG143" s="482"/>
      <c r="AH143" s="482"/>
      <c r="AI143" s="482"/>
      <c r="AJ143" s="482"/>
      <c r="AK143" s="482"/>
      <c r="AL143" s="482"/>
      <c r="AM143" s="482"/>
      <c r="AN143" s="482"/>
      <c r="AO143" s="482"/>
      <c r="AP143" s="489"/>
      <c r="AQ143" s="489"/>
      <c r="AR143" s="489"/>
      <c r="AS143" s="783" t="s">
        <v>705</v>
      </c>
      <c r="AT143" s="483"/>
      <c r="AU143" s="437"/>
      <c r="AV143" s="642">
        <v>2022</v>
      </c>
      <c r="BD143" s="437"/>
      <c r="BE143" s="429"/>
      <c r="BF143" s="429"/>
      <c r="BG143" s="428">
        <v>1</v>
      </c>
    </row>
    <row r="144" spans="1:59" ht="45" customHeight="1">
      <c r="A144" s="495" t="e">
        <f t="shared" si="35"/>
        <v>#VALUE!</v>
      </c>
      <c r="B144" s="780"/>
      <c r="C144" s="483" t="s">
        <v>1016</v>
      </c>
      <c r="D144" s="481" t="s">
        <v>735</v>
      </c>
      <c r="E144" s="455">
        <f t="shared" si="36"/>
        <v>0.12000000000000001</v>
      </c>
      <c r="F144" s="455"/>
      <c r="G144" s="455"/>
      <c r="H144" s="455"/>
      <c r="I144" s="455"/>
      <c r="J144" s="455">
        <f t="shared" si="34"/>
        <v>0.12000000000000001</v>
      </c>
      <c r="K144" s="455" t="s">
        <v>425</v>
      </c>
      <c r="L144" s="455" t="s">
        <v>1340</v>
      </c>
      <c r="M144" s="482"/>
      <c r="N144" s="482"/>
      <c r="O144" s="482"/>
      <c r="P144" s="482">
        <v>0.05</v>
      </c>
      <c r="Q144" s="482">
        <v>7.0000000000000007E-2</v>
      </c>
      <c r="R144" s="482"/>
      <c r="S144" s="482"/>
      <c r="T144" s="482"/>
      <c r="U144" s="482"/>
      <c r="V144" s="482"/>
      <c r="W144" s="482"/>
      <c r="X144" s="482"/>
      <c r="Y144" s="482"/>
      <c r="Z144" s="482"/>
      <c r="AA144" s="482"/>
      <c r="AB144" s="482"/>
      <c r="AC144" s="482"/>
      <c r="AD144" s="482"/>
      <c r="AE144" s="482"/>
      <c r="AF144" s="482"/>
      <c r="AG144" s="482"/>
      <c r="AH144" s="482"/>
      <c r="AI144" s="482"/>
      <c r="AJ144" s="482"/>
      <c r="AK144" s="482"/>
      <c r="AL144" s="482"/>
      <c r="AM144" s="482"/>
      <c r="AN144" s="482"/>
      <c r="AO144" s="482"/>
      <c r="AP144" s="204"/>
      <c r="AQ144" s="204"/>
      <c r="AR144" s="204"/>
      <c r="AS144" s="783" t="s">
        <v>705</v>
      </c>
      <c r="AT144" s="483"/>
      <c r="AU144" s="437"/>
      <c r="AV144" s="642">
        <v>2022</v>
      </c>
      <c r="BD144" s="437"/>
      <c r="BE144" s="429"/>
      <c r="BF144" s="429"/>
      <c r="BG144" s="428">
        <v>1</v>
      </c>
    </row>
    <row r="145" spans="1:59" ht="45" customHeight="1">
      <c r="A145" s="495" t="e">
        <f t="shared" si="35"/>
        <v>#VALUE!</v>
      </c>
      <c r="B145" s="780"/>
      <c r="C145" s="483" t="s">
        <v>1017</v>
      </c>
      <c r="D145" s="481" t="s">
        <v>735</v>
      </c>
      <c r="E145" s="455">
        <f t="shared" si="36"/>
        <v>1.3935999999999999</v>
      </c>
      <c r="F145" s="455">
        <v>0.89359999999999995</v>
      </c>
      <c r="G145" s="455"/>
      <c r="H145" s="455"/>
      <c r="I145" s="455"/>
      <c r="J145" s="455">
        <f t="shared" si="34"/>
        <v>0.5</v>
      </c>
      <c r="K145" s="455" t="s">
        <v>425</v>
      </c>
      <c r="L145" s="455" t="s">
        <v>1</v>
      </c>
      <c r="M145" s="482"/>
      <c r="N145" s="482"/>
      <c r="O145" s="482"/>
      <c r="P145" s="482">
        <v>0.5</v>
      </c>
      <c r="Q145" s="482"/>
      <c r="R145" s="482"/>
      <c r="S145" s="482"/>
      <c r="T145" s="482"/>
      <c r="U145" s="482"/>
      <c r="V145" s="482"/>
      <c r="W145" s="482"/>
      <c r="X145" s="482"/>
      <c r="Y145" s="482"/>
      <c r="Z145" s="482"/>
      <c r="AA145" s="482"/>
      <c r="AB145" s="482"/>
      <c r="AC145" s="482"/>
      <c r="AD145" s="482"/>
      <c r="AE145" s="482"/>
      <c r="AF145" s="482"/>
      <c r="AG145" s="482"/>
      <c r="AH145" s="482"/>
      <c r="AI145" s="482"/>
      <c r="AJ145" s="482"/>
      <c r="AK145" s="482"/>
      <c r="AL145" s="482"/>
      <c r="AM145" s="482"/>
      <c r="AN145" s="482"/>
      <c r="AO145" s="482"/>
      <c r="AP145" s="204"/>
      <c r="AQ145" s="204"/>
      <c r="AR145" s="204"/>
      <c r="AS145" s="437" t="s">
        <v>702</v>
      </c>
      <c r="AT145" s="483"/>
      <c r="AU145" s="437"/>
      <c r="AV145" s="642">
        <v>2022</v>
      </c>
      <c r="BD145" s="437"/>
      <c r="BE145" s="429"/>
      <c r="BF145" s="429"/>
      <c r="BG145" s="428">
        <v>1</v>
      </c>
    </row>
    <row r="146" spans="1:59" ht="24.95" customHeight="1">
      <c r="A146" s="495" t="e">
        <f t="shared" si="35"/>
        <v>#VALUE!</v>
      </c>
      <c r="B146" s="780"/>
      <c r="C146" s="483" t="s">
        <v>1018</v>
      </c>
      <c r="D146" s="481" t="s">
        <v>735</v>
      </c>
      <c r="E146" s="455">
        <f t="shared" si="36"/>
        <v>0.35499999999999998</v>
      </c>
      <c r="F146" s="455">
        <v>8.3699999999999997E-2</v>
      </c>
      <c r="G146" s="455"/>
      <c r="H146" s="455"/>
      <c r="I146" s="455"/>
      <c r="J146" s="455">
        <f t="shared" si="34"/>
        <v>0.27129999999999999</v>
      </c>
      <c r="K146" s="455" t="s">
        <v>425</v>
      </c>
      <c r="L146" s="455" t="s">
        <v>1341</v>
      </c>
      <c r="M146" s="482">
        <v>0.1913</v>
      </c>
      <c r="N146" s="482"/>
      <c r="O146" s="482"/>
      <c r="P146" s="482"/>
      <c r="Q146" s="482"/>
      <c r="R146" s="482"/>
      <c r="S146" s="482"/>
      <c r="T146" s="482"/>
      <c r="U146" s="482"/>
      <c r="V146" s="482"/>
      <c r="W146" s="482"/>
      <c r="X146" s="482"/>
      <c r="Y146" s="482"/>
      <c r="Z146" s="482"/>
      <c r="AA146" s="482"/>
      <c r="AB146" s="482"/>
      <c r="AC146" s="482"/>
      <c r="AD146" s="482"/>
      <c r="AE146" s="482">
        <v>0.08</v>
      </c>
      <c r="AF146" s="482"/>
      <c r="AG146" s="482"/>
      <c r="AH146" s="482"/>
      <c r="AI146" s="482"/>
      <c r="AJ146" s="482"/>
      <c r="AK146" s="482"/>
      <c r="AL146" s="482"/>
      <c r="AM146" s="482"/>
      <c r="AN146" s="482"/>
      <c r="AO146" s="482"/>
      <c r="AP146" s="204"/>
      <c r="AQ146" s="204"/>
      <c r="AR146" s="204"/>
      <c r="AS146" s="437" t="s">
        <v>664</v>
      </c>
      <c r="AT146" s="483"/>
      <c r="AU146" s="437"/>
      <c r="AV146" s="642">
        <v>2022</v>
      </c>
      <c r="BD146" s="437"/>
      <c r="BE146" s="429"/>
      <c r="BF146" s="429"/>
      <c r="BG146" s="428">
        <v>1</v>
      </c>
    </row>
    <row r="147" spans="1:59" ht="45" customHeight="1">
      <c r="A147" s="495" t="e">
        <f t="shared" si="35"/>
        <v>#VALUE!</v>
      </c>
      <c r="B147" s="780"/>
      <c r="C147" s="483" t="s">
        <v>1019</v>
      </c>
      <c r="D147" s="481" t="s">
        <v>735</v>
      </c>
      <c r="E147" s="455">
        <v>7.8E-2</v>
      </c>
      <c r="F147" s="455"/>
      <c r="G147" s="455"/>
      <c r="H147" s="455"/>
      <c r="I147" s="455"/>
      <c r="J147" s="455">
        <f t="shared" si="34"/>
        <v>7.8E-2</v>
      </c>
      <c r="K147" s="455" t="s">
        <v>425</v>
      </c>
      <c r="L147" s="455" t="s">
        <v>11</v>
      </c>
      <c r="M147" s="482"/>
      <c r="N147" s="482"/>
      <c r="O147" s="482"/>
      <c r="P147" s="482"/>
      <c r="Q147" s="482">
        <v>7.8E-2</v>
      </c>
      <c r="R147" s="482"/>
      <c r="S147" s="482"/>
      <c r="T147" s="482"/>
      <c r="U147" s="482"/>
      <c r="V147" s="482"/>
      <c r="W147" s="482"/>
      <c r="X147" s="482"/>
      <c r="Y147" s="482"/>
      <c r="Z147" s="482"/>
      <c r="AA147" s="482"/>
      <c r="AB147" s="482"/>
      <c r="AC147" s="482"/>
      <c r="AD147" s="482"/>
      <c r="AE147" s="482"/>
      <c r="AF147" s="482"/>
      <c r="AG147" s="482"/>
      <c r="AH147" s="482"/>
      <c r="AI147" s="482"/>
      <c r="AJ147" s="482"/>
      <c r="AK147" s="482"/>
      <c r="AL147" s="482"/>
      <c r="AM147" s="482"/>
      <c r="AN147" s="482"/>
      <c r="AO147" s="482"/>
      <c r="AP147" s="204"/>
      <c r="AQ147" s="204"/>
      <c r="AR147" s="204"/>
      <c r="AS147" s="783" t="s">
        <v>705</v>
      </c>
      <c r="AT147" s="483"/>
      <c r="AU147" s="437"/>
      <c r="AV147" s="642">
        <v>2022</v>
      </c>
      <c r="BD147" s="437"/>
      <c r="BE147" s="429"/>
      <c r="BF147" s="429"/>
      <c r="BG147" s="428">
        <v>1</v>
      </c>
    </row>
    <row r="148" spans="1:59" s="492" customFormat="1">
      <c r="A148" s="440" t="s">
        <v>1382</v>
      </c>
      <c r="B148" s="440"/>
      <c r="C148" s="490" t="s">
        <v>1021</v>
      </c>
      <c r="D148" s="446"/>
      <c r="E148" s="455">
        <f>F148+J148</f>
        <v>0</v>
      </c>
      <c r="F148" s="487"/>
      <c r="G148" s="487"/>
      <c r="H148" s="487"/>
      <c r="I148" s="487"/>
      <c r="J148" s="455">
        <f t="shared" si="30"/>
        <v>0</v>
      </c>
      <c r="K148" s="455" t="s">
        <v>425</v>
      </c>
      <c r="L148" s="455" t="s">
        <v>1331</v>
      </c>
      <c r="M148" s="487"/>
      <c r="N148" s="487"/>
      <c r="O148" s="487"/>
      <c r="P148" s="487"/>
      <c r="Q148" s="487"/>
      <c r="R148" s="487"/>
      <c r="S148" s="487"/>
      <c r="T148" s="487"/>
      <c r="U148" s="487"/>
      <c r="V148" s="487"/>
      <c r="W148" s="487"/>
      <c r="X148" s="487"/>
      <c r="Y148" s="487"/>
      <c r="Z148" s="487"/>
      <c r="AA148" s="487"/>
      <c r="AB148" s="487"/>
      <c r="AC148" s="487"/>
      <c r="AD148" s="487"/>
      <c r="AE148" s="487"/>
      <c r="AF148" s="487"/>
      <c r="AG148" s="487"/>
      <c r="AH148" s="487"/>
      <c r="AI148" s="487"/>
      <c r="AJ148" s="487"/>
      <c r="AK148" s="487"/>
      <c r="AL148" s="487"/>
      <c r="AM148" s="487"/>
      <c r="AN148" s="487"/>
      <c r="AO148" s="487"/>
      <c r="AP148" s="489"/>
      <c r="AQ148" s="489"/>
      <c r="AR148" s="489"/>
      <c r="AS148" s="486"/>
      <c r="AT148" s="490"/>
      <c r="AU148" s="486"/>
      <c r="AV148" s="646"/>
      <c r="BD148" s="486"/>
      <c r="BE148" s="494"/>
      <c r="BF148" s="494"/>
      <c r="BG148" s="493"/>
    </row>
    <row r="149" spans="1:59" s="458" customFormat="1" ht="40.15" customHeight="1">
      <c r="A149" s="776" t="e">
        <f>A127+1</f>
        <v>#VALUE!</v>
      </c>
      <c r="B149" s="451"/>
      <c r="C149" s="461" t="s">
        <v>1028</v>
      </c>
      <c r="D149" s="780" t="s">
        <v>734</v>
      </c>
      <c r="E149" s="455">
        <v>0.5</v>
      </c>
      <c r="F149" s="455"/>
      <c r="G149" s="455">
        <v>0.5</v>
      </c>
      <c r="H149" s="251">
        <f t="shared" ref="H149:H150" si="37">I149-E149</f>
        <v>0</v>
      </c>
      <c r="I149" s="455">
        <f t="shared" ref="I149:I151" si="38">J149+F149</f>
        <v>0.5</v>
      </c>
      <c r="J149" s="455">
        <f t="shared" si="30"/>
        <v>0.5</v>
      </c>
      <c r="K149" s="455" t="s">
        <v>425</v>
      </c>
      <c r="L149" s="455" t="s">
        <v>1</v>
      </c>
      <c r="M149" s="455"/>
      <c r="N149" s="253"/>
      <c r="O149" s="253"/>
      <c r="P149" s="455">
        <v>0.5</v>
      </c>
      <c r="Q149" s="253"/>
      <c r="R149" s="791"/>
      <c r="S149" s="791"/>
      <c r="T149" s="253"/>
      <c r="U149" s="253"/>
      <c r="V149" s="253"/>
      <c r="W149" s="253"/>
      <c r="X149" s="253"/>
      <c r="Y149" s="253"/>
      <c r="Z149" s="253"/>
      <c r="AA149" s="253"/>
      <c r="AB149" s="253"/>
      <c r="AC149" s="253"/>
      <c r="AD149" s="253"/>
      <c r="AE149" s="253"/>
      <c r="AF149" s="253"/>
      <c r="AG149" s="253"/>
      <c r="AH149" s="253"/>
      <c r="AI149" s="253"/>
      <c r="AJ149" s="253"/>
      <c r="AK149" s="253"/>
      <c r="AL149" s="253"/>
      <c r="AM149" s="253"/>
      <c r="AN149" s="253"/>
      <c r="AO149" s="253"/>
      <c r="AP149" s="253"/>
      <c r="AQ149" s="253"/>
      <c r="AR149" s="253"/>
      <c r="AS149" s="455" t="s">
        <v>697</v>
      </c>
      <c r="AT149" s="782" t="s">
        <v>1029</v>
      </c>
      <c r="AU149" s="782" t="s">
        <v>766</v>
      </c>
      <c r="AV149" s="645">
        <v>2021</v>
      </c>
      <c r="AW149" s="780" t="s">
        <v>767</v>
      </c>
      <c r="AX149" s="782" t="s">
        <v>870</v>
      </c>
      <c r="AY149" s="456" t="s">
        <v>827</v>
      </c>
      <c r="AZ149" s="457"/>
      <c r="BD149" s="776"/>
      <c r="BE149" s="776"/>
      <c r="BF149" s="459">
        <v>1</v>
      </c>
      <c r="BG149" s="776"/>
    </row>
    <row r="150" spans="1:59" s="458" customFormat="1" ht="40.15" customHeight="1">
      <c r="A150" s="776" t="e">
        <f>A149+1</f>
        <v>#VALUE!</v>
      </c>
      <c r="B150" s="451"/>
      <c r="C150" s="478" t="s">
        <v>1030</v>
      </c>
      <c r="D150" s="780" t="s">
        <v>734</v>
      </c>
      <c r="E150" s="455">
        <v>0.5</v>
      </c>
      <c r="F150" s="455"/>
      <c r="G150" s="455">
        <v>0.5</v>
      </c>
      <c r="H150" s="251">
        <f t="shared" si="37"/>
        <v>0</v>
      </c>
      <c r="I150" s="455">
        <f t="shared" si="38"/>
        <v>0.5</v>
      </c>
      <c r="J150" s="455">
        <f t="shared" si="30"/>
        <v>0.5</v>
      </c>
      <c r="K150" s="455" t="s">
        <v>425</v>
      </c>
      <c r="L150" s="455" t="s">
        <v>425</v>
      </c>
      <c r="M150" s="455"/>
      <c r="N150" s="253"/>
      <c r="O150" s="253"/>
      <c r="P150" s="455"/>
      <c r="Q150" s="253"/>
      <c r="R150" s="791"/>
      <c r="S150" s="791">
        <v>0.5</v>
      </c>
      <c r="T150" s="455"/>
      <c r="U150" s="455"/>
      <c r="V150" s="253"/>
      <c r="W150" s="253"/>
      <c r="X150" s="253"/>
      <c r="Y150" s="253"/>
      <c r="Z150" s="253"/>
      <c r="AA150" s="253"/>
      <c r="AB150" s="253"/>
      <c r="AC150" s="253"/>
      <c r="AD150" s="253"/>
      <c r="AE150" s="253"/>
      <c r="AF150" s="253"/>
      <c r="AG150" s="253"/>
      <c r="AH150" s="253"/>
      <c r="AI150" s="253"/>
      <c r="AJ150" s="253"/>
      <c r="AK150" s="253"/>
      <c r="AL150" s="253"/>
      <c r="AM150" s="253"/>
      <c r="AN150" s="253"/>
      <c r="AO150" s="253"/>
      <c r="AP150" s="253"/>
      <c r="AQ150" s="253"/>
      <c r="AR150" s="253"/>
      <c r="AS150" s="455" t="s">
        <v>697</v>
      </c>
      <c r="AT150" s="782" t="s">
        <v>1031</v>
      </c>
      <c r="AU150" s="782" t="s">
        <v>766</v>
      </c>
      <c r="AV150" s="645">
        <v>2021</v>
      </c>
      <c r="AW150" s="780" t="s">
        <v>767</v>
      </c>
      <c r="AX150" s="782" t="s">
        <v>870</v>
      </c>
      <c r="AY150" s="456" t="s">
        <v>827</v>
      </c>
      <c r="AZ150" s="457"/>
      <c r="BD150" s="776"/>
      <c r="BE150" s="776"/>
      <c r="BF150" s="459">
        <v>1</v>
      </c>
      <c r="BG150" s="776"/>
    </row>
    <row r="151" spans="1:59" s="458" customFormat="1" ht="60" customHeight="1">
      <c r="A151" s="776" t="e">
        <f t="shared" ref="A151:A154" si="39">A150+1</f>
        <v>#VALUE!</v>
      </c>
      <c r="B151" s="451">
        <v>1</v>
      </c>
      <c r="C151" s="452" t="s">
        <v>1035</v>
      </c>
      <c r="D151" s="782" t="s">
        <v>734</v>
      </c>
      <c r="E151" s="783">
        <v>0.3</v>
      </c>
      <c r="F151" s="783"/>
      <c r="G151" s="783"/>
      <c r="H151" s="251">
        <f>I151-E151</f>
        <v>0</v>
      </c>
      <c r="I151" s="455">
        <f t="shared" si="38"/>
        <v>0.3</v>
      </c>
      <c r="J151" s="455">
        <f t="shared" si="30"/>
        <v>0.3</v>
      </c>
      <c r="K151" s="455" t="s">
        <v>425</v>
      </c>
      <c r="L151" s="455" t="s">
        <v>1</v>
      </c>
      <c r="M151" s="455"/>
      <c r="N151" s="791"/>
      <c r="O151" s="791"/>
      <c r="P151" s="783">
        <v>0.3</v>
      </c>
      <c r="Q151" s="791"/>
      <c r="R151" s="794"/>
      <c r="S151" s="794"/>
      <c r="T151" s="791"/>
      <c r="U151" s="791"/>
      <c r="V151" s="791"/>
      <c r="W151" s="791"/>
      <c r="X151" s="791"/>
      <c r="Y151" s="791"/>
      <c r="Z151" s="791"/>
      <c r="AA151" s="791"/>
      <c r="AB151" s="791"/>
      <c r="AC151" s="791"/>
      <c r="AD151" s="791"/>
      <c r="AE151" s="791"/>
      <c r="AF151" s="791"/>
      <c r="AG151" s="791"/>
      <c r="AH151" s="791"/>
      <c r="AI151" s="791"/>
      <c r="AJ151" s="791"/>
      <c r="AK151" s="791"/>
      <c r="AL151" s="791"/>
      <c r="AM151" s="791"/>
      <c r="AN151" s="791"/>
      <c r="AO151" s="791"/>
      <c r="AP151" s="783"/>
      <c r="AQ151" s="783"/>
      <c r="AR151" s="783"/>
      <c r="AS151" s="783" t="s">
        <v>702</v>
      </c>
      <c r="AT151" s="782" t="s">
        <v>1036</v>
      </c>
      <c r="AU151" s="782"/>
      <c r="AV151" s="645">
        <v>2021</v>
      </c>
      <c r="AW151" s="782" t="s">
        <v>767</v>
      </c>
      <c r="AX151" s="782" t="s">
        <v>808</v>
      </c>
      <c r="AY151" s="456" t="s">
        <v>827</v>
      </c>
      <c r="AZ151" s="457"/>
      <c r="BD151" s="776"/>
      <c r="BE151" s="776"/>
      <c r="BF151" s="459">
        <v>1</v>
      </c>
      <c r="BG151" s="776"/>
    </row>
    <row r="152" spans="1:59" ht="52.9">
      <c r="A152" s="776" t="e">
        <f t="shared" si="39"/>
        <v>#VALUE!</v>
      </c>
      <c r="B152" s="780">
        <v>4</v>
      </c>
      <c r="C152" s="483" t="s">
        <v>1037</v>
      </c>
      <c r="D152" s="481" t="s">
        <v>734</v>
      </c>
      <c r="E152" s="455">
        <v>0.75480000000000003</v>
      </c>
      <c r="F152" s="482">
        <v>2.0799999999999999E-2</v>
      </c>
      <c r="G152" s="482"/>
      <c r="H152" s="251">
        <f>I152-E152</f>
        <v>0</v>
      </c>
      <c r="I152" s="482">
        <v>0.75480000000000003</v>
      </c>
      <c r="J152" s="455">
        <f t="shared" si="30"/>
        <v>0.73399999999999999</v>
      </c>
      <c r="K152" s="455" t="s">
        <v>425</v>
      </c>
      <c r="L152" s="455" t="s">
        <v>1</v>
      </c>
      <c r="M152" s="482"/>
      <c r="N152" s="482"/>
      <c r="O152" s="482"/>
      <c r="P152" s="482">
        <v>0.73399999999999999</v>
      </c>
      <c r="Q152" s="482"/>
      <c r="R152" s="482"/>
      <c r="S152" s="482"/>
      <c r="T152" s="482"/>
      <c r="U152" s="482"/>
      <c r="V152" s="482"/>
      <c r="W152" s="482"/>
      <c r="X152" s="482"/>
      <c r="Y152" s="482"/>
      <c r="Z152" s="482"/>
      <c r="AA152" s="482"/>
      <c r="AB152" s="482"/>
      <c r="AC152" s="482"/>
      <c r="AD152" s="482"/>
      <c r="AE152" s="482"/>
      <c r="AF152" s="482"/>
      <c r="AG152" s="482"/>
      <c r="AH152" s="482"/>
      <c r="AI152" s="482"/>
      <c r="AJ152" s="482"/>
      <c r="AK152" s="482"/>
      <c r="AL152" s="482"/>
      <c r="AM152" s="482"/>
      <c r="AN152" s="482"/>
      <c r="AO152" s="482"/>
      <c r="AP152" s="204"/>
      <c r="AQ152" s="204"/>
      <c r="AR152" s="204"/>
      <c r="AS152" s="437" t="s">
        <v>700</v>
      </c>
      <c r="AT152" s="483"/>
      <c r="AU152" s="437"/>
      <c r="AV152" s="645">
        <v>2021</v>
      </c>
      <c r="AW152" s="788" t="s">
        <v>761</v>
      </c>
      <c r="AX152" s="788" t="s">
        <v>870</v>
      </c>
      <c r="AY152" s="788" t="s">
        <v>827</v>
      </c>
      <c r="BD152" s="437"/>
      <c r="BE152" s="429"/>
      <c r="BF152" s="429">
        <v>1</v>
      </c>
      <c r="BG152" s="428"/>
    </row>
    <row r="153" spans="1:59" s="458" customFormat="1" ht="36.6" customHeight="1">
      <c r="A153" s="776" t="e">
        <f t="shared" si="39"/>
        <v>#VALUE!</v>
      </c>
      <c r="B153" s="776">
        <v>15</v>
      </c>
      <c r="C153" s="473" t="s">
        <v>1039</v>
      </c>
      <c r="D153" s="776" t="s">
        <v>734</v>
      </c>
      <c r="E153" s="783">
        <v>0.35</v>
      </c>
      <c r="F153" s="783"/>
      <c r="G153" s="783"/>
      <c r="H153" s="251">
        <f>I153-E153</f>
        <v>0</v>
      </c>
      <c r="I153" s="455">
        <f>J153+F153</f>
        <v>0.35</v>
      </c>
      <c r="J153" s="455">
        <f t="shared" si="30"/>
        <v>0.35</v>
      </c>
      <c r="K153" s="455" t="s">
        <v>425</v>
      </c>
      <c r="L153" s="455" t="s">
        <v>252</v>
      </c>
      <c r="M153" s="783"/>
      <c r="N153" s="783">
        <v>0.35</v>
      </c>
      <c r="O153" s="783"/>
      <c r="P153" s="783"/>
      <c r="Q153" s="783"/>
      <c r="R153" s="794"/>
      <c r="S153" s="794"/>
      <c r="T153" s="783"/>
      <c r="U153" s="783"/>
      <c r="V153" s="783"/>
      <c r="W153" s="783"/>
      <c r="X153" s="783"/>
      <c r="Y153" s="783"/>
      <c r="Z153" s="783"/>
      <c r="AA153" s="783"/>
      <c r="AB153" s="783"/>
      <c r="AC153" s="783"/>
      <c r="AD153" s="783"/>
      <c r="AE153" s="783"/>
      <c r="AF153" s="783"/>
      <c r="AG153" s="783"/>
      <c r="AH153" s="783"/>
      <c r="AI153" s="783"/>
      <c r="AJ153" s="783"/>
      <c r="AK153" s="783"/>
      <c r="AL153" s="783"/>
      <c r="AM153" s="783"/>
      <c r="AN153" s="783"/>
      <c r="AO153" s="783"/>
      <c r="AP153" s="783"/>
      <c r="AQ153" s="783"/>
      <c r="AR153" s="783"/>
      <c r="AS153" s="783" t="s">
        <v>703</v>
      </c>
      <c r="AT153" s="777" t="s">
        <v>1040</v>
      </c>
      <c r="AU153" s="782"/>
      <c r="AV153" s="645">
        <v>2020</v>
      </c>
      <c r="AW153" s="782" t="s">
        <v>761</v>
      </c>
      <c r="AX153" s="782" t="s">
        <v>808</v>
      </c>
      <c r="AY153" s="456"/>
      <c r="AZ153" s="457"/>
      <c r="BD153" s="776"/>
      <c r="BE153" s="776"/>
      <c r="BF153" s="459">
        <v>1</v>
      </c>
      <c r="BG153" s="776"/>
    </row>
    <row r="154" spans="1:59" s="458" customFormat="1" ht="60" customHeight="1">
      <c r="A154" s="776" t="e">
        <f t="shared" si="39"/>
        <v>#VALUE!</v>
      </c>
      <c r="B154" s="451">
        <v>21</v>
      </c>
      <c r="C154" s="478" t="s">
        <v>1041</v>
      </c>
      <c r="D154" s="479" t="s">
        <v>734</v>
      </c>
      <c r="E154" s="791">
        <v>1.5</v>
      </c>
      <c r="F154" s="455"/>
      <c r="G154" s="791"/>
      <c r="H154" s="251">
        <f>I154-E154</f>
        <v>0</v>
      </c>
      <c r="I154" s="455">
        <f>J154+F154</f>
        <v>1.5</v>
      </c>
      <c r="J154" s="455">
        <f t="shared" si="30"/>
        <v>1.5</v>
      </c>
      <c r="K154" s="455" t="s">
        <v>425</v>
      </c>
      <c r="L154" s="455" t="s">
        <v>764</v>
      </c>
      <c r="M154" s="455"/>
      <c r="N154" s="791"/>
      <c r="O154" s="791"/>
      <c r="P154" s="791">
        <v>0.33</v>
      </c>
      <c r="Q154" s="791"/>
      <c r="R154" s="791"/>
      <c r="S154" s="791"/>
      <c r="T154" s="791">
        <v>1.17</v>
      </c>
      <c r="U154" s="791"/>
      <c r="V154" s="791"/>
      <c r="W154" s="791"/>
      <c r="X154" s="791"/>
      <c r="Y154" s="791"/>
      <c r="Z154" s="791"/>
      <c r="AA154" s="791"/>
      <c r="AB154" s="791"/>
      <c r="AC154" s="791"/>
      <c r="AD154" s="791"/>
      <c r="AE154" s="791"/>
      <c r="AF154" s="791"/>
      <c r="AG154" s="791"/>
      <c r="AH154" s="791"/>
      <c r="AI154" s="791"/>
      <c r="AJ154" s="791"/>
      <c r="AK154" s="791"/>
      <c r="AL154" s="791"/>
      <c r="AM154" s="791"/>
      <c r="AN154" s="791"/>
      <c r="AO154" s="791"/>
      <c r="AP154" s="791"/>
      <c r="AQ154" s="791"/>
      <c r="AR154" s="791"/>
      <c r="AS154" s="783" t="s">
        <v>705</v>
      </c>
      <c r="AT154" s="782"/>
      <c r="AU154" s="782"/>
      <c r="AV154" s="645">
        <v>2020</v>
      </c>
      <c r="AW154" s="463" t="s">
        <v>767</v>
      </c>
      <c r="AX154" s="463" t="s">
        <v>808</v>
      </c>
      <c r="AY154" s="456"/>
      <c r="AZ154" s="457"/>
      <c r="BD154" s="776"/>
      <c r="BE154" s="776"/>
      <c r="BF154" s="459">
        <v>1</v>
      </c>
      <c r="BG154" s="776"/>
    </row>
    <row r="155" spans="1:59" s="757" customFormat="1" ht="24.95" customHeight="1">
      <c r="A155" s="440" t="s">
        <v>1372</v>
      </c>
      <c r="B155" s="440"/>
      <c r="C155" s="490" t="s">
        <v>1042</v>
      </c>
      <c r="D155" s="446"/>
      <c r="E155" s="455">
        <f>F155+J155</f>
        <v>0</v>
      </c>
      <c r="F155" s="577"/>
      <c r="G155" s="577"/>
      <c r="H155" s="577"/>
      <c r="I155" s="577"/>
      <c r="J155" s="455"/>
      <c r="K155" s="455" t="s">
        <v>425</v>
      </c>
      <c r="L155" s="455" t="s">
        <v>1331</v>
      </c>
      <c r="M155" s="446"/>
      <c r="N155" s="446"/>
      <c r="O155" s="446"/>
      <c r="P155" s="446"/>
      <c r="Q155" s="446"/>
      <c r="R155" s="446"/>
      <c r="S155" s="446"/>
      <c r="T155" s="446"/>
      <c r="U155" s="446"/>
      <c r="V155" s="446"/>
      <c r="W155" s="446"/>
      <c r="X155" s="446"/>
      <c r="Y155" s="446"/>
      <c r="Z155" s="446"/>
      <c r="AA155" s="446"/>
      <c r="AB155" s="446"/>
      <c r="AC155" s="446"/>
      <c r="AD155" s="446"/>
      <c r="AE155" s="446"/>
      <c r="AF155" s="446"/>
      <c r="AG155" s="446"/>
      <c r="AH155" s="446"/>
      <c r="AI155" s="446"/>
      <c r="AJ155" s="446"/>
      <c r="AK155" s="446"/>
      <c r="AL155" s="446"/>
      <c r="AM155" s="446"/>
      <c r="AN155" s="446"/>
      <c r="AO155" s="446"/>
      <c r="AP155" s="582"/>
      <c r="AQ155" s="582"/>
      <c r="AR155" s="582"/>
      <c r="AS155" s="486"/>
      <c r="AT155" s="486"/>
      <c r="AU155" s="486"/>
      <c r="AV155" s="646"/>
      <c r="BD155" s="486"/>
      <c r="BE155" s="486"/>
      <c r="BF155" s="486"/>
      <c r="BG155" s="486"/>
    </row>
    <row r="156" spans="1:59" s="458" customFormat="1" ht="52.9">
      <c r="A156" s="784" t="e">
        <f>A154+1</f>
        <v>#VALUE!</v>
      </c>
      <c r="B156" s="451">
        <v>12</v>
      </c>
      <c r="C156" s="785" t="s">
        <v>1043</v>
      </c>
      <c r="D156" s="782" t="s">
        <v>733</v>
      </c>
      <c r="E156" s="783">
        <v>0.01</v>
      </c>
      <c r="F156" s="783"/>
      <c r="G156" s="783"/>
      <c r="H156" s="468">
        <f t="shared" ref="H156:H167" si="40">I156-E156</f>
        <v>0</v>
      </c>
      <c r="I156" s="455">
        <f t="shared" ref="I156:I167" si="41">J156+F156</f>
        <v>0.01</v>
      </c>
      <c r="J156" s="455">
        <f t="shared" ref="J156:J166" si="42">SUM(M156:Q156)+SUM(S156:AP156)</f>
        <v>0.01</v>
      </c>
      <c r="K156" s="455" t="s">
        <v>425</v>
      </c>
      <c r="L156" s="455" t="s">
        <v>1</v>
      </c>
      <c r="M156" s="783"/>
      <c r="N156" s="783"/>
      <c r="O156" s="783"/>
      <c r="P156" s="783">
        <v>0.01</v>
      </c>
      <c r="Q156" s="783"/>
      <c r="R156" s="783"/>
      <c r="S156" s="783"/>
      <c r="T156" s="783"/>
      <c r="U156" s="783"/>
      <c r="V156" s="783"/>
      <c r="W156" s="783"/>
      <c r="X156" s="783"/>
      <c r="Y156" s="783"/>
      <c r="Z156" s="783"/>
      <c r="AA156" s="783"/>
      <c r="AB156" s="783"/>
      <c r="AC156" s="783"/>
      <c r="AD156" s="783"/>
      <c r="AE156" s="783"/>
      <c r="AF156" s="783"/>
      <c r="AG156" s="783"/>
      <c r="AH156" s="783"/>
      <c r="AI156" s="783"/>
      <c r="AJ156" s="783"/>
      <c r="AK156" s="783"/>
      <c r="AL156" s="783"/>
      <c r="AM156" s="783"/>
      <c r="AN156" s="783"/>
      <c r="AO156" s="783"/>
      <c r="AP156" s="783"/>
      <c r="AQ156" s="783"/>
      <c r="AR156" s="783"/>
      <c r="AS156" s="783" t="s">
        <v>705</v>
      </c>
      <c r="AT156" s="782"/>
      <c r="AU156" s="782" t="s">
        <v>1044</v>
      </c>
      <c r="AV156" s="645">
        <v>2022</v>
      </c>
      <c r="AW156" s="782" t="s">
        <v>761</v>
      </c>
      <c r="AX156" s="782" t="s">
        <v>1045</v>
      </c>
      <c r="AY156" s="456"/>
      <c r="AZ156" s="457"/>
      <c r="BD156" s="776"/>
      <c r="BE156" s="776"/>
      <c r="BF156" s="459"/>
      <c r="BG156" s="776">
        <v>1</v>
      </c>
    </row>
    <row r="157" spans="1:59" s="458" customFormat="1" ht="88.15" customHeight="1">
      <c r="A157" s="784" t="e">
        <f>A156+1</f>
        <v>#VALUE!</v>
      </c>
      <c r="B157" s="451">
        <v>6</v>
      </c>
      <c r="C157" s="785" t="s">
        <v>1046</v>
      </c>
      <c r="D157" s="782" t="s">
        <v>733</v>
      </c>
      <c r="E157" s="783">
        <v>23.48</v>
      </c>
      <c r="F157" s="783"/>
      <c r="G157" s="783"/>
      <c r="H157" s="468">
        <f t="shared" si="40"/>
        <v>0</v>
      </c>
      <c r="I157" s="455">
        <f t="shared" si="41"/>
        <v>23.48</v>
      </c>
      <c r="J157" s="455">
        <f t="shared" si="42"/>
        <v>23.48</v>
      </c>
      <c r="K157" s="455" t="s">
        <v>425</v>
      </c>
      <c r="L157" s="455" t="s">
        <v>1342</v>
      </c>
      <c r="M157" s="783"/>
      <c r="N157" s="783">
        <v>5.61</v>
      </c>
      <c r="O157" s="783"/>
      <c r="P157" s="783">
        <v>2.23</v>
      </c>
      <c r="Q157" s="783">
        <v>7.0000000000000007E-2</v>
      </c>
      <c r="R157" s="783"/>
      <c r="S157" s="783">
        <v>0.03</v>
      </c>
      <c r="T157" s="783">
        <v>0.39</v>
      </c>
      <c r="U157" s="783"/>
      <c r="V157" s="783"/>
      <c r="W157" s="783"/>
      <c r="X157" s="783"/>
      <c r="Y157" s="783"/>
      <c r="Z157" s="783">
        <v>0.93</v>
      </c>
      <c r="AA157" s="783"/>
      <c r="AB157" s="783"/>
      <c r="AC157" s="783"/>
      <c r="AD157" s="783"/>
      <c r="AE157" s="783">
        <v>0.44</v>
      </c>
      <c r="AF157" s="783"/>
      <c r="AG157" s="783">
        <v>0.04</v>
      </c>
      <c r="AH157" s="783"/>
      <c r="AI157" s="783"/>
      <c r="AJ157" s="783"/>
      <c r="AK157" s="783"/>
      <c r="AL157" s="783"/>
      <c r="AM157" s="783">
        <v>1.58</v>
      </c>
      <c r="AN157" s="783">
        <v>12.16</v>
      </c>
      <c r="AO157" s="783"/>
      <c r="AP157" s="783"/>
      <c r="AQ157" s="783"/>
      <c r="AR157" s="783"/>
      <c r="AS157" s="783" t="s">
        <v>698</v>
      </c>
      <c r="AT157" s="782"/>
      <c r="AU157" s="780" t="s">
        <v>1047</v>
      </c>
      <c r="AV157" s="649">
        <v>2022</v>
      </c>
      <c r="AW157" s="780" t="s">
        <v>761</v>
      </c>
      <c r="AX157" s="780" t="s">
        <v>1047</v>
      </c>
      <c r="AY157" s="456"/>
      <c r="AZ157" s="457"/>
      <c r="BD157" s="776"/>
      <c r="BE157" s="776"/>
      <c r="BF157" s="459"/>
      <c r="BG157" s="776">
        <v>1</v>
      </c>
    </row>
    <row r="158" spans="1:59" s="458" customFormat="1" ht="63.75" customHeight="1">
      <c r="A158" s="784" t="e">
        <f>A157+1</f>
        <v>#VALUE!</v>
      </c>
      <c r="B158" s="481"/>
      <c r="C158" s="552" t="s">
        <v>1048</v>
      </c>
      <c r="D158" s="782" t="s">
        <v>733</v>
      </c>
      <c r="E158" s="783">
        <v>10.909999999999998</v>
      </c>
      <c r="F158" s="783"/>
      <c r="G158" s="783"/>
      <c r="H158" s="468">
        <f t="shared" si="40"/>
        <v>0</v>
      </c>
      <c r="I158" s="455">
        <f t="shared" si="41"/>
        <v>10.909999999999998</v>
      </c>
      <c r="J158" s="455">
        <f t="shared" si="42"/>
        <v>10.909999999999998</v>
      </c>
      <c r="K158" s="455" t="s">
        <v>425</v>
      </c>
      <c r="L158" s="455" t="s">
        <v>1428</v>
      </c>
      <c r="M158" s="455"/>
      <c r="N158" s="253"/>
      <c r="O158" s="253"/>
      <c r="P158" s="253"/>
      <c r="Q158" s="253"/>
      <c r="R158" s="791"/>
      <c r="S158" s="253">
        <v>6.6</v>
      </c>
      <c r="T158" s="253"/>
      <c r="U158" s="253"/>
      <c r="V158" s="253"/>
      <c r="W158" s="253"/>
      <c r="X158" s="253"/>
      <c r="Y158" s="253"/>
      <c r="Z158" s="253"/>
      <c r="AA158" s="253"/>
      <c r="AB158" s="253"/>
      <c r="AC158" s="253"/>
      <c r="AD158" s="253"/>
      <c r="AE158" s="253"/>
      <c r="AF158" s="253"/>
      <c r="AG158" s="253"/>
      <c r="AH158" s="253"/>
      <c r="AI158" s="253"/>
      <c r="AJ158" s="253"/>
      <c r="AK158" s="253"/>
      <c r="AL158" s="253"/>
      <c r="AM158" s="253">
        <v>1.7</v>
      </c>
      <c r="AN158" s="253">
        <f>1.66+0.95</f>
        <v>2.61</v>
      </c>
      <c r="AO158" s="253"/>
      <c r="AP158" s="253"/>
      <c r="AQ158" s="253"/>
      <c r="AR158" s="253"/>
      <c r="AS158" s="783" t="s">
        <v>697</v>
      </c>
      <c r="AT158" s="782" t="s">
        <v>1049</v>
      </c>
      <c r="AU158" s="780" t="s">
        <v>1050</v>
      </c>
      <c r="AV158" s="645">
        <v>2022</v>
      </c>
      <c r="AW158" s="780" t="s">
        <v>767</v>
      </c>
      <c r="AX158" s="780" t="s">
        <v>1051</v>
      </c>
      <c r="AY158" s="456"/>
      <c r="AZ158" s="457"/>
      <c r="BD158" s="776"/>
      <c r="BE158" s="776"/>
      <c r="BF158" s="459"/>
      <c r="BG158" s="776">
        <v>1</v>
      </c>
    </row>
    <row r="159" spans="1:59" s="458" customFormat="1" ht="63.75" customHeight="1">
      <c r="A159" s="879" t="e">
        <f>A158+1</f>
        <v>#VALUE!</v>
      </c>
      <c r="B159" s="451">
        <v>22</v>
      </c>
      <c r="C159" s="880" t="s">
        <v>1052</v>
      </c>
      <c r="D159" s="868" t="s">
        <v>733</v>
      </c>
      <c r="E159" s="783">
        <v>37.750000000000007</v>
      </c>
      <c r="F159" s="783"/>
      <c r="G159" s="783"/>
      <c r="H159" s="468">
        <f t="shared" si="40"/>
        <v>0</v>
      </c>
      <c r="I159" s="455">
        <f t="shared" si="41"/>
        <v>37.750000000000007</v>
      </c>
      <c r="J159" s="455">
        <f t="shared" si="42"/>
        <v>37.750000000000007</v>
      </c>
      <c r="K159" s="455" t="s">
        <v>425</v>
      </c>
      <c r="L159" s="455" t="s">
        <v>1343</v>
      </c>
      <c r="M159" s="783"/>
      <c r="N159" s="783">
        <v>0.65</v>
      </c>
      <c r="O159" s="783"/>
      <c r="P159" s="783">
        <v>3.55</v>
      </c>
      <c r="Q159" s="783">
        <v>0.04</v>
      </c>
      <c r="R159" s="794"/>
      <c r="S159" s="794">
        <v>23.97</v>
      </c>
      <c r="T159" s="783"/>
      <c r="U159" s="783"/>
      <c r="V159" s="783"/>
      <c r="W159" s="783"/>
      <c r="X159" s="783">
        <v>0.03</v>
      </c>
      <c r="Y159" s="783"/>
      <c r="Z159" s="783">
        <v>0.18</v>
      </c>
      <c r="AA159" s="783"/>
      <c r="AB159" s="783"/>
      <c r="AC159" s="783"/>
      <c r="AD159" s="783"/>
      <c r="AE159" s="783">
        <v>1.07</v>
      </c>
      <c r="AF159" s="783"/>
      <c r="AG159" s="783"/>
      <c r="AH159" s="783"/>
      <c r="AI159" s="783"/>
      <c r="AJ159" s="783"/>
      <c r="AK159" s="783"/>
      <c r="AL159" s="783"/>
      <c r="AM159" s="783">
        <v>7.95</v>
      </c>
      <c r="AN159" s="783">
        <v>0.31</v>
      </c>
      <c r="AO159" s="783"/>
      <c r="AP159" s="783"/>
      <c r="AQ159" s="783"/>
      <c r="AR159" s="783"/>
      <c r="AS159" s="783" t="s">
        <v>700</v>
      </c>
      <c r="AT159" s="782"/>
      <c r="AU159" s="782" t="s">
        <v>1047</v>
      </c>
      <c r="AV159" s="645">
        <v>2022</v>
      </c>
      <c r="AW159" s="782" t="s">
        <v>767</v>
      </c>
      <c r="AX159" s="859" t="s">
        <v>1047</v>
      </c>
      <c r="AY159" s="456"/>
      <c r="AZ159" s="457"/>
      <c r="BD159" s="776"/>
      <c r="BE159" s="776"/>
      <c r="BF159" s="459"/>
      <c r="BG159" s="872">
        <v>1</v>
      </c>
    </row>
    <row r="160" spans="1:59" s="458" customFormat="1" ht="63.75" customHeight="1">
      <c r="A160" s="874"/>
      <c r="B160" s="451">
        <v>19</v>
      </c>
      <c r="C160" s="880"/>
      <c r="D160" s="868"/>
      <c r="E160" s="783">
        <v>37.369999999999997</v>
      </c>
      <c r="F160" s="783"/>
      <c r="G160" s="783"/>
      <c r="H160" s="468">
        <f t="shared" si="40"/>
        <v>0</v>
      </c>
      <c r="I160" s="455">
        <f t="shared" si="41"/>
        <v>37.370000000000005</v>
      </c>
      <c r="J160" s="455">
        <f t="shared" si="42"/>
        <v>37.370000000000005</v>
      </c>
      <c r="K160" s="455" t="s">
        <v>425</v>
      </c>
      <c r="L160" s="455" t="s">
        <v>1344</v>
      </c>
      <c r="M160" s="783">
        <v>0.17</v>
      </c>
      <c r="N160" s="783">
        <v>1.85</v>
      </c>
      <c r="O160" s="783"/>
      <c r="P160" s="783">
        <v>4.8</v>
      </c>
      <c r="Q160" s="783">
        <v>0.04</v>
      </c>
      <c r="R160" s="794"/>
      <c r="S160" s="794">
        <v>15.54</v>
      </c>
      <c r="T160" s="783"/>
      <c r="U160" s="783"/>
      <c r="V160" s="783"/>
      <c r="W160" s="783"/>
      <c r="X160" s="783">
        <v>0.41</v>
      </c>
      <c r="Y160" s="783"/>
      <c r="Z160" s="783">
        <v>0.21</v>
      </c>
      <c r="AA160" s="783"/>
      <c r="AB160" s="783"/>
      <c r="AC160" s="783"/>
      <c r="AD160" s="783"/>
      <c r="AE160" s="783">
        <v>0.19</v>
      </c>
      <c r="AF160" s="783">
        <v>0.01</v>
      </c>
      <c r="AG160" s="776"/>
      <c r="AH160" s="783"/>
      <c r="AI160" s="783"/>
      <c r="AJ160" s="783"/>
      <c r="AK160" s="783"/>
      <c r="AL160" s="783"/>
      <c r="AM160" s="783">
        <v>11.22</v>
      </c>
      <c r="AN160" s="783">
        <v>2.93</v>
      </c>
      <c r="AO160" s="783"/>
      <c r="AP160" s="783"/>
      <c r="AQ160" s="783"/>
      <c r="AR160" s="783"/>
      <c r="AS160" s="783" t="s">
        <v>701</v>
      </c>
      <c r="AT160" s="782"/>
      <c r="AU160" s="782" t="s">
        <v>1047</v>
      </c>
      <c r="AV160" s="645">
        <v>2022</v>
      </c>
      <c r="AW160" s="782" t="s">
        <v>761</v>
      </c>
      <c r="AX160" s="861"/>
      <c r="AZ160" s="558"/>
      <c r="BD160" s="776"/>
      <c r="BE160" s="776"/>
      <c r="BF160" s="459"/>
      <c r="BG160" s="873"/>
    </row>
    <row r="161" spans="1:59" s="458" customFormat="1" ht="63.75" customHeight="1">
      <c r="A161" s="784" t="e">
        <f>A159+1</f>
        <v>#VALUE!</v>
      </c>
      <c r="B161" s="451">
        <v>17</v>
      </c>
      <c r="C161" s="552" t="s">
        <v>1053</v>
      </c>
      <c r="D161" s="780" t="s">
        <v>733</v>
      </c>
      <c r="E161" s="455">
        <v>16.22</v>
      </c>
      <c r="F161" s="455"/>
      <c r="G161" s="455"/>
      <c r="H161" s="468">
        <f t="shared" si="40"/>
        <v>0</v>
      </c>
      <c r="I161" s="455">
        <f t="shared" si="41"/>
        <v>16.22</v>
      </c>
      <c r="J161" s="455">
        <f t="shared" si="42"/>
        <v>16.22</v>
      </c>
      <c r="K161" s="455" t="s">
        <v>425</v>
      </c>
      <c r="L161" s="455" t="s">
        <v>1345</v>
      </c>
      <c r="M161" s="455"/>
      <c r="N161" s="791">
        <v>3.03</v>
      </c>
      <c r="O161" s="791"/>
      <c r="P161" s="791">
        <v>7.49</v>
      </c>
      <c r="Q161" s="791"/>
      <c r="R161" s="794"/>
      <c r="S161" s="794">
        <v>3.81</v>
      </c>
      <c r="T161" s="791"/>
      <c r="U161" s="791"/>
      <c r="V161" s="791"/>
      <c r="W161" s="791"/>
      <c r="X161" s="791"/>
      <c r="Y161" s="791"/>
      <c r="Z161" s="791"/>
      <c r="AA161" s="791"/>
      <c r="AB161" s="791"/>
      <c r="AC161" s="791"/>
      <c r="AD161" s="791"/>
      <c r="AE161" s="791">
        <v>0.02</v>
      </c>
      <c r="AF161" s="791"/>
      <c r="AG161" s="791"/>
      <c r="AH161" s="791"/>
      <c r="AI161" s="791"/>
      <c r="AJ161" s="791"/>
      <c r="AK161" s="791"/>
      <c r="AL161" s="791"/>
      <c r="AM161" s="791">
        <v>1.82</v>
      </c>
      <c r="AN161" s="791">
        <v>0.05</v>
      </c>
      <c r="AO161" s="791"/>
      <c r="AP161" s="791"/>
      <c r="AQ161" s="791"/>
      <c r="AR161" s="791"/>
      <c r="AS161" s="455" t="s">
        <v>701</v>
      </c>
      <c r="AT161" s="782"/>
      <c r="AU161" s="782" t="s">
        <v>1047</v>
      </c>
      <c r="AV161" s="645">
        <v>2022</v>
      </c>
      <c r="AW161" s="782" t="s">
        <v>761</v>
      </c>
      <c r="AX161" s="782" t="s">
        <v>1047</v>
      </c>
      <c r="AY161" s="456"/>
      <c r="AZ161" s="457"/>
      <c r="BD161" s="776"/>
      <c r="BE161" s="776"/>
      <c r="BF161" s="459"/>
      <c r="BG161" s="776">
        <v>1</v>
      </c>
    </row>
    <row r="162" spans="1:59" s="458" customFormat="1" ht="60" customHeight="1">
      <c r="A162" s="784" t="e">
        <f>A161+1</f>
        <v>#VALUE!</v>
      </c>
      <c r="B162" s="451"/>
      <c r="C162" s="785" t="s">
        <v>1054</v>
      </c>
      <c r="D162" s="782" t="s">
        <v>733</v>
      </c>
      <c r="E162" s="455">
        <v>7.8000000000000005E-3</v>
      </c>
      <c r="F162" s="455"/>
      <c r="G162" s="455"/>
      <c r="H162" s="468">
        <f t="shared" si="40"/>
        <v>0</v>
      </c>
      <c r="I162" s="455">
        <f t="shared" si="41"/>
        <v>7.8000000000000005E-3</v>
      </c>
      <c r="J162" s="455">
        <f t="shared" si="42"/>
        <v>7.8000000000000005E-3</v>
      </c>
      <c r="K162" s="455" t="s">
        <v>425</v>
      </c>
      <c r="L162" s="455" t="s">
        <v>1346</v>
      </c>
      <c r="M162" s="783">
        <v>4.0000000000000002E-4</v>
      </c>
      <c r="N162" s="536">
        <v>0</v>
      </c>
      <c r="O162" s="783"/>
      <c r="P162" s="783">
        <v>3.0000000000000001E-3</v>
      </c>
      <c r="Q162" s="783">
        <v>2E-3</v>
      </c>
      <c r="R162" s="794"/>
      <c r="S162" s="794"/>
      <c r="T162" s="783"/>
      <c r="U162" s="783"/>
      <c r="V162" s="783"/>
      <c r="W162" s="783"/>
      <c r="X162" s="783"/>
      <c r="Y162" s="783"/>
      <c r="Z162" s="783"/>
      <c r="AA162" s="783"/>
      <c r="AB162" s="783"/>
      <c r="AC162" s="783"/>
      <c r="AD162" s="783"/>
      <c r="AE162" s="783">
        <v>2E-3</v>
      </c>
      <c r="AF162" s="783"/>
      <c r="AG162" s="776"/>
      <c r="AH162" s="783"/>
      <c r="AI162" s="783"/>
      <c r="AJ162" s="783"/>
      <c r="AK162" s="783"/>
      <c r="AL162" s="783"/>
      <c r="AM162" s="783"/>
      <c r="AN162" s="783">
        <v>4.0000000000000002E-4</v>
      </c>
      <c r="AO162" s="783"/>
      <c r="AP162" s="783"/>
      <c r="AQ162" s="783"/>
      <c r="AR162" s="783"/>
      <c r="AS162" s="783" t="s">
        <v>706</v>
      </c>
      <c r="AT162" s="782"/>
      <c r="AU162" s="782" t="s">
        <v>1044</v>
      </c>
      <c r="AV162" s="645">
        <v>2022</v>
      </c>
      <c r="AW162" s="782" t="s">
        <v>761</v>
      </c>
      <c r="AX162" s="782" t="s">
        <v>1055</v>
      </c>
      <c r="AY162" s="456"/>
      <c r="AZ162" s="457"/>
      <c r="BD162" s="776"/>
      <c r="BE162" s="776"/>
      <c r="BF162" s="459"/>
      <c r="BG162" s="776">
        <v>1</v>
      </c>
    </row>
    <row r="163" spans="1:59" s="458" customFormat="1" ht="70.5">
      <c r="A163" s="784" t="e">
        <f>A162+1</f>
        <v>#VALUE!</v>
      </c>
      <c r="B163" s="451"/>
      <c r="C163" s="483" t="s">
        <v>1056</v>
      </c>
      <c r="D163" s="782" t="s">
        <v>733</v>
      </c>
      <c r="E163" s="455">
        <v>1.1900000000000001E-2</v>
      </c>
      <c r="F163" s="455"/>
      <c r="G163" s="455"/>
      <c r="H163" s="468">
        <f t="shared" si="40"/>
        <v>0</v>
      </c>
      <c r="I163" s="455">
        <f t="shared" si="41"/>
        <v>1.1900000000000001E-2</v>
      </c>
      <c r="J163" s="455">
        <f t="shared" si="42"/>
        <v>1.1900000000000001E-2</v>
      </c>
      <c r="K163" s="455" t="s">
        <v>425</v>
      </c>
      <c r="L163" s="455" t="s">
        <v>1429</v>
      </c>
      <c r="M163" s="783">
        <v>1E-3</v>
      </c>
      <c r="N163" s="783">
        <v>4.0000000000000002E-4</v>
      </c>
      <c r="O163" s="783"/>
      <c r="P163" s="783">
        <v>4.3E-3</v>
      </c>
      <c r="Q163" s="783">
        <v>2E-3</v>
      </c>
      <c r="R163" s="794"/>
      <c r="S163" s="536">
        <v>2E-3</v>
      </c>
      <c r="T163" s="783"/>
      <c r="U163" s="783"/>
      <c r="V163" s="783"/>
      <c r="W163" s="783"/>
      <c r="X163" s="783"/>
      <c r="Y163" s="783"/>
      <c r="Z163" s="783"/>
      <c r="AA163" s="783"/>
      <c r="AB163" s="783"/>
      <c r="AC163" s="783"/>
      <c r="AD163" s="783"/>
      <c r="AE163" s="783">
        <v>1E-3</v>
      </c>
      <c r="AF163" s="783"/>
      <c r="AG163" s="776"/>
      <c r="AH163" s="783"/>
      <c r="AI163" s="783"/>
      <c r="AJ163" s="783"/>
      <c r="AK163" s="783"/>
      <c r="AL163" s="783"/>
      <c r="AM163" s="783"/>
      <c r="AN163" s="783">
        <v>1.1999999999999999E-3</v>
      </c>
      <c r="AO163" s="783"/>
      <c r="AP163" s="783"/>
      <c r="AQ163" s="783"/>
      <c r="AR163" s="783"/>
      <c r="AS163" s="783" t="s">
        <v>700</v>
      </c>
      <c r="AT163" s="782"/>
      <c r="AU163" s="782" t="s">
        <v>1044</v>
      </c>
      <c r="AV163" s="645">
        <v>2022</v>
      </c>
      <c r="AW163" s="782" t="s">
        <v>761</v>
      </c>
      <c r="AX163" s="782" t="s">
        <v>1044</v>
      </c>
      <c r="AY163" s="456"/>
      <c r="AZ163" s="457"/>
      <c r="BD163" s="776"/>
      <c r="BE163" s="776"/>
      <c r="BF163" s="459"/>
      <c r="BG163" s="776">
        <v>1</v>
      </c>
    </row>
    <row r="164" spans="1:59" s="458" customFormat="1" ht="60.75" customHeight="1">
      <c r="A164" s="784" t="e">
        <f t="shared" ref="A164:A167" si="43">A163+1</f>
        <v>#VALUE!</v>
      </c>
      <c r="B164" s="451"/>
      <c r="C164" s="785" t="s">
        <v>1057</v>
      </c>
      <c r="D164" s="782" t="s">
        <v>733</v>
      </c>
      <c r="E164" s="455">
        <v>1.4</v>
      </c>
      <c r="F164" s="455"/>
      <c r="G164" s="455"/>
      <c r="H164" s="468">
        <f t="shared" si="40"/>
        <v>0</v>
      </c>
      <c r="I164" s="455">
        <f t="shared" si="41"/>
        <v>1.4</v>
      </c>
      <c r="J164" s="455">
        <f t="shared" si="42"/>
        <v>1.4</v>
      </c>
      <c r="K164" s="455" t="s">
        <v>425</v>
      </c>
      <c r="L164" s="455" t="s">
        <v>1</v>
      </c>
      <c r="M164" s="783"/>
      <c r="N164" s="783"/>
      <c r="O164" s="783"/>
      <c r="P164" s="783">
        <v>1.4</v>
      </c>
      <c r="Q164" s="783"/>
      <c r="R164" s="794"/>
      <c r="S164" s="794"/>
      <c r="T164" s="783"/>
      <c r="U164" s="783"/>
      <c r="V164" s="783"/>
      <c r="W164" s="783"/>
      <c r="X164" s="783"/>
      <c r="Y164" s="783"/>
      <c r="Z164" s="783"/>
      <c r="AA164" s="783"/>
      <c r="AB164" s="783"/>
      <c r="AC164" s="783"/>
      <c r="AD164" s="783"/>
      <c r="AE164" s="783"/>
      <c r="AF164" s="783"/>
      <c r="AG164" s="776"/>
      <c r="AH164" s="783"/>
      <c r="AI164" s="783"/>
      <c r="AJ164" s="783"/>
      <c r="AK164" s="783"/>
      <c r="AL164" s="783"/>
      <c r="AM164" s="783"/>
      <c r="AN164" s="783"/>
      <c r="AO164" s="783"/>
      <c r="AP164" s="783"/>
      <c r="AQ164" s="783"/>
      <c r="AR164" s="783"/>
      <c r="AS164" s="783" t="s">
        <v>700</v>
      </c>
      <c r="AT164" s="782"/>
      <c r="AU164" s="782" t="s">
        <v>1044</v>
      </c>
      <c r="AV164" s="645">
        <v>2022</v>
      </c>
      <c r="AW164" s="782" t="s">
        <v>767</v>
      </c>
      <c r="AX164" s="782" t="s">
        <v>1045</v>
      </c>
      <c r="AY164" s="456"/>
      <c r="AZ164" s="457"/>
      <c r="BD164" s="776"/>
      <c r="BE164" s="776"/>
      <c r="BF164" s="459"/>
      <c r="BG164" s="776">
        <v>1</v>
      </c>
    </row>
    <row r="165" spans="1:59" s="458" customFormat="1" ht="60.75" customHeight="1">
      <c r="A165" s="784" t="e">
        <f t="shared" si="43"/>
        <v>#VALUE!</v>
      </c>
      <c r="B165" s="451"/>
      <c r="C165" s="483" t="s">
        <v>1058</v>
      </c>
      <c r="D165" s="776" t="s">
        <v>733</v>
      </c>
      <c r="E165" s="455">
        <v>1.7500000000000002E-2</v>
      </c>
      <c r="F165" s="455"/>
      <c r="G165" s="455"/>
      <c r="H165" s="468">
        <f t="shared" si="40"/>
        <v>0</v>
      </c>
      <c r="I165" s="455">
        <f t="shared" si="41"/>
        <v>1.7500000000000002E-2</v>
      </c>
      <c r="J165" s="455">
        <f t="shared" si="42"/>
        <v>1.7500000000000002E-2</v>
      </c>
      <c r="K165" s="455" t="s">
        <v>425</v>
      </c>
      <c r="L165" s="455" t="s">
        <v>1347</v>
      </c>
      <c r="M165" s="455">
        <v>2.5000000000000001E-3</v>
      </c>
      <c r="N165" s="253">
        <v>2.5000000000000001E-3</v>
      </c>
      <c r="O165" s="253"/>
      <c r="P165" s="253">
        <v>6.0000000000000001E-3</v>
      </c>
      <c r="Q165" s="253">
        <v>2.5000000000000001E-3</v>
      </c>
      <c r="R165" s="791"/>
      <c r="S165" s="791"/>
      <c r="T165" s="253"/>
      <c r="U165" s="253"/>
      <c r="V165" s="253"/>
      <c r="W165" s="253"/>
      <c r="X165" s="253"/>
      <c r="Y165" s="253"/>
      <c r="Z165" s="253"/>
      <c r="AA165" s="253"/>
      <c r="AB165" s="253"/>
      <c r="AC165" s="253"/>
      <c r="AD165" s="253"/>
      <c r="AE165" s="253">
        <v>3.0000000000000001E-3</v>
      </c>
      <c r="AF165" s="253"/>
      <c r="AG165" s="253"/>
      <c r="AH165" s="253"/>
      <c r="AI165" s="253"/>
      <c r="AJ165" s="455"/>
      <c r="AK165" s="455"/>
      <c r="AL165" s="253"/>
      <c r="AM165" s="253"/>
      <c r="AN165" s="253">
        <v>1E-3</v>
      </c>
      <c r="AO165" s="253"/>
      <c r="AP165" s="253"/>
      <c r="AQ165" s="253"/>
      <c r="AR165" s="253"/>
      <c r="AS165" s="455" t="s">
        <v>664</v>
      </c>
      <c r="AT165" s="782"/>
      <c r="AU165" s="782" t="s">
        <v>1055</v>
      </c>
      <c r="AV165" s="645">
        <v>2022</v>
      </c>
      <c r="AW165" s="777" t="s">
        <v>761</v>
      </c>
      <c r="AX165" s="782" t="s">
        <v>1055</v>
      </c>
      <c r="AY165" s="456"/>
      <c r="AZ165" s="457" t="s">
        <v>874</v>
      </c>
      <c r="BD165" s="776"/>
      <c r="BE165" s="776"/>
      <c r="BF165" s="776"/>
      <c r="BG165" s="776">
        <v>1</v>
      </c>
    </row>
    <row r="166" spans="1:59" s="458" customFormat="1" ht="60.75" customHeight="1">
      <c r="A166" s="784" t="e">
        <f t="shared" si="43"/>
        <v>#VALUE!</v>
      </c>
      <c r="B166" s="451"/>
      <c r="C166" s="483" t="s">
        <v>1059</v>
      </c>
      <c r="D166" s="776" t="s">
        <v>733</v>
      </c>
      <c r="E166" s="455">
        <v>1.8199999999999997E-2</v>
      </c>
      <c r="F166" s="455"/>
      <c r="G166" s="455"/>
      <c r="H166" s="468">
        <f t="shared" si="40"/>
        <v>0</v>
      </c>
      <c r="I166" s="455">
        <f t="shared" si="41"/>
        <v>1.8199999999999997E-2</v>
      </c>
      <c r="J166" s="455">
        <f t="shared" si="42"/>
        <v>1.8199999999999997E-2</v>
      </c>
      <c r="K166" s="455" t="s">
        <v>425</v>
      </c>
      <c r="L166" s="455" t="s">
        <v>1347</v>
      </c>
      <c r="M166" s="455">
        <v>2.5000000000000001E-3</v>
      </c>
      <c r="N166" s="253">
        <v>2.5000000000000001E-3</v>
      </c>
      <c r="O166" s="253"/>
      <c r="P166" s="253">
        <v>6.0000000000000001E-3</v>
      </c>
      <c r="Q166" s="253">
        <v>3.0000000000000001E-3</v>
      </c>
      <c r="R166" s="791"/>
      <c r="S166" s="791"/>
      <c r="T166" s="253"/>
      <c r="U166" s="253"/>
      <c r="V166" s="253"/>
      <c r="W166" s="253"/>
      <c r="X166" s="253"/>
      <c r="Y166" s="253"/>
      <c r="Z166" s="253"/>
      <c r="AA166" s="253"/>
      <c r="AB166" s="253"/>
      <c r="AC166" s="253"/>
      <c r="AD166" s="253"/>
      <c r="AE166" s="253">
        <v>3.0000000000000001E-3</v>
      </c>
      <c r="AF166" s="253"/>
      <c r="AG166" s="253"/>
      <c r="AH166" s="253"/>
      <c r="AI166" s="253"/>
      <c r="AJ166" s="455"/>
      <c r="AK166" s="455"/>
      <c r="AL166" s="253"/>
      <c r="AM166" s="253"/>
      <c r="AN166" s="253">
        <v>1.1999999999999999E-3</v>
      </c>
      <c r="AO166" s="253"/>
      <c r="AP166" s="253"/>
      <c r="AQ166" s="253"/>
      <c r="AR166" s="253"/>
      <c r="AS166" s="455" t="s">
        <v>664</v>
      </c>
      <c r="AT166" s="782"/>
      <c r="AU166" s="782" t="s">
        <v>1055</v>
      </c>
      <c r="AV166" s="645">
        <v>2022</v>
      </c>
      <c r="AW166" s="777" t="s">
        <v>761</v>
      </c>
      <c r="AX166" s="782" t="s">
        <v>1055</v>
      </c>
      <c r="AY166" s="456"/>
      <c r="AZ166" s="457" t="s">
        <v>874</v>
      </c>
      <c r="BD166" s="776"/>
      <c r="BE166" s="776"/>
      <c r="BF166" s="776"/>
      <c r="BG166" s="776">
        <v>1</v>
      </c>
    </row>
    <row r="167" spans="1:59" s="458" customFormat="1" ht="60.75" customHeight="1">
      <c r="A167" s="784" t="e">
        <f t="shared" si="43"/>
        <v>#VALUE!</v>
      </c>
      <c r="B167" s="451"/>
      <c r="C167" s="483" t="s">
        <v>1060</v>
      </c>
      <c r="D167" s="776" t="s">
        <v>733</v>
      </c>
      <c r="E167" s="455">
        <v>2.0700000000000003E-2</v>
      </c>
      <c r="F167" s="455"/>
      <c r="G167" s="455"/>
      <c r="H167" s="468">
        <f t="shared" si="40"/>
        <v>0</v>
      </c>
      <c r="I167" s="455">
        <f t="shared" si="41"/>
        <v>2.0700000000000003E-2</v>
      </c>
      <c r="J167" s="455">
        <f t="shared" ref="J167" si="44">SUM(M167:Q167)+SUM(S167:AP167)</f>
        <v>2.0700000000000003E-2</v>
      </c>
      <c r="K167" s="455" t="s">
        <v>425</v>
      </c>
      <c r="L167" s="455" t="s">
        <v>1347</v>
      </c>
      <c r="M167" s="455">
        <v>2E-3</v>
      </c>
      <c r="N167" s="253">
        <v>2E-3</v>
      </c>
      <c r="O167" s="253"/>
      <c r="P167" s="253">
        <v>7.1999999999999998E-3</v>
      </c>
      <c r="Q167" s="253">
        <v>3.0000000000000001E-3</v>
      </c>
      <c r="R167" s="791"/>
      <c r="S167" s="791"/>
      <c r="T167" s="253"/>
      <c r="U167" s="253"/>
      <c r="V167" s="253"/>
      <c r="W167" s="253"/>
      <c r="X167" s="253"/>
      <c r="Y167" s="253"/>
      <c r="Z167" s="253"/>
      <c r="AA167" s="253"/>
      <c r="AB167" s="253"/>
      <c r="AC167" s="253"/>
      <c r="AD167" s="253"/>
      <c r="AE167" s="253">
        <v>5.0000000000000001E-3</v>
      </c>
      <c r="AF167" s="253"/>
      <c r="AG167" s="253"/>
      <c r="AH167" s="253"/>
      <c r="AI167" s="253"/>
      <c r="AJ167" s="455"/>
      <c r="AK167" s="455"/>
      <c r="AL167" s="253"/>
      <c r="AM167" s="253"/>
      <c r="AN167" s="253">
        <v>1.5E-3</v>
      </c>
      <c r="AO167" s="253"/>
      <c r="AP167" s="253"/>
      <c r="AQ167" s="253"/>
      <c r="AR167" s="253"/>
      <c r="AS167" s="455" t="s">
        <v>664</v>
      </c>
      <c r="AT167" s="782"/>
      <c r="AU167" s="782" t="s">
        <v>1055</v>
      </c>
      <c r="AV167" s="645">
        <v>2022</v>
      </c>
      <c r="AW167" s="777" t="s">
        <v>761</v>
      </c>
      <c r="AX167" s="782" t="s">
        <v>1055</v>
      </c>
      <c r="AY167" s="456"/>
      <c r="AZ167" s="457" t="s">
        <v>874</v>
      </c>
      <c r="BD167" s="776"/>
      <c r="BE167" s="776"/>
      <c r="BF167" s="776"/>
      <c r="BG167" s="776">
        <v>1</v>
      </c>
    </row>
    <row r="168" spans="1:59" s="757" customFormat="1" ht="24.95" customHeight="1">
      <c r="A168" s="440" t="s">
        <v>1373</v>
      </c>
      <c r="B168" s="440"/>
      <c r="C168" s="490" t="s">
        <v>1061</v>
      </c>
      <c r="D168" s="446"/>
      <c r="E168" s="455">
        <f>F168+J168</f>
        <v>0</v>
      </c>
      <c r="F168" s="577"/>
      <c r="G168" s="577"/>
      <c r="H168" s="577"/>
      <c r="I168" s="577"/>
      <c r="J168" s="455"/>
      <c r="K168" s="455" t="s">
        <v>425</v>
      </c>
      <c r="L168" s="455" t="s">
        <v>1331</v>
      </c>
      <c r="M168" s="446"/>
      <c r="N168" s="446"/>
      <c r="O168" s="446"/>
      <c r="P168" s="446"/>
      <c r="Q168" s="446"/>
      <c r="R168" s="446"/>
      <c r="S168" s="446"/>
      <c r="T168" s="446"/>
      <c r="U168" s="446"/>
      <c r="V168" s="446"/>
      <c r="W168" s="446"/>
      <c r="X168" s="446"/>
      <c r="Y168" s="446"/>
      <c r="Z168" s="446"/>
      <c r="AA168" s="446"/>
      <c r="AB168" s="446"/>
      <c r="AC168" s="446"/>
      <c r="AD168" s="446"/>
      <c r="AE168" s="446"/>
      <c r="AF168" s="446"/>
      <c r="AG168" s="446"/>
      <c r="AH168" s="446"/>
      <c r="AI168" s="446"/>
      <c r="AJ168" s="446"/>
      <c r="AK168" s="446"/>
      <c r="AL168" s="446"/>
      <c r="AM168" s="446"/>
      <c r="AN168" s="446"/>
      <c r="AO168" s="446"/>
      <c r="AP168" s="582"/>
      <c r="AQ168" s="582"/>
      <c r="AR168" s="582"/>
      <c r="AS168" s="486"/>
      <c r="AT168" s="486"/>
      <c r="AU168" s="486"/>
      <c r="AV168" s="646"/>
      <c r="BD168" s="486"/>
      <c r="BE168" s="486"/>
      <c r="BF168" s="486"/>
      <c r="BG168" s="486"/>
    </row>
    <row r="169" spans="1:59" ht="24.95" customHeight="1">
      <c r="A169" s="495" t="e">
        <f>A167+1</f>
        <v>#VALUE!</v>
      </c>
      <c r="B169" s="780"/>
      <c r="C169" s="793" t="s">
        <v>1065</v>
      </c>
      <c r="D169" s="481" t="s">
        <v>741</v>
      </c>
      <c r="E169" s="455">
        <f>F169+J169</f>
        <v>2.47E-2</v>
      </c>
      <c r="F169" s="455"/>
      <c r="G169" s="455"/>
      <c r="H169" s="455"/>
      <c r="I169" s="455"/>
      <c r="J169" s="455">
        <f t="shared" ref="J169" si="45">SUM(M169:Q169)+SUM(S169:AP169)</f>
        <v>2.47E-2</v>
      </c>
      <c r="K169" s="455" t="s">
        <v>425</v>
      </c>
      <c r="L169" s="455" t="s">
        <v>252</v>
      </c>
      <c r="M169" s="783"/>
      <c r="N169" s="783">
        <v>2.47E-2</v>
      </c>
      <c r="O169" s="783"/>
      <c r="P169" s="783"/>
      <c r="Q169" s="783"/>
      <c r="R169" s="783"/>
      <c r="S169" s="783"/>
      <c r="T169" s="783"/>
      <c r="U169" s="783"/>
      <c r="V169" s="783"/>
      <c r="W169" s="783"/>
      <c r="X169" s="783"/>
      <c r="Y169" s="783"/>
      <c r="Z169" s="783"/>
      <c r="AA169" s="783"/>
      <c r="AB169" s="783"/>
      <c r="AC169" s="783"/>
      <c r="AD169" s="783"/>
      <c r="AE169" s="783"/>
      <c r="AF169" s="783"/>
      <c r="AG169" s="783"/>
      <c r="AH169" s="783"/>
      <c r="AI169" s="783"/>
      <c r="AJ169" s="783"/>
      <c r="AK169" s="783"/>
      <c r="AL169" s="783"/>
      <c r="AM169" s="783"/>
      <c r="AN169" s="783"/>
      <c r="AO169" s="783"/>
      <c r="AP169" s="783"/>
      <c r="AQ169" s="783"/>
      <c r="AR169" s="783"/>
      <c r="AS169" s="783" t="s">
        <v>703</v>
      </c>
      <c r="AT169" s="483"/>
      <c r="AU169" s="437"/>
      <c r="AV169" s="642">
        <v>2022</v>
      </c>
      <c r="BD169" s="437"/>
      <c r="BE169" s="429"/>
      <c r="BF169" s="429"/>
      <c r="BG169" s="428">
        <v>1</v>
      </c>
    </row>
    <row r="170" spans="1:59" s="492" customFormat="1">
      <c r="A170" s="440" t="s">
        <v>1383</v>
      </c>
      <c r="B170" s="440"/>
      <c r="C170" s="490" t="s">
        <v>1066</v>
      </c>
      <c r="D170" s="446"/>
      <c r="E170" s="577"/>
      <c r="F170" s="487"/>
      <c r="G170" s="487"/>
      <c r="H170" s="487"/>
      <c r="I170" s="487"/>
      <c r="J170" s="455">
        <f t="shared" ref="J170:J200" si="46">SUM(M170:Q170)+SUM(S170:AP170)</f>
        <v>0</v>
      </c>
      <c r="K170" s="455" t="s">
        <v>425</v>
      </c>
      <c r="L170" s="455" t="s">
        <v>1331</v>
      </c>
      <c r="M170" s="487"/>
      <c r="N170" s="487"/>
      <c r="O170" s="487"/>
      <c r="P170" s="487"/>
      <c r="Q170" s="487"/>
      <c r="R170" s="487"/>
      <c r="S170" s="487"/>
      <c r="T170" s="487"/>
      <c r="U170" s="487"/>
      <c r="V170" s="487"/>
      <c r="W170" s="487"/>
      <c r="X170" s="487"/>
      <c r="Y170" s="487"/>
      <c r="Z170" s="487"/>
      <c r="AA170" s="487"/>
      <c r="AB170" s="487"/>
      <c r="AC170" s="487"/>
      <c r="AD170" s="487"/>
      <c r="AE170" s="487"/>
      <c r="AF170" s="487"/>
      <c r="AG170" s="487"/>
      <c r="AH170" s="487"/>
      <c r="AI170" s="487"/>
      <c r="AJ170" s="487"/>
      <c r="AK170" s="487"/>
      <c r="AL170" s="487"/>
      <c r="AM170" s="487"/>
      <c r="AN170" s="487"/>
      <c r="AO170" s="487"/>
      <c r="AP170" s="489"/>
      <c r="AQ170" s="489"/>
      <c r="AR170" s="489"/>
      <c r="AS170" s="486"/>
      <c r="AT170" s="490"/>
      <c r="AU170" s="486"/>
      <c r="AV170" s="646"/>
      <c r="BD170" s="486"/>
      <c r="BE170" s="494"/>
      <c r="BF170" s="494"/>
      <c r="BG170" s="493"/>
    </row>
    <row r="171" spans="1:59" s="458" customFormat="1" ht="55.15" customHeight="1">
      <c r="A171" s="776" t="e">
        <f>A154+1</f>
        <v>#VALUE!</v>
      </c>
      <c r="B171" s="451">
        <v>29</v>
      </c>
      <c r="C171" s="452" t="s">
        <v>1067</v>
      </c>
      <c r="D171" s="782" t="s">
        <v>1068</v>
      </c>
      <c r="E171" s="783">
        <v>0.84619999999999995</v>
      </c>
      <c r="F171" s="783"/>
      <c r="G171" s="783"/>
      <c r="H171" s="251">
        <f>I171-E171</f>
        <v>0</v>
      </c>
      <c r="I171" s="455">
        <f>J171+F171</f>
        <v>0.84619999999999995</v>
      </c>
      <c r="J171" s="455">
        <f t="shared" si="46"/>
        <v>0.84619999999999995</v>
      </c>
      <c r="K171" s="455" t="s">
        <v>425</v>
      </c>
      <c r="L171" s="455" t="s">
        <v>1</v>
      </c>
      <c r="M171" s="783"/>
      <c r="N171" s="783"/>
      <c r="O171" s="783"/>
      <c r="P171" s="783">
        <v>0.84619999999999995</v>
      </c>
      <c r="Q171" s="783"/>
      <c r="R171" s="794"/>
      <c r="S171" s="794"/>
      <c r="T171" s="783"/>
      <c r="U171" s="783"/>
      <c r="V171" s="783"/>
      <c r="W171" s="783"/>
      <c r="X171" s="783"/>
      <c r="Y171" s="783"/>
      <c r="Z171" s="783"/>
      <c r="AA171" s="783"/>
      <c r="AB171" s="783"/>
      <c r="AC171" s="783"/>
      <c r="AD171" s="783"/>
      <c r="AE171" s="783"/>
      <c r="AF171" s="783"/>
      <c r="AG171" s="783"/>
      <c r="AH171" s="783"/>
      <c r="AI171" s="783"/>
      <c r="AJ171" s="783"/>
      <c r="AK171" s="783"/>
      <c r="AL171" s="783"/>
      <c r="AM171" s="783"/>
      <c r="AN171" s="783"/>
      <c r="AO171" s="783"/>
      <c r="AP171" s="783"/>
      <c r="AQ171" s="783"/>
      <c r="AR171" s="783"/>
      <c r="AS171" s="783" t="s">
        <v>704</v>
      </c>
      <c r="AT171" s="782"/>
      <c r="AU171" s="782"/>
      <c r="AV171" s="645">
        <v>2021</v>
      </c>
      <c r="AW171" s="782" t="s">
        <v>767</v>
      </c>
      <c r="AX171" s="782" t="s">
        <v>808</v>
      </c>
      <c r="AY171" s="456" t="s">
        <v>827</v>
      </c>
      <c r="AZ171" s="457"/>
      <c r="BD171" s="776"/>
      <c r="BE171" s="776"/>
      <c r="BF171" s="459">
        <v>1</v>
      </c>
      <c r="BG171" s="776"/>
    </row>
    <row r="172" spans="1:59" s="458" customFormat="1" ht="69" customHeight="1">
      <c r="A172" s="776" t="e">
        <f>A171+1</f>
        <v>#VALUE!</v>
      </c>
      <c r="B172" s="451">
        <v>34</v>
      </c>
      <c r="C172" s="478" t="s">
        <v>1069</v>
      </c>
      <c r="D172" s="780" t="s">
        <v>1068</v>
      </c>
      <c r="E172" s="455">
        <v>0.58350000000000002</v>
      </c>
      <c r="F172" s="455"/>
      <c r="G172" s="455"/>
      <c r="H172" s="251">
        <f>I172-E172</f>
        <v>0</v>
      </c>
      <c r="I172" s="455">
        <f>J172+F172</f>
        <v>0.58350000000000002</v>
      </c>
      <c r="J172" s="455">
        <f t="shared" si="46"/>
        <v>0.58350000000000002</v>
      </c>
      <c r="K172" s="455" t="s">
        <v>425</v>
      </c>
      <c r="L172" s="455" t="s">
        <v>425</v>
      </c>
      <c r="M172" s="455"/>
      <c r="N172" s="253"/>
      <c r="O172" s="253"/>
      <c r="P172" s="253"/>
      <c r="Q172" s="253"/>
      <c r="R172" s="794"/>
      <c r="S172" s="794">
        <v>0.58350000000000002</v>
      </c>
      <c r="T172" s="455"/>
      <c r="U172" s="455"/>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455" t="s">
        <v>699</v>
      </c>
      <c r="AT172" s="782" t="s">
        <v>1070</v>
      </c>
      <c r="AU172" s="782" t="s">
        <v>866</v>
      </c>
      <c r="AV172" s="645">
        <v>2021</v>
      </c>
      <c r="AW172" s="463" t="s">
        <v>767</v>
      </c>
      <c r="AX172" s="463" t="s">
        <v>866</v>
      </c>
      <c r="AY172" s="456" t="s">
        <v>827</v>
      </c>
      <c r="AZ172" s="457" t="s">
        <v>874</v>
      </c>
      <c r="BD172" s="776"/>
      <c r="BE172" s="776"/>
      <c r="BF172" s="459">
        <v>1</v>
      </c>
      <c r="BG172" s="776"/>
    </row>
    <row r="173" spans="1:59" s="458" customFormat="1" ht="40.15" customHeight="1">
      <c r="A173" s="776" t="e">
        <f>A172+1</f>
        <v>#VALUE!</v>
      </c>
      <c r="B173" s="782">
        <v>20</v>
      </c>
      <c r="C173" s="561" t="s">
        <v>1071</v>
      </c>
      <c r="D173" s="479" t="s">
        <v>1068</v>
      </c>
      <c r="E173" s="791">
        <v>3</v>
      </c>
      <c r="F173" s="783"/>
      <c r="G173" s="791">
        <v>1</v>
      </c>
      <c r="H173" s="251">
        <f>I173-E173</f>
        <v>0</v>
      </c>
      <c r="I173" s="455">
        <f>J173+F173</f>
        <v>3</v>
      </c>
      <c r="J173" s="455">
        <f t="shared" si="46"/>
        <v>3</v>
      </c>
      <c r="K173" s="455" t="s">
        <v>425</v>
      </c>
      <c r="L173" s="455" t="s">
        <v>1442</v>
      </c>
      <c r="M173" s="783"/>
      <c r="N173" s="791"/>
      <c r="O173" s="791"/>
      <c r="P173" s="504"/>
      <c r="Q173" s="791"/>
      <c r="R173" s="791"/>
      <c r="S173" s="504">
        <v>0.98</v>
      </c>
      <c r="T173" s="791">
        <v>2.02</v>
      </c>
      <c r="U173" s="791"/>
      <c r="V173" s="791"/>
      <c r="W173" s="791"/>
      <c r="X173" s="791"/>
      <c r="Y173" s="791"/>
      <c r="Z173" s="791"/>
      <c r="AA173" s="791"/>
      <c r="AB173" s="791"/>
      <c r="AC173" s="791"/>
      <c r="AD173" s="791"/>
      <c r="AE173" s="791"/>
      <c r="AF173" s="791"/>
      <c r="AG173" s="791"/>
      <c r="AH173" s="791"/>
      <c r="AI173" s="791"/>
      <c r="AJ173" s="791"/>
      <c r="AK173" s="791"/>
      <c r="AL173" s="791"/>
      <c r="AM173" s="791"/>
      <c r="AN173" s="791"/>
      <c r="AO173" s="791"/>
      <c r="AP173" s="791"/>
      <c r="AQ173" s="791"/>
      <c r="AR173" s="791"/>
      <c r="AS173" s="783" t="s">
        <v>705</v>
      </c>
      <c r="AT173" s="782" t="s">
        <v>1072</v>
      </c>
      <c r="AU173" s="479"/>
      <c r="AV173" s="645">
        <v>2020</v>
      </c>
      <c r="AW173" s="782" t="s">
        <v>761</v>
      </c>
      <c r="AX173" s="782" t="s">
        <v>911</v>
      </c>
      <c r="AY173" s="456"/>
      <c r="AZ173" s="457"/>
      <c r="BD173" s="776"/>
      <c r="BE173" s="776"/>
      <c r="BF173" s="459">
        <v>1</v>
      </c>
      <c r="BG173" s="776"/>
    </row>
    <row r="174" spans="1:59" s="458" customFormat="1" ht="24.95" customHeight="1">
      <c r="A174" s="784" t="e">
        <f>A172+1</f>
        <v>#VALUE!</v>
      </c>
      <c r="B174" s="451">
        <v>2</v>
      </c>
      <c r="C174" s="552" t="s">
        <v>1073</v>
      </c>
      <c r="D174" s="479" t="s">
        <v>1068</v>
      </c>
      <c r="E174" s="791">
        <v>0.50460000000000005</v>
      </c>
      <c r="F174" s="455"/>
      <c r="G174" s="791"/>
      <c r="H174" s="468">
        <f>I174-E174</f>
        <v>0</v>
      </c>
      <c r="I174" s="455">
        <f>J174+F174</f>
        <v>0.50460000000000005</v>
      </c>
      <c r="J174" s="455">
        <f t="shared" ref="J174" si="47">SUM(M174:Q174)+SUM(S174:AP174)</f>
        <v>0.50460000000000005</v>
      </c>
      <c r="K174" s="455" t="s">
        <v>425</v>
      </c>
      <c r="L174" s="455" t="s">
        <v>425</v>
      </c>
      <c r="M174" s="783"/>
      <c r="N174" s="791"/>
      <c r="O174" s="791"/>
      <c r="P174" s="791"/>
      <c r="Q174" s="791"/>
      <c r="R174" s="791"/>
      <c r="S174" s="791">
        <v>0.50460000000000005</v>
      </c>
      <c r="T174" s="791"/>
      <c r="U174" s="791"/>
      <c r="V174" s="791"/>
      <c r="W174" s="791"/>
      <c r="X174" s="791"/>
      <c r="Y174" s="791"/>
      <c r="Z174" s="791"/>
      <c r="AA174" s="791"/>
      <c r="AB174" s="791"/>
      <c r="AC174" s="791"/>
      <c r="AD174" s="791"/>
      <c r="AE174" s="791"/>
      <c r="AF174" s="791"/>
      <c r="AG174" s="791"/>
      <c r="AH174" s="791"/>
      <c r="AI174" s="791"/>
      <c r="AJ174" s="791"/>
      <c r="AK174" s="791"/>
      <c r="AL174" s="791"/>
      <c r="AM174" s="791"/>
      <c r="AN174" s="791"/>
      <c r="AO174" s="791"/>
      <c r="AP174" s="791"/>
      <c r="AQ174" s="791"/>
      <c r="AR174" s="791"/>
      <c r="AS174" s="791" t="s">
        <v>697</v>
      </c>
      <c r="AT174" s="782" t="s">
        <v>1074</v>
      </c>
      <c r="AU174" s="782"/>
      <c r="AV174" s="645">
        <v>2019</v>
      </c>
      <c r="AW174" s="463" t="s">
        <v>767</v>
      </c>
      <c r="AX174" s="463" t="s">
        <v>808</v>
      </c>
      <c r="AY174" s="456"/>
      <c r="AZ174" s="457"/>
      <c r="BD174" s="776"/>
      <c r="BE174" s="776">
        <v>1</v>
      </c>
      <c r="BF174" s="459"/>
      <c r="BG174" s="776">
        <v>1</v>
      </c>
    </row>
    <row r="175" spans="1:59" s="757" customFormat="1" ht="45" customHeight="1">
      <c r="A175" s="484" t="s">
        <v>1375</v>
      </c>
      <c r="B175" s="440"/>
      <c r="C175" s="490" t="s">
        <v>1075</v>
      </c>
      <c r="D175" s="446"/>
      <c r="E175" s="577"/>
      <c r="F175" s="577"/>
      <c r="G175" s="577"/>
      <c r="H175" s="577"/>
      <c r="I175" s="577"/>
      <c r="J175" s="455"/>
      <c r="K175" s="455" t="s">
        <v>425</v>
      </c>
      <c r="L175" s="455" t="s">
        <v>1331</v>
      </c>
      <c r="M175" s="446"/>
      <c r="N175" s="446"/>
      <c r="O175" s="446"/>
      <c r="P175" s="446"/>
      <c r="Q175" s="446"/>
      <c r="R175" s="446"/>
      <c r="S175" s="446"/>
      <c r="T175" s="446"/>
      <c r="U175" s="446"/>
      <c r="V175" s="446"/>
      <c r="W175" s="446"/>
      <c r="X175" s="446"/>
      <c r="Y175" s="446"/>
      <c r="Z175" s="446"/>
      <c r="AA175" s="446"/>
      <c r="AB175" s="446"/>
      <c r="AC175" s="446"/>
      <c r="AD175" s="446"/>
      <c r="AE175" s="446"/>
      <c r="AF175" s="446"/>
      <c r="AG175" s="446"/>
      <c r="AH175" s="446"/>
      <c r="AI175" s="446"/>
      <c r="AJ175" s="446"/>
      <c r="AK175" s="446"/>
      <c r="AL175" s="446"/>
      <c r="AM175" s="446"/>
      <c r="AN175" s="446"/>
      <c r="AO175" s="446"/>
      <c r="AP175" s="582"/>
      <c r="AQ175" s="582"/>
      <c r="AR175" s="582"/>
      <c r="AS175" s="486"/>
      <c r="AT175" s="486"/>
      <c r="AU175" s="486"/>
      <c r="AV175" s="646"/>
      <c r="BD175" s="486"/>
      <c r="BE175" s="486"/>
      <c r="BF175" s="486"/>
      <c r="BG175" s="486"/>
    </row>
    <row r="176" spans="1:59" s="458" customFormat="1" ht="45" customHeight="1">
      <c r="A176" s="784" t="e">
        <f>A174+1</f>
        <v>#VALUE!</v>
      </c>
      <c r="B176" s="451">
        <v>14</v>
      </c>
      <c r="C176" s="769" t="s">
        <v>1076</v>
      </c>
      <c r="D176" s="479" t="s">
        <v>740</v>
      </c>
      <c r="E176" s="791">
        <v>2</v>
      </c>
      <c r="F176" s="563"/>
      <c r="G176" s="791"/>
      <c r="H176" s="468">
        <f>I176-E176</f>
        <v>0</v>
      </c>
      <c r="I176" s="455">
        <f>J176+F176</f>
        <v>2</v>
      </c>
      <c r="J176" s="455">
        <f t="shared" ref="J176:J177" si="48">SUM(M176:Q176)+SUM(S176:AP176)</f>
        <v>2</v>
      </c>
      <c r="K176" s="455" t="s">
        <v>425</v>
      </c>
      <c r="L176" s="455" t="s">
        <v>425</v>
      </c>
      <c r="M176" s="455"/>
      <c r="N176" s="791"/>
      <c r="O176" s="791"/>
      <c r="P176" s="791"/>
      <c r="Q176" s="791"/>
      <c r="R176" s="794"/>
      <c r="S176" s="468">
        <v>2</v>
      </c>
      <c r="T176" s="791"/>
      <c r="U176" s="791"/>
      <c r="V176" s="791"/>
      <c r="W176" s="791"/>
      <c r="X176" s="791"/>
      <c r="Y176" s="791"/>
      <c r="Z176" s="791"/>
      <c r="AA176" s="791"/>
      <c r="AB176" s="791"/>
      <c r="AC176" s="791"/>
      <c r="AD176" s="791"/>
      <c r="AE176" s="791"/>
      <c r="AF176" s="791"/>
      <c r="AG176" s="791"/>
      <c r="AH176" s="791"/>
      <c r="AI176" s="791"/>
      <c r="AJ176" s="791"/>
      <c r="AK176" s="791"/>
      <c r="AL176" s="791"/>
      <c r="AM176" s="791"/>
      <c r="AN176" s="791"/>
      <c r="AO176" s="791"/>
      <c r="AP176" s="791"/>
      <c r="AQ176" s="791"/>
      <c r="AR176" s="791"/>
      <c r="AS176" s="791" t="s">
        <v>697</v>
      </c>
      <c r="AT176" s="782" t="s">
        <v>1077</v>
      </c>
      <c r="AU176" s="564"/>
      <c r="AV176" s="645">
        <v>2022</v>
      </c>
      <c r="AW176" s="463" t="s">
        <v>767</v>
      </c>
      <c r="AX176" s="463" t="s">
        <v>911</v>
      </c>
      <c r="AY176" s="456"/>
      <c r="AZ176" s="457"/>
      <c r="BD176" s="776"/>
      <c r="BE176" s="776"/>
      <c r="BF176" s="459"/>
      <c r="BG176" s="776">
        <v>1</v>
      </c>
    </row>
    <row r="177" spans="1:59" s="458" customFormat="1" ht="45" customHeight="1">
      <c r="A177" s="784" t="e">
        <f>A176+1</f>
        <v>#VALUE!</v>
      </c>
      <c r="B177" s="451">
        <v>15</v>
      </c>
      <c r="C177" s="770" t="s">
        <v>1078</v>
      </c>
      <c r="D177" s="566" t="s">
        <v>740</v>
      </c>
      <c r="E177" s="791">
        <v>1.4978</v>
      </c>
      <c r="F177" s="563"/>
      <c r="G177" s="791"/>
      <c r="H177" s="468">
        <f>I177-E177</f>
        <v>0</v>
      </c>
      <c r="I177" s="455">
        <f>J177+F177</f>
        <v>1.4978</v>
      </c>
      <c r="J177" s="455">
        <f t="shared" si="48"/>
        <v>1.4978</v>
      </c>
      <c r="K177" s="455" t="s">
        <v>425</v>
      </c>
      <c r="L177" s="455" t="s">
        <v>425</v>
      </c>
      <c r="M177" s="455"/>
      <c r="N177" s="791"/>
      <c r="O177" s="791"/>
      <c r="P177" s="791"/>
      <c r="Q177" s="791"/>
      <c r="R177" s="794"/>
      <c r="S177" s="794">
        <v>1.4978</v>
      </c>
      <c r="T177" s="791"/>
      <c r="U177" s="791"/>
      <c r="V177" s="791"/>
      <c r="W177" s="791"/>
      <c r="X177" s="791"/>
      <c r="Y177" s="791"/>
      <c r="Z177" s="791"/>
      <c r="AA177" s="791"/>
      <c r="AB177" s="791"/>
      <c r="AC177" s="791"/>
      <c r="AD177" s="791"/>
      <c r="AE177" s="791"/>
      <c r="AF177" s="791"/>
      <c r="AG177" s="791"/>
      <c r="AH177" s="791"/>
      <c r="AI177" s="791"/>
      <c r="AJ177" s="791"/>
      <c r="AK177" s="791"/>
      <c r="AL177" s="791"/>
      <c r="AM177" s="791"/>
      <c r="AN177" s="791"/>
      <c r="AO177" s="791"/>
      <c r="AP177" s="791"/>
      <c r="AQ177" s="791"/>
      <c r="AR177" s="791"/>
      <c r="AS177" s="791" t="s">
        <v>697</v>
      </c>
      <c r="AT177" s="782" t="s">
        <v>1079</v>
      </c>
      <c r="AU177" s="782"/>
      <c r="AV177" s="645">
        <v>2022</v>
      </c>
      <c r="AW177" s="463" t="s">
        <v>767</v>
      </c>
      <c r="AX177" s="463" t="s">
        <v>911</v>
      </c>
      <c r="AY177" s="456"/>
      <c r="AZ177" s="457"/>
      <c r="BD177" s="776"/>
      <c r="BE177" s="776"/>
      <c r="BF177" s="459"/>
      <c r="BG177" s="776">
        <v>1</v>
      </c>
    </row>
    <row r="178" spans="1:59" s="492" customFormat="1">
      <c r="A178" s="493" t="s">
        <v>1458</v>
      </c>
      <c r="B178" s="494"/>
      <c r="C178" s="494" t="s">
        <v>1080</v>
      </c>
      <c r="D178" s="494"/>
      <c r="E178" s="455">
        <f>F178+J178</f>
        <v>0</v>
      </c>
      <c r="F178" s="567"/>
      <c r="G178" s="567"/>
      <c r="H178" s="567"/>
      <c r="I178" s="567"/>
      <c r="J178" s="455"/>
      <c r="K178" s="455" t="s">
        <v>425</v>
      </c>
      <c r="L178" s="455" t="s">
        <v>1331</v>
      </c>
      <c r="M178" s="567"/>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493"/>
      <c r="AT178" s="494"/>
      <c r="AU178" s="493"/>
      <c r="AV178" s="569"/>
      <c r="BD178" s="486"/>
      <c r="BE178" s="494"/>
      <c r="BF178" s="494"/>
      <c r="BG178" s="493"/>
    </row>
    <row r="179" spans="1:59" s="458" customFormat="1" ht="22.15" customHeight="1">
      <c r="A179" s="776" t="e">
        <f>A173+1</f>
        <v>#VALUE!</v>
      </c>
      <c r="B179" s="782"/>
      <c r="C179" s="452" t="s">
        <v>1082</v>
      </c>
      <c r="D179" s="782" t="s">
        <v>736</v>
      </c>
      <c r="E179" s="783">
        <v>0.16</v>
      </c>
      <c r="F179" s="782"/>
      <c r="G179" s="782"/>
      <c r="H179" s="251">
        <f>I179-E179</f>
        <v>0</v>
      </c>
      <c r="I179" s="455">
        <f>J179+F179</f>
        <v>0.16</v>
      </c>
      <c r="J179" s="455">
        <f t="shared" si="46"/>
        <v>0.16</v>
      </c>
      <c r="K179" s="455" t="s">
        <v>425</v>
      </c>
      <c r="L179" s="455" t="s">
        <v>1443</v>
      </c>
      <c r="M179" s="782"/>
      <c r="N179" s="782"/>
      <c r="O179" s="782"/>
      <c r="P179" s="782"/>
      <c r="Q179" s="782"/>
      <c r="R179" s="782"/>
      <c r="S179" s="782"/>
      <c r="T179" s="782"/>
      <c r="U179" s="782"/>
      <c r="V179" s="782"/>
      <c r="W179" s="782"/>
      <c r="X179" s="782"/>
      <c r="Y179" s="782"/>
      <c r="Z179" s="782"/>
      <c r="AA179" s="782">
        <v>0.06</v>
      </c>
      <c r="AB179" s="782"/>
      <c r="AC179" s="782"/>
      <c r="AD179" s="782"/>
      <c r="AE179" s="782"/>
      <c r="AF179" s="782"/>
      <c r="AG179" s="782"/>
      <c r="AH179" s="782"/>
      <c r="AI179" s="782"/>
      <c r="AJ179" s="782"/>
      <c r="AK179" s="782"/>
      <c r="AL179" s="782"/>
      <c r="AM179" s="782"/>
      <c r="AN179" s="782">
        <v>0.1</v>
      </c>
      <c r="AO179" s="782"/>
      <c r="AP179" s="782"/>
      <c r="AQ179" s="782"/>
      <c r="AR179" s="782"/>
      <c r="AS179" s="782" t="s">
        <v>664</v>
      </c>
      <c r="AT179" s="782"/>
      <c r="AU179" s="782"/>
      <c r="AV179" s="645">
        <v>2022</v>
      </c>
      <c r="AW179" s="782" t="s">
        <v>767</v>
      </c>
      <c r="AX179" s="782" t="s">
        <v>803</v>
      </c>
      <c r="AY179" s="456"/>
      <c r="AZ179" s="457"/>
      <c r="BD179" s="776"/>
      <c r="BE179" s="776"/>
      <c r="BF179" s="459">
        <v>1</v>
      </c>
      <c r="BG179" s="776"/>
    </row>
    <row r="180" spans="1:59" s="458" customFormat="1" ht="55.15" customHeight="1">
      <c r="A180" s="776" t="e">
        <f>A179+1</f>
        <v>#VALUE!</v>
      </c>
      <c r="B180" s="451">
        <v>6</v>
      </c>
      <c r="C180" s="543" t="s">
        <v>1083</v>
      </c>
      <c r="D180" s="479" t="s">
        <v>736</v>
      </c>
      <c r="E180" s="791">
        <f>F180+J180</f>
        <v>0.47</v>
      </c>
      <c r="F180" s="503">
        <v>0.11</v>
      </c>
      <c r="G180" s="791"/>
      <c r="H180" s="251">
        <f>I180-E180</f>
        <v>0</v>
      </c>
      <c r="I180" s="455">
        <f>J180+F180</f>
        <v>0.47</v>
      </c>
      <c r="J180" s="455">
        <f t="shared" si="46"/>
        <v>0.36</v>
      </c>
      <c r="K180" s="455" t="s">
        <v>425</v>
      </c>
      <c r="L180" s="455" t="s">
        <v>1</v>
      </c>
      <c r="M180" s="455"/>
      <c r="N180" s="791"/>
      <c r="O180" s="791"/>
      <c r="P180" s="791">
        <v>0.36</v>
      </c>
      <c r="Q180" s="791"/>
      <c r="R180" s="791"/>
      <c r="S180" s="791"/>
      <c r="T180" s="791"/>
      <c r="U180" s="791"/>
      <c r="V180" s="791"/>
      <c r="W180" s="791"/>
      <c r="X180" s="791"/>
      <c r="Y180" s="791"/>
      <c r="Z180" s="791"/>
      <c r="AA180" s="791"/>
      <c r="AB180" s="791"/>
      <c r="AC180" s="791"/>
      <c r="AD180" s="791"/>
      <c r="AE180" s="791"/>
      <c r="AF180" s="791"/>
      <c r="AG180" s="791"/>
      <c r="AH180" s="791"/>
      <c r="AI180" s="791"/>
      <c r="AJ180" s="791"/>
      <c r="AK180" s="791"/>
      <c r="AL180" s="791"/>
      <c r="AM180" s="791"/>
      <c r="AN180" s="791"/>
      <c r="AO180" s="791"/>
      <c r="AP180" s="791"/>
      <c r="AQ180" s="791"/>
      <c r="AR180" s="791"/>
      <c r="AS180" s="791" t="s">
        <v>702</v>
      </c>
      <c r="AT180" s="544" t="s">
        <v>1084</v>
      </c>
      <c r="AU180" s="564"/>
      <c r="AV180" s="645">
        <v>2022</v>
      </c>
      <c r="AW180" s="782" t="s">
        <v>767</v>
      </c>
      <c r="AX180" s="782" t="s">
        <v>808</v>
      </c>
      <c r="AY180" s="456"/>
      <c r="AZ180" s="457"/>
      <c r="BD180" s="776"/>
      <c r="BE180" s="776"/>
      <c r="BF180" s="459">
        <v>1</v>
      </c>
      <c r="BG180" s="776"/>
    </row>
    <row r="181" spans="1:59" s="458" customFormat="1" ht="24.95" customHeight="1">
      <c r="A181" s="784" t="e">
        <f>A179+1</f>
        <v>#VALUE!</v>
      </c>
      <c r="B181" s="782">
        <v>28</v>
      </c>
      <c r="C181" s="785" t="s">
        <v>1081</v>
      </c>
      <c r="D181" s="782" t="s">
        <v>736</v>
      </c>
      <c r="E181" s="783">
        <f>F181+J181</f>
        <v>0.4</v>
      </c>
      <c r="F181" s="783">
        <v>0.2</v>
      </c>
      <c r="G181" s="783"/>
      <c r="H181" s="468">
        <f>I181-E181</f>
        <v>0</v>
      </c>
      <c r="I181" s="455">
        <f>J181+F181</f>
        <v>0.4</v>
      </c>
      <c r="J181" s="455">
        <f t="shared" ref="J181:J191" si="49">SUM(M181:Q181)+SUM(S181:AP181)</f>
        <v>0.2</v>
      </c>
      <c r="K181" s="455" t="s">
        <v>425</v>
      </c>
      <c r="L181" s="455" t="s">
        <v>1</v>
      </c>
      <c r="M181" s="783"/>
      <c r="N181" s="783"/>
      <c r="O181" s="783"/>
      <c r="P181" s="783">
        <v>0.2</v>
      </c>
      <c r="Q181" s="783"/>
      <c r="R181" s="783"/>
      <c r="S181" s="783"/>
      <c r="T181" s="783"/>
      <c r="U181" s="783"/>
      <c r="V181" s="783"/>
      <c r="W181" s="783"/>
      <c r="X181" s="783"/>
      <c r="Y181" s="783"/>
      <c r="Z181" s="783"/>
      <c r="AA181" s="783"/>
      <c r="AB181" s="783"/>
      <c r="AC181" s="783"/>
      <c r="AD181" s="783"/>
      <c r="AE181" s="783"/>
      <c r="AF181" s="783"/>
      <c r="AG181" s="783"/>
      <c r="AH181" s="783"/>
      <c r="AI181" s="783"/>
      <c r="AJ181" s="783"/>
      <c r="AK181" s="783"/>
      <c r="AL181" s="783"/>
      <c r="AM181" s="783"/>
      <c r="AN181" s="783"/>
      <c r="AO181" s="783"/>
      <c r="AP181" s="783"/>
      <c r="AQ181" s="783"/>
      <c r="AR181" s="783"/>
      <c r="AS181" s="783" t="s">
        <v>696</v>
      </c>
      <c r="AT181" s="782"/>
      <c r="AU181" s="782"/>
      <c r="AV181" s="645">
        <v>2022</v>
      </c>
      <c r="AW181" s="782" t="s">
        <v>761</v>
      </c>
      <c r="AX181" s="782" t="s">
        <v>808</v>
      </c>
      <c r="AY181" s="456"/>
      <c r="AZ181" s="457"/>
      <c r="BD181" s="776"/>
      <c r="BE181" s="776">
        <v>1</v>
      </c>
      <c r="BF181" s="459"/>
      <c r="BG181" s="776">
        <v>1</v>
      </c>
    </row>
    <row r="182" spans="1:59" s="458" customFormat="1" ht="55.15" customHeight="1">
      <c r="A182" s="784" t="e">
        <f>A181+1</f>
        <v>#VALUE!</v>
      </c>
      <c r="B182" s="451">
        <v>8</v>
      </c>
      <c r="C182" s="785" t="s">
        <v>1085</v>
      </c>
      <c r="D182" s="782" t="s">
        <v>736</v>
      </c>
      <c r="E182" s="783">
        <v>0.25</v>
      </c>
      <c r="F182" s="783"/>
      <c r="G182" s="783"/>
      <c r="H182" s="468">
        <f>I182-E182</f>
        <v>0</v>
      </c>
      <c r="I182" s="455">
        <f>J182+F182</f>
        <v>0.25</v>
      </c>
      <c r="J182" s="455">
        <f t="shared" si="49"/>
        <v>0.25</v>
      </c>
      <c r="K182" s="455" t="s">
        <v>425</v>
      </c>
      <c r="L182" s="455" t="s">
        <v>1332</v>
      </c>
      <c r="M182" s="783"/>
      <c r="N182" s="783">
        <v>0.2</v>
      </c>
      <c r="O182" s="783"/>
      <c r="P182" s="783">
        <v>0.05</v>
      </c>
      <c r="Q182" s="783"/>
      <c r="R182" s="783"/>
      <c r="S182" s="783"/>
      <c r="T182" s="783"/>
      <c r="U182" s="783"/>
      <c r="V182" s="783"/>
      <c r="W182" s="783"/>
      <c r="X182" s="783"/>
      <c r="Y182" s="783"/>
      <c r="Z182" s="783"/>
      <c r="AA182" s="783"/>
      <c r="AB182" s="783"/>
      <c r="AC182" s="783"/>
      <c r="AD182" s="783"/>
      <c r="AE182" s="783"/>
      <c r="AF182" s="783"/>
      <c r="AG182" s="783"/>
      <c r="AH182" s="783"/>
      <c r="AI182" s="783"/>
      <c r="AJ182" s="783"/>
      <c r="AK182" s="783"/>
      <c r="AL182" s="783"/>
      <c r="AM182" s="783"/>
      <c r="AN182" s="783"/>
      <c r="AO182" s="783"/>
      <c r="AP182" s="783"/>
      <c r="AQ182" s="783"/>
      <c r="AR182" s="783"/>
      <c r="AS182" s="783" t="s">
        <v>701</v>
      </c>
      <c r="AT182" s="782"/>
      <c r="AU182" s="782" t="s">
        <v>783</v>
      </c>
      <c r="AV182" s="645">
        <v>2022</v>
      </c>
      <c r="AW182" s="782" t="s">
        <v>761</v>
      </c>
      <c r="AX182" s="782" t="s">
        <v>808</v>
      </c>
      <c r="AY182" s="456"/>
      <c r="AZ182" s="457"/>
      <c r="BD182" s="776"/>
      <c r="BE182" s="776"/>
      <c r="BF182" s="459"/>
      <c r="BG182" s="776">
        <v>1</v>
      </c>
    </row>
    <row r="183" spans="1:59" ht="24.95" customHeight="1">
      <c r="A183" s="784" t="e">
        <f t="shared" ref="A183" si="50">A182+1</f>
        <v>#VALUE!</v>
      </c>
      <c r="B183" s="780"/>
      <c r="C183" s="528" t="s">
        <v>1086</v>
      </c>
      <c r="D183" s="481" t="s">
        <v>736</v>
      </c>
      <c r="E183" s="455">
        <f>F183+J183</f>
        <v>0.2051</v>
      </c>
      <c r="F183" s="783">
        <v>7.6200000000000004E-2</v>
      </c>
      <c r="G183" s="783"/>
      <c r="H183" s="783"/>
      <c r="I183" s="783"/>
      <c r="J183" s="455">
        <f t="shared" si="49"/>
        <v>0.12890000000000001</v>
      </c>
      <c r="K183" s="455" t="s">
        <v>425</v>
      </c>
      <c r="L183" s="455" t="s">
        <v>23</v>
      </c>
      <c r="M183" s="783"/>
      <c r="N183" s="783"/>
      <c r="O183" s="783"/>
      <c r="P183" s="783"/>
      <c r="Q183" s="783"/>
      <c r="R183" s="794"/>
      <c r="S183" s="794"/>
      <c r="T183" s="783"/>
      <c r="U183" s="783"/>
      <c r="V183" s="783"/>
      <c r="W183" s="783"/>
      <c r="X183" s="783"/>
      <c r="Y183" s="783"/>
      <c r="Z183" s="783">
        <v>0.12890000000000001</v>
      </c>
      <c r="AA183" s="783"/>
      <c r="AB183" s="783"/>
      <c r="AC183" s="783"/>
      <c r="AD183" s="783"/>
      <c r="AE183" s="783"/>
      <c r="AF183" s="783"/>
      <c r="AG183" s="783"/>
      <c r="AH183" s="783"/>
      <c r="AI183" s="783"/>
      <c r="AJ183" s="783"/>
      <c r="AK183" s="783"/>
      <c r="AL183" s="783"/>
      <c r="AM183" s="783"/>
      <c r="AN183" s="783"/>
      <c r="AO183" s="783"/>
      <c r="AP183" s="783"/>
      <c r="AQ183" s="783"/>
      <c r="AR183" s="783"/>
      <c r="AS183" s="783" t="s">
        <v>705</v>
      </c>
      <c r="AT183" s="483"/>
      <c r="AU183" s="437"/>
      <c r="AV183" s="642">
        <v>2022</v>
      </c>
      <c r="BD183" s="437"/>
      <c r="BE183" s="429"/>
      <c r="BF183" s="429"/>
      <c r="BG183" s="428">
        <v>1</v>
      </c>
    </row>
    <row r="184" spans="1:59" ht="24.95" customHeight="1">
      <c r="A184" s="784" t="e">
        <f>A183+1</f>
        <v>#VALUE!</v>
      </c>
      <c r="B184" s="780"/>
      <c r="C184" s="528" t="s">
        <v>1087</v>
      </c>
      <c r="D184" s="481" t="s">
        <v>736</v>
      </c>
      <c r="E184" s="455">
        <v>0.3</v>
      </c>
      <c r="F184" s="783">
        <v>0.24</v>
      </c>
      <c r="G184" s="783"/>
      <c r="H184" s="783"/>
      <c r="I184" s="783"/>
      <c r="J184" s="455">
        <f t="shared" si="49"/>
        <v>0.06</v>
      </c>
      <c r="K184" s="455" t="s">
        <v>425</v>
      </c>
      <c r="L184" s="455" t="s">
        <v>256</v>
      </c>
      <c r="M184" s="783"/>
      <c r="N184" s="783"/>
      <c r="O184" s="783"/>
      <c r="P184" s="783"/>
      <c r="Q184" s="783"/>
      <c r="R184" s="794"/>
      <c r="S184" s="794"/>
      <c r="T184" s="783"/>
      <c r="U184" s="783"/>
      <c r="V184" s="783"/>
      <c r="W184" s="783"/>
      <c r="X184" s="783"/>
      <c r="Y184" s="783"/>
      <c r="Z184" s="783"/>
      <c r="AA184" s="783">
        <v>0.06</v>
      </c>
      <c r="AB184" s="783"/>
      <c r="AC184" s="783"/>
      <c r="AD184" s="783"/>
      <c r="AE184" s="783"/>
      <c r="AF184" s="783"/>
      <c r="AG184" s="783"/>
      <c r="AH184" s="783"/>
      <c r="AI184" s="783"/>
      <c r="AJ184" s="783"/>
      <c r="AK184" s="783"/>
      <c r="AL184" s="783"/>
      <c r="AM184" s="783"/>
      <c r="AN184" s="783"/>
      <c r="AO184" s="783"/>
      <c r="AP184" s="783"/>
      <c r="AQ184" s="783"/>
      <c r="AR184" s="783"/>
      <c r="AS184" s="783" t="s">
        <v>664</v>
      </c>
      <c r="AT184" s="483"/>
      <c r="AU184" s="437"/>
      <c r="AV184" s="642">
        <v>2022</v>
      </c>
      <c r="BD184" s="437"/>
      <c r="BE184" s="429"/>
      <c r="BF184" s="429"/>
      <c r="BG184" s="428">
        <v>1</v>
      </c>
    </row>
    <row r="185" spans="1:59" s="757" customFormat="1" ht="24.95" customHeight="1">
      <c r="A185" s="440" t="s">
        <v>829</v>
      </c>
      <c r="B185" s="440"/>
      <c r="C185" s="449" t="s">
        <v>1089</v>
      </c>
      <c r="D185" s="446"/>
      <c r="E185" s="455">
        <f>F185+J185</f>
        <v>0</v>
      </c>
      <c r="F185" s="577"/>
      <c r="G185" s="577"/>
      <c r="H185" s="577"/>
      <c r="I185" s="577"/>
      <c r="J185" s="455">
        <f t="shared" si="49"/>
        <v>0</v>
      </c>
      <c r="K185" s="455" t="s">
        <v>425</v>
      </c>
      <c r="L185" s="455" t="s">
        <v>1331</v>
      </c>
      <c r="M185" s="446"/>
      <c r="N185" s="446"/>
      <c r="O185" s="446"/>
      <c r="P185" s="446"/>
      <c r="Q185" s="446"/>
      <c r="R185" s="446"/>
      <c r="S185" s="446"/>
      <c r="T185" s="446"/>
      <c r="U185" s="446"/>
      <c r="V185" s="446"/>
      <c r="W185" s="446"/>
      <c r="X185" s="446"/>
      <c r="Y185" s="446"/>
      <c r="Z185" s="446"/>
      <c r="AA185" s="446"/>
      <c r="AB185" s="446"/>
      <c r="AC185" s="446"/>
      <c r="AD185" s="446"/>
      <c r="AE185" s="446"/>
      <c r="AF185" s="446"/>
      <c r="AG185" s="446"/>
      <c r="AH185" s="446"/>
      <c r="AI185" s="446"/>
      <c r="AJ185" s="446"/>
      <c r="AK185" s="446"/>
      <c r="AL185" s="446"/>
      <c r="AM185" s="446"/>
      <c r="AN185" s="446"/>
      <c r="AO185" s="446"/>
      <c r="AP185" s="582"/>
      <c r="AQ185" s="582"/>
      <c r="AR185" s="582"/>
      <c r="AS185" s="486"/>
      <c r="AT185" s="486"/>
      <c r="AU185" s="486"/>
      <c r="AV185" s="646"/>
      <c r="BD185" s="486"/>
      <c r="BE185" s="486"/>
      <c r="BF185" s="486"/>
      <c r="BG185" s="486"/>
    </row>
    <row r="186" spans="1:59" s="458" customFormat="1" ht="59.25" customHeight="1">
      <c r="A186" s="784" t="e">
        <f>A184+1</f>
        <v>#VALUE!</v>
      </c>
      <c r="B186" s="776"/>
      <c r="C186" s="793" t="s">
        <v>1090</v>
      </c>
      <c r="D186" s="776" t="s">
        <v>1091</v>
      </c>
      <c r="E186" s="455">
        <v>0.30000000000000004</v>
      </c>
      <c r="F186" s="794"/>
      <c r="G186" s="794"/>
      <c r="H186" s="468">
        <f>I186-E186</f>
        <v>0</v>
      </c>
      <c r="I186" s="455">
        <f>J186+F186</f>
        <v>0.30000000000000004</v>
      </c>
      <c r="J186" s="455">
        <f t="shared" si="49"/>
        <v>0.30000000000000004</v>
      </c>
      <c r="K186" s="455" t="s">
        <v>425</v>
      </c>
      <c r="L186" s="455" t="s">
        <v>1348</v>
      </c>
      <c r="M186" s="776"/>
      <c r="N186" s="776"/>
      <c r="O186" s="776"/>
      <c r="P186" s="776"/>
      <c r="Q186" s="776"/>
      <c r="R186" s="776"/>
      <c r="S186" s="794"/>
      <c r="T186" s="776"/>
      <c r="U186" s="776"/>
      <c r="V186" s="776"/>
      <c r="W186" s="776">
        <v>0.2</v>
      </c>
      <c r="X186" s="776"/>
      <c r="Y186" s="776"/>
      <c r="Z186" s="776"/>
      <c r="AA186" s="776"/>
      <c r="AB186" s="776"/>
      <c r="AC186" s="776"/>
      <c r="AD186" s="776"/>
      <c r="AE186" s="776"/>
      <c r="AF186" s="776"/>
      <c r="AG186" s="776"/>
      <c r="AH186" s="776"/>
      <c r="AI186" s="776"/>
      <c r="AJ186" s="776"/>
      <c r="AK186" s="776"/>
      <c r="AL186" s="776"/>
      <c r="AM186" s="776">
        <v>0.1</v>
      </c>
      <c r="AN186" s="776"/>
      <c r="AO186" s="776"/>
      <c r="AP186" s="776"/>
      <c r="AQ186" s="776"/>
      <c r="AR186" s="776"/>
      <c r="AS186" s="776" t="s">
        <v>699</v>
      </c>
      <c r="AT186" s="776"/>
      <c r="AU186" s="777" t="s">
        <v>1092</v>
      </c>
      <c r="AV186" s="644">
        <v>2022</v>
      </c>
      <c r="AW186" s="782" t="s">
        <v>761</v>
      </c>
      <c r="AX186" s="782" t="s">
        <v>1093</v>
      </c>
      <c r="AY186" s="456"/>
      <c r="AZ186" s="457"/>
      <c r="BD186" s="776"/>
      <c r="BE186" s="776"/>
      <c r="BF186" s="459"/>
      <c r="BG186" s="776">
        <v>1</v>
      </c>
    </row>
    <row r="187" spans="1:59" s="458" customFormat="1" ht="59.25" customHeight="1">
      <c r="A187" s="784" t="e">
        <f>A186+1</f>
        <v>#VALUE!</v>
      </c>
      <c r="B187" s="776"/>
      <c r="C187" s="793" t="s">
        <v>1094</v>
      </c>
      <c r="D187" s="776" t="s">
        <v>1091</v>
      </c>
      <c r="E187" s="794">
        <v>0.4</v>
      </c>
      <c r="F187" s="794"/>
      <c r="G187" s="794"/>
      <c r="H187" s="468">
        <f>I187-E187</f>
        <v>0</v>
      </c>
      <c r="I187" s="455">
        <f>J187+F187</f>
        <v>0.4</v>
      </c>
      <c r="J187" s="455">
        <f t="shared" si="49"/>
        <v>0.4</v>
      </c>
      <c r="K187" s="455" t="s">
        <v>425</v>
      </c>
      <c r="L187" s="455" t="s">
        <v>1349</v>
      </c>
      <c r="M187" s="776"/>
      <c r="N187" s="776"/>
      <c r="O187" s="776"/>
      <c r="P187" s="776"/>
      <c r="Q187" s="776"/>
      <c r="R187" s="776"/>
      <c r="S187" s="794"/>
      <c r="T187" s="776"/>
      <c r="U187" s="776"/>
      <c r="V187" s="776"/>
      <c r="W187" s="776">
        <v>0.1</v>
      </c>
      <c r="X187" s="776"/>
      <c r="Y187" s="776"/>
      <c r="Z187" s="776"/>
      <c r="AA187" s="776"/>
      <c r="AB187" s="776"/>
      <c r="AC187" s="776"/>
      <c r="AD187" s="776"/>
      <c r="AE187" s="776">
        <v>0.3</v>
      </c>
      <c r="AF187" s="776"/>
      <c r="AG187" s="776"/>
      <c r="AH187" s="776"/>
      <c r="AI187" s="776"/>
      <c r="AJ187" s="776"/>
      <c r="AK187" s="776"/>
      <c r="AL187" s="776"/>
      <c r="AM187" s="776"/>
      <c r="AN187" s="776"/>
      <c r="AO187" s="776"/>
      <c r="AP187" s="776"/>
      <c r="AQ187" s="776"/>
      <c r="AR187" s="776"/>
      <c r="AS187" s="776" t="s">
        <v>704</v>
      </c>
      <c r="AT187" s="776"/>
      <c r="AU187" s="777" t="s">
        <v>1092</v>
      </c>
      <c r="AV187" s="644">
        <v>2022</v>
      </c>
      <c r="AW187" s="782" t="s">
        <v>767</v>
      </c>
      <c r="AX187" s="782" t="s">
        <v>1093</v>
      </c>
      <c r="AY187" s="456"/>
      <c r="AZ187" s="457"/>
      <c r="BD187" s="776"/>
      <c r="BE187" s="776"/>
      <c r="BF187" s="459"/>
      <c r="BG187" s="776">
        <v>1</v>
      </c>
    </row>
    <row r="188" spans="1:59" s="458" customFormat="1" ht="59.25" customHeight="1">
      <c r="A188" s="784" t="e">
        <f t="shared" ref="A188:A191" si="51">A187+1</f>
        <v>#VALUE!</v>
      </c>
      <c r="B188" s="776"/>
      <c r="C188" s="793" t="s">
        <v>1095</v>
      </c>
      <c r="D188" s="776" t="s">
        <v>1091</v>
      </c>
      <c r="E188" s="794">
        <v>0.20499999999999999</v>
      </c>
      <c r="F188" s="794"/>
      <c r="G188" s="794"/>
      <c r="H188" s="468">
        <f>I188-E188</f>
        <v>0</v>
      </c>
      <c r="I188" s="455">
        <f>J188+F188</f>
        <v>0.20499999999999999</v>
      </c>
      <c r="J188" s="455">
        <f t="shared" si="49"/>
        <v>0.20499999999999999</v>
      </c>
      <c r="K188" s="455" t="s">
        <v>425</v>
      </c>
      <c r="L188" s="455" t="s">
        <v>739</v>
      </c>
      <c r="M188" s="776"/>
      <c r="N188" s="776"/>
      <c r="O188" s="776"/>
      <c r="P188" s="776"/>
      <c r="Q188" s="776"/>
      <c r="R188" s="776"/>
      <c r="S188" s="794"/>
      <c r="T188" s="776"/>
      <c r="U188" s="776"/>
      <c r="V188" s="776"/>
      <c r="W188" s="776"/>
      <c r="X188" s="776"/>
      <c r="Y188" s="776"/>
      <c r="Z188" s="776"/>
      <c r="AA188" s="776"/>
      <c r="AB188" s="776"/>
      <c r="AC188" s="776"/>
      <c r="AD188" s="776"/>
      <c r="AE188" s="776"/>
      <c r="AF188" s="776"/>
      <c r="AG188" s="776"/>
      <c r="AH188" s="776"/>
      <c r="AI188" s="776"/>
      <c r="AJ188" s="776"/>
      <c r="AK188" s="776"/>
      <c r="AL188" s="776"/>
      <c r="AM188" s="776"/>
      <c r="AN188" s="776">
        <v>0.20499999999999999</v>
      </c>
      <c r="AO188" s="776"/>
      <c r="AP188" s="776"/>
      <c r="AQ188" s="776"/>
      <c r="AR188" s="776"/>
      <c r="AS188" s="776" t="s">
        <v>664</v>
      </c>
      <c r="AT188" s="776"/>
      <c r="AU188" s="777" t="s">
        <v>1092</v>
      </c>
      <c r="AV188" s="644">
        <v>2022</v>
      </c>
      <c r="AW188" s="782" t="s">
        <v>767</v>
      </c>
      <c r="AX188" s="782" t="s">
        <v>1093</v>
      </c>
      <c r="AY188" s="456"/>
      <c r="AZ188" s="457"/>
      <c r="BD188" s="776"/>
      <c r="BE188" s="776"/>
      <c r="BF188" s="459"/>
      <c r="BG188" s="776">
        <v>1</v>
      </c>
    </row>
    <row r="189" spans="1:59" s="458" customFormat="1" ht="59.25" customHeight="1">
      <c r="A189" s="784" t="e">
        <f t="shared" si="51"/>
        <v>#VALUE!</v>
      </c>
      <c r="B189" s="776"/>
      <c r="C189" s="793" t="s">
        <v>1096</v>
      </c>
      <c r="D189" s="776" t="s">
        <v>1091</v>
      </c>
      <c r="E189" s="794">
        <v>1.2</v>
      </c>
      <c r="F189" s="794"/>
      <c r="G189" s="794"/>
      <c r="H189" s="468">
        <f>I189-E189</f>
        <v>0</v>
      </c>
      <c r="I189" s="455">
        <f>J189+F189</f>
        <v>1.2</v>
      </c>
      <c r="J189" s="455">
        <f t="shared" si="49"/>
        <v>1.2</v>
      </c>
      <c r="K189" s="455" t="s">
        <v>425</v>
      </c>
      <c r="L189" s="455" t="s">
        <v>1350</v>
      </c>
      <c r="M189" s="776"/>
      <c r="N189" s="776"/>
      <c r="O189" s="776"/>
      <c r="P189" s="776"/>
      <c r="Q189" s="776"/>
      <c r="R189" s="776"/>
      <c r="S189" s="794">
        <v>0.2</v>
      </c>
      <c r="T189" s="776"/>
      <c r="U189" s="776"/>
      <c r="V189" s="776"/>
      <c r="W189" s="776"/>
      <c r="X189" s="776"/>
      <c r="Y189" s="776"/>
      <c r="Z189" s="776"/>
      <c r="AA189" s="776"/>
      <c r="AB189" s="776"/>
      <c r="AC189" s="776"/>
      <c r="AD189" s="776"/>
      <c r="AE189" s="776"/>
      <c r="AF189" s="776"/>
      <c r="AG189" s="776"/>
      <c r="AH189" s="776"/>
      <c r="AI189" s="776"/>
      <c r="AJ189" s="776"/>
      <c r="AK189" s="776"/>
      <c r="AL189" s="776"/>
      <c r="AM189" s="776">
        <v>1</v>
      </c>
      <c r="AN189" s="776"/>
      <c r="AO189" s="776"/>
      <c r="AP189" s="776"/>
      <c r="AQ189" s="776"/>
      <c r="AR189" s="776"/>
      <c r="AS189" s="776" t="s">
        <v>698</v>
      </c>
      <c r="AT189" s="776"/>
      <c r="AU189" s="777" t="s">
        <v>1092</v>
      </c>
      <c r="AV189" s="644">
        <v>2022</v>
      </c>
      <c r="AW189" s="782" t="s">
        <v>1097</v>
      </c>
      <c r="AX189" s="782" t="s">
        <v>1093</v>
      </c>
      <c r="AY189" s="456"/>
      <c r="AZ189" s="457"/>
      <c r="BD189" s="776"/>
      <c r="BE189" s="776"/>
      <c r="BF189" s="459"/>
      <c r="BG189" s="776">
        <v>1</v>
      </c>
    </row>
    <row r="190" spans="1:59" s="458" customFormat="1" ht="59.25" customHeight="1">
      <c r="A190" s="784" t="e">
        <f t="shared" si="51"/>
        <v>#VALUE!</v>
      </c>
      <c r="B190" s="776"/>
      <c r="C190" s="793" t="s">
        <v>1098</v>
      </c>
      <c r="D190" s="776" t="s">
        <v>1091</v>
      </c>
      <c r="E190" s="794">
        <v>3.6</v>
      </c>
      <c r="F190" s="794"/>
      <c r="G190" s="794"/>
      <c r="H190" s="468">
        <f>I190-E190</f>
        <v>0</v>
      </c>
      <c r="I190" s="455">
        <f>J190+F190</f>
        <v>3.6</v>
      </c>
      <c r="J190" s="455">
        <f t="shared" si="49"/>
        <v>3.6</v>
      </c>
      <c r="K190" s="455" t="s">
        <v>425</v>
      </c>
      <c r="L190" s="455" t="s">
        <v>727</v>
      </c>
      <c r="M190" s="776"/>
      <c r="N190" s="776"/>
      <c r="O190" s="776"/>
      <c r="P190" s="776"/>
      <c r="Q190" s="776"/>
      <c r="R190" s="776"/>
      <c r="S190" s="794"/>
      <c r="T190" s="776"/>
      <c r="U190" s="776"/>
      <c r="V190" s="776"/>
      <c r="W190" s="776">
        <v>3.6</v>
      </c>
      <c r="X190" s="776"/>
      <c r="Y190" s="776"/>
      <c r="Z190" s="776"/>
      <c r="AA190" s="776"/>
      <c r="AB190" s="776"/>
      <c r="AC190" s="776"/>
      <c r="AD190" s="776"/>
      <c r="AE190" s="776"/>
      <c r="AF190" s="776"/>
      <c r="AG190" s="776"/>
      <c r="AH190" s="776"/>
      <c r="AI190" s="776"/>
      <c r="AJ190" s="776"/>
      <c r="AK190" s="776"/>
      <c r="AL190" s="776"/>
      <c r="AM190" s="776"/>
      <c r="AN190" s="776"/>
      <c r="AO190" s="776"/>
      <c r="AP190" s="776"/>
      <c r="AQ190" s="776"/>
      <c r="AR190" s="776"/>
      <c r="AS190" s="776" t="s">
        <v>701</v>
      </c>
      <c r="AT190" s="776"/>
      <c r="AU190" s="777" t="s">
        <v>1092</v>
      </c>
      <c r="AV190" s="644">
        <v>2022</v>
      </c>
      <c r="AW190" s="782" t="s">
        <v>1097</v>
      </c>
      <c r="AX190" s="782" t="s">
        <v>1093</v>
      </c>
      <c r="AY190" s="456"/>
      <c r="AZ190" s="457"/>
      <c r="BD190" s="776"/>
      <c r="BE190" s="776"/>
      <c r="BF190" s="459"/>
      <c r="BG190" s="776">
        <v>1</v>
      </c>
    </row>
    <row r="191" spans="1:59" ht="59.25" customHeight="1">
      <c r="A191" s="784" t="e">
        <f t="shared" si="51"/>
        <v>#VALUE!</v>
      </c>
      <c r="B191" s="780"/>
      <c r="C191" s="530" t="s">
        <v>1099</v>
      </c>
      <c r="D191" s="481" t="s">
        <v>1091</v>
      </c>
      <c r="E191" s="455">
        <v>0.03</v>
      </c>
      <c r="F191" s="667"/>
      <c r="G191" s="667"/>
      <c r="H191" s="667"/>
      <c r="I191" s="667"/>
      <c r="J191" s="455">
        <f t="shared" si="49"/>
        <v>0.03</v>
      </c>
      <c r="K191" s="455" t="s">
        <v>425</v>
      </c>
      <c r="L191" s="455" t="s">
        <v>724</v>
      </c>
      <c r="M191" s="482"/>
      <c r="N191" s="482"/>
      <c r="O191" s="482"/>
      <c r="P191" s="482"/>
      <c r="Q191" s="482"/>
      <c r="R191" s="482"/>
      <c r="S191" s="482"/>
      <c r="T191" s="482">
        <v>0.03</v>
      </c>
      <c r="U191" s="482"/>
      <c r="V191" s="482"/>
      <c r="W191" s="482"/>
      <c r="X191" s="482"/>
      <c r="Y191" s="482"/>
      <c r="Z191" s="482"/>
      <c r="AA191" s="482"/>
      <c r="AB191" s="482"/>
      <c r="AC191" s="482"/>
      <c r="AD191" s="482"/>
      <c r="AE191" s="482"/>
      <c r="AF191" s="482"/>
      <c r="AG191" s="482"/>
      <c r="AH191" s="482"/>
      <c r="AI191" s="482"/>
      <c r="AJ191" s="482"/>
      <c r="AK191" s="482"/>
      <c r="AL191" s="482"/>
      <c r="AM191" s="482"/>
      <c r="AN191" s="482"/>
      <c r="AO191" s="482"/>
      <c r="AP191" s="204"/>
      <c r="AQ191" s="482"/>
      <c r="AR191" s="204"/>
      <c r="AS191" s="505" t="s">
        <v>701</v>
      </c>
      <c r="AT191" s="483"/>
      <c r="AU191" s="782" t="s">
        <v>1100</v>
      </c>
      <c r="AV191" s="642">
        <v>2022</v>
      </c>
      <c r="BD191" s="437"/>
      <c r="BE191" s="429"/>
      <c r="BF191" s="429"/>
      <c r="BG191" s="428">
        <v>1</v>
      </c>
    </row>
    <row r="192" spans="1:59">
      <c r="A192" s="431" t="s">
        <v>1376</v>
      </c>
      <c r="B192" s="440"/>
      <c r="C192" s="661" t="s">
        <v>1102</v>
      </c>
      <c r="D192" s="448"/>
      <c r="E192" s="455">
        <f>F192+J192</f>
        <v>0</v>
      </c>
      <c r="F192" s="638"/>
      <c r="G192" s="487"/>
      <c r="H192" s="487"/>
      <c r="I192" s="487"/>
      <c r="J192" s="455">
        <f t="shared" si="46"/>
        <v>0</v>
      </c>
      <c r="K192" s="455" t="s">
        <v>425</v>
      </c>
      <c r="L192" s="455" t="s">
        <v>1331</v>
      </c>
      <c r="M192" s="487"/>
      <c r="N192" s="487"/>
      <c r="O192" s="487"/>
      <c r="P192" s="487"/>
      <c r="Q192" s="487"/>
      <c r="R192" s="487"/>
      <c r="S192" s="487"/>
      <c r="T192" s="487"/>
      <c r="U192" s="487"/>
      <c r="V192" s="487"/>
      <c r="W192" s="487"/>
      <c r="X192" s="487"/>
      <c r="Y192" s="487"/>
      <c r="Z192" s="487"/>
      <c r="AA192" s="487"/>
      <c r="AB192" s="487"/>
      <c r="AC192" s="487"/>
      <c r="AD192" s="487"/>
      <c r="AE192" s="487"/>
      <c r="AF192" s="487"/>
      <c r="AG192" s="487"/>
      <c r="AH192" s="487"/>
      <c r="AI192" s="487"/>
      <c r="AJ192" s="487"/>
      <c r="AK192" s="487"/>
      <c r="AL192" s="487"/>
      <c r="AM192" s="487"/>
      <c r="AN192" s="487"/>
      <c r="AO192" s="487"/>
      <c r="AP192" s="489"/>
      <c r="AQ192" s="489"/>
      <c r="AR192" s="489"/>
      <c r="AS192" s="437"/>
      <c r="AT192" s="786"/>
      <c r="AU192" s="437"/>
      <c r="AV192" s="643"/>
      <c r="BD192" s="437"/>
      <c r="BE192" s="429"/>
      <c r="BF192" s="429"/>
      <c r="BG192" s="428"/>
    </row>
    <row r="193" spans="1:59" s="458" customFormat="1" ht="69" customHeight="1">
      <c r="A193" s="776" t="e">
        <f>A180+1</f>
        <v>#VALUE!</v>
      </c>
      <c r="B193" s="451"/>
      <c r="C193" s="461" t="s">
        <v>1121</v>
      </c>
      <c r="D193" s="780" t="s">
        <v>730</v>
      </c>
      <c r="E193" s="455">
        <v>0.05</v>
      </c>
      <c r="F193" s="455"/>
      <c r="G193" s="455">
        <v>0.05</v>
      </c>
      <c r="H193" s="251">
        <f t="shared" ref="H193:H203" si="52">I193-E193</f>
        <v>0</v>
      </c>
      <c r="I193" s="455">
        <f t="shared" ref="I193:I203" si="53">J193+F193</f>
        <v>0.05</v>
      </c>
      <c r="J193" s="455">
        <f t="shared" si="46"/>
        <v>0.05</v>
      </c>
      <c r="K193" s="455" t="s">
        <v>425</v>
      </c>
      <c r="L193" s="455" t="s">
        <v>425</v>
      </c>
      <c r="M193" s="455"/>
      <c r="N193" s="791"/>
      <c r="O193" s="791"/>
      <c r="P193" s="776"/>
      <c r="Q193" s="791"/>
      <c r="R193" s="791"/>
      <c r="S193" s="791">
        <v>0.05</v>
      </c>
      <c r="T193" s="791"/>
      <c r="U193" s="791"/>
      <c r="V193" s="791"/>
      <c r="W193" s="791"/>
      <c r="X193" s="791"/>
      <c r="Y193" s="791"/>
      <c r="Z193" s="791"/>
      <c r="AA193" s="791"/>
      <c r="AB193" s="791"/>
      <c r="AC193" s="791"/>
      <c r="AD193" s="791"/>
      <c r="AE193" s="791"/>
      <c r="AF193" s="791"/>
      <c r="AG193" s="791"/>
      <c r="AH193" s="791"/>
      <c r="AI193" s="791"/>
      <c r="AJ193" s="791"/>
      <c r="AK193" s="791"/>
      <c r="AL193" s="791"/>
      <c r="AM193" s="791"/>
      <c r="AN193" s="791"/>
      <c r="AO193" s="791"/>
      <c r="AP193" s="783"/>
      <c r="AQ193" s="783"/>
      <c r="AR193" s="783"/>
      <c r="AS193" s="455" t="s">
        <v>697</v>
      </c>
      <c r="AT193" s="782" t="s">
        <v>1122</v>
      </c>
      <c r="AU193" s="782" t="s">
        <v>866</v>
      </c>
      <c r="AV193" s="645">
        <v>2021</v>
      </c>
      <c r="AW193" s="780" t="s">
        <v>767</v>
      </c>
      <c r="AX193" s="780" t="s">
        <v>866</v>
      </c>
      <c r="AY193" s="456" t="s">
        <v>827</v>
      </c>
      <c r="AZ193" s="457"/>
      <c r="BD193" s="776"/>
      <c r="BE193" s="776"/>
      <c r="BF193" s="459">
        <v>1</v>
      </c>
      <c r="BG193" s="776"/>
    </row>
    <row r="194" spans="1:59" s="457" customFormat="1" ht="55.15" customHeight="1">
      <c r="A194" s="776" t="e">
        <f>A193+1</f>
        <v>#VALUE!</v>
      </c>
      <c r="B194" s="451"/>
      <c r="C194" s="478" t="s">
        <v>1123</v>
      </c>
      <c r="D194" s="780" t="s">
        <v>730</v>
      </c>
      <c r="E194" s="455">
        <v>0.05</v>
      </c>
      <c r="F194" s="455"/>
      <c r="G194" s="455">
        <v>0.05</v>
      </c>
      <c r="H194" s="251">
        <f t="shared" si="52"/>
        <v>0</v>
      </c>
      <c r="I194" s="455">
        <f t="shared" si="53"/>
        <v>0.05</v>
      </c>
      <c r="J194" s="455">
        <f t="shared" si="46"/>
        <v>0.05</v>
      </c>
      <c r="K194" s="455" t="s">
        <v>425</v>
      </c>
      <c r="L194" s="455" t="s">
        <v>735</v>
      </c>
      <c r="M194" s="455"/>
      <c r="N194" s="253"/>
      <c r="O194" s="253"/>
      <c r="P194" s="253"/>
      <c r="Q194" s="253"/>
      <c r="R194" s="794"/>
      <c r="S194" s="794"/>
      <c r="T194" s="253"/>
      <c r="U194" s="253"/>
      <c r="V194" s="253"/>
      <c r="W194" s="253"/>
      <c r="X194" s="253"/>
      <c r="Y194" s="253"/>
      <c r="Z194" s="253"/>
      <c r="AA194" s="253"/>
      <c r="AB194" s="253"/>
      <c r="AC194" s="253"/>
      <c r="AD194" s="253"/>
      <c r="AE194" s="253"/>
      <c r="AF194" s="253"/>
      <c r="AG194" s="253"/>
      <c r="AH194" s="253"/>
      <c r="AI194" s="253"/>
      <c r="AJ194" s="455">
        <v>0.05</v>
      </c>
      <c r="AK194" s="455"/>
      <c r="AL194" s="783"/>
      <c r="AM194" s="253"/>
      <c r="AN194" s="253"/>
      <c r="AO194" s="253"/>
      <c r="AP194" s="253"/>
      <c r="AQ194" s="253"/>
      <c r="AR194" s="253"/>
      <c r="AS194" s="455" t="s">
        <v>700</v>
      </c>
      <c r="AT194" s="782" t="s">
        <v>1124</v>
      </c>
      <c r="AU194" s="782"/>
      <c r="AV194" s="645">
        <v>2021</v>
      </c>
      <c r="AW194" s="776" t="s">
        <v>767</v>
      </c>
      <c r="AX194" s="777" t="s">
        <v>808</v>
      </c>
      <c r="AY194" s="456" t="s">
        <v>827</v>
      </c>
      <c r="BA194" s="458"/>
      <c r="BD194" s="776"/>
      <c r="BE194" s="571"/>
      <c r="BF194" s="459">
        <v>1</v>
      </c>
      <c r="BG194" s="776"/>
    </row>
    <row r="195" spans="1:59" s="458" customFormat="1" ht="55.15" customHeight="1">
      <c r="A195" s="776" t="e">
        <f t="shared" ref="A195:A202" si="54">A194+1</f>
        <v>#VALUE!</v>
      </c>
      <c r="B195" s="460">
        <v>22</v>
      </c>
      <c r="C195" s="461" t="s">
        <v>1135</v>
      </c>
      <c r="D195" s="780" t="s">
        <v>730</v>
      </c>
      <c r="E195" s="455">
        <v>1.4999999999999999E-2</v>
      </c>
      <c r="F195" s="455"/>
      <c r="G195" s="455">
        <v>1.4999999999999999E-2</v>
      </c>
      <c r="H195" s="251">
        <f t="shared" si="52"/>
        <v>0</v>
      </c>
      <c r="I195" s="455">
        <f t="shared" si="53"/>
        <v>1.4999999999999999E-2</v>
      </c>
      <c r="J195" s="455">
        <f t="shared" si="46"/>
        <v>1.4999999999999999E-2</v>
      </c>
      <c r="K195" s="455" t="s">
        <v>425</v>
      </c>
      <c r="L195" s="455" t="s">
        <v>425</v>
      </c>
      <c r="M195" s="455"/>
      <c r="N195" s="791"/>
      <c r="O195" s="791"/>
      <c r="P195" s="791"/>
      <c r="Q195" s="791"/>
      <c r="R195" s="794"/>
      <c r="S195" s="794">
        <v>1.4999999999999999E-2</v>
      </c>
      <c r="T195" s="791"/>
      <c r="U195" s="791"/>
      <c r="V195" s="791"/>
      <c r="W195" s="791"/>
      <c r="X195" s="791"/>
      <c r="Y195" s="791"/>
      <c r="Z195" s="791"/>
      <c r="AA195" s="791"/>
      <c r="AB195" s="791"/>
      <c r="AC195" s="791"/>
      <c r="AD195" s="791"/>
      <c r="AE195" s="791"/>
      <c r="AF195" s="791"/>
      <c r="AG195" s="791"/>
      <c r="AH195" s="791"/>
      <c r="AI195" s="791"/>
      <c r="AJ195" s="791"/>
      <c r="AK195" s="791"/>
      <c r="AL195" s="791"/>
      <c r="AM195" s="791"/>
      <c r="AN195" s="791"/>
      <c r="AO195" s="791"/>
      <c r="AP195" s="783"/>
      <c r="AQ195" s="783"/>
      <c r="AR195" s="783"/>
      <c r="AS195" s="455" t="s">
        <v>707</v>
      </c>
      <c r="AT195" s="782" t="s">
        <v>1136</v>
      </c>
      <c r="AU195" s="782" t="s">
        <v>766</v>
      </c>
      <c r="AV195" s="645">
        <v>2021</v>
      </c>
      <c r="AW195" s="782" t="s">
        <v>767</v>
      </c>
      <c r="AX195" s="782" t="s">
        <v>808</v>
      </c>
      <c r="AY195" s="456" t="s">
        <v>827</v>
      </c>
      <c r="AZ195" s="457"/>
      <c r="BD195" s="776"/>
      <c r="BE195" s="776"/>
      <c r="BF195" s="459">
        <v>1</v>
      </c>
      <c r="BG195" s="776"/>
    </row>
    <row r="196" spans="1:59" s="457" customFormat="1" ht="69" customHeight="1">
      <c r="A196" s="776" t="e">
        <f t="shared" si="54"/>
        <v>#VALUE!</v>
      </c>
      <c r="B196" s="451"/>
      <c r="C196" s="478" t="s">
        <v>1137</v>
      </c>
      <c r="D196" s="780" t="s">
        <v>730</v>
      </c>
      <c r="E196" s="455">
        <v>0.03</v>
      </c>
      <c r="F196" s="455"/>
      <c r="G196" s="455">
        <v>0.03</v>
      </c>
      <c r="H196" s="251">
        <f t="shared" si="52"/>
        <v>4.0000000000000008E-2</v>
      </c>
      <c r="I196" s="455">
        <f t="shared" si="53"/>
        <v>7.0000000000000007E-2</v>
      </c>
      <c r="J196" s="455">
        <f t="shared" si="46"/>
        <v>7.0000000000000007E-2</v>
      </c>
      <c r="K196" s="455" t="s">
        <v>425</v>
      </c>
      <c r="L196" s="455" t="s">
        <v>1444</v>
      </c>
      <c r="M196" s="455"/>
      <c r="N196" s="253"/>
      <c r="O196" s="253"/>
      <c r="P196" s="253"/>
      <c r="Q196" s="455">
        <v>0.03</v>
      </c>
      <c r="R196" s="791"/>
      <c r="S196" s="791"/>
      <c r="T196" s="253"/>
      <c r="U196" s="253"/>
      <c r="V196" s="253"/>
      <c r="W196" s="253"/>
      <c r="X196" s="253"/>
      <c r="Y196" s="253"/>
      <c r="Z196" s="253"/>
      <c r="AA196" s="253"/>
      <c r="AB196" s="253"/>
      <c r="AC196" s="253"/>
      <c r="AD196" s="253"/>
      <c r="AE196" s="253"/>
      <c r="AF196" s="253"/>
      <c r="AG196" s="253"/>
      <c r="AH196" s="253"/>
      <c r="AI196" s="253"/>
      <c r="AJ196" s="253">
        <v>0.04</v>
      </c>
      <c r="AK196" s="253"/>
      <c r="AL196" s="253"/>
      <c r="AM196" s="253"/>
      <c r="AN196" s="253"/>
      <c r="AO196" s="253"/>
      <c r="AP196" s="253"/>
      <c r="AQ196" s="253"/>
      <c r="AR196" s="253"/>
      <c r="AS196" s="455" t="s">
        <v>699</v>
      </c>
      <c r="AT196" s="782" t="s">
        <v>1138</v>
      </c>
      <c r="AU196" s="782" t="s">
        <v>866</v>
      </c>
      <c r="AV196" s="645">
        <v>2021</v>
      </c>
      <c r="AW196" s="777" t="s">
        <v>767</v>
      </c>
      <c r="AX196" s="777" t="s">
        <v>866</v>
      </c>
      <c r="AY196" s="456" t="s">
        <v>827</v>
      </c>
      <c r="BA196" s="458"/>
      <c r="BD196" s="776"/>
      <c r="BE196" s="571"/>
      <c r="BF196" s="459">
        <v>1</v>
      </c>
      <c r="BG196" s="776"/>
    </row>
    <row r="197" spans="1:59" s="457" customFormat="1" ht="69" customHeight="1">
      <c r="A197" s="776" t="e">
        <f t="shared" si="54"/>
        <v>#VALUE!</v>
      </c>
      <c r="B197" s="451">
        <v>14</v>
      </c>
      <c r="C197" s="452" t="s">
        <v>1139</v>
      </c>
      <c r="D197" s="782" t="s">
        <v>730</v>
      </c>
      <c r="E197" s="783">
        <v>0.04</v>
      </c>
      <c r="F197" s="783"/>
      <c r="G197" s="783"/>
      <c r="H197" s="251">
        <f t="shared" si="52"/>
        <v>0</v>
      </c>
      <c r="I197" s="455">
        <f t="shared" si="53"/>
        <v>0.04</v>
      </c>
      <c r="J197" s="455">
        <v>0.04</v>
      </c>
      <c r="K197" s="455" t="s">
        <v>425</v>
      </c>
      <c r="L197" s="455" t="s">
        <v>735</v>
      </c>
      <c r="M197" s="783"/>
      <c r="N197" s="783"/>
      <c r="O197" s="783"/>
      <c r="P197" s="783"/>
      <c r="Q197" s="783"/>
      <c r="R197" s="783"/>
      <c r="S197" s="783"/>
      <c r="T197" s="783"/>
      <c r="U197" s="783"/>
      <c r="V197" s="783"/>
      <c r="W197" s="783"/>
      <c r="X197" s="783"/>
      <c r="Y197" s="783"/>
      <c r="Z197" s="783"/>
      <c r="AA197" s="783"/>
      <c r="AB197" s="783"/>
      <c r="AC197" s="783"/>
      <c r="AD197" s="783"/>
      <c r="AE197" s="783"/>
      <c r="AF197" s="783"/>
      <c r="AG197" s="783"/>
      <c r="AH197" s="783"/>
      <c r="AI197" s="783"/>
      <c r="AJ197" s="783"/>
      <c r="AK197" s="783"/>
      <c r="AL197" s="783"/>
      <c r="AM197" s="783"/>
      <c r="AN197" s="783"/>
      <c r="AO197" s="783"/>
      <c r="AP197" s="783"/>
      <c r="AQ197" s="783"/>
      <c r="AR197" s="783"/>
      <c r="AS197" s="783" t="s">
        <v>699</v>
      </c>
      <c r="AT197" s="782"/>
      <c r="AU197" s="782" t="s">
        <v>808</v>
      </c>
      <c r="AV197" s="645">
        <v>2021</v>
      </c>
      <c r="AW197" s="777" t="s">
        <v>767</v>
      </c>
      <c r="AX197" s="777" t="s">
        <v>808</v>
      </c>
      <c r="AY197" s="456" t="s">
        <v>827</v>
      </c>
      <c r="BA197" s="458"/>
      <c r="BD197" s="776"/>
      <c r="BE197" s="571"/>
      <c r="BF197" s="459">
        <v>1</v>
      </c>
      <c r="BG197" s="776"/>
    </row>
    <row r="198" spans="1:59" s="457" customFormat="1" ht="39.950000000000003" customHeight="1">
      <c r="A198" s="776" t="e">
        <f t="shared" si="54"/>
        <v>#VALUE!</v>
      </c>
      <c r="B198" s="451"/>
      <c r="C198" s="478" t="s">
        <v>1455</v>
      </c>
      <c r="D198" s="780" t="s">
        <v>730</v>
      </c>
      <c r="E198" s="455">
        <v>0.14599999999999999</v>
      </c>
      <c r="F198" s="455"/>
      <c r="G198" s="455">
        <v>0.14599999999999999</v>
      </c>
      <c r="H198" s="251">
        <f t="shared" si="52"/>
        <v>0</v>
      </c>
      <c r="I198" s="455">
        <f t="shared" si="53"/>
        <v>0.14599999999999999</v>
      </c>
      <c r="J198" s="455">
        <f t="shared" si="46"/>
        <v>0.14599999999999999</v>
      </c>
      <c r="K198" s="455" t="s">
        <v>425</v>
      </c>
      <c r="L198" s="455" t="s">
        <v>1445</v>
      </c>
      <c r="M198" s="455"/>
      <c r="N198" s="253"/>
      <c r="O198" s="253"/>
      <c r="P198" s="253"/>
      <c r="Q198" s="253"/>
      <c r="R198" s="791"/>
      <c r="S198" s="791"/>
      <c r="T198" s="253"/>
      <c r="U198" s="253"/>
      <c r="V198" s="253"/>
      <c r="W198" s="253"/>
      <c r="X198" s="253"/>
      <c r="Y198" s="253"/>
      <c r="Z198" s="253"/>
      <c r="AA198" s="253"/>
      <c r="AB198" s="253"/>
      <c r="AC198" s="253"/>
      <c r="AD198" s="253"/>
      <c r="AE198" s="253"/>
      <c r="AF198" s="253"/>
      <c r="AG198" s="253"/>
      <c r="AH198" s="253"/>
      <c r="AI198" s="253"/>
      <c r="AJ198" s="455">
        <v>0.14599999999999999</v>
      </c>
      <c r="AK198" s="455"/>
      <c r="AL198" s="253"/>
      <c r="AM198" s="253"/>
      <c r="AN198" s="253"/>
      <c r="AO198" s="253"/>
      <c r="AP198" s="253"/>
      <c r="AQ198" s="253"/>
      <c r="AR198" s="253"/>
      <c r="AS198" s="455" t="s">
        <v>699</v>
      </c>
      <c r="AT198" s="782" t="s">
        <v>1141</v>
      </c>
      <c r="AU198" s="782"/>
      <c r="AV198" s="645">
        <v>2021</v>
      </c>
      <c r="AW198" s="777" t="s">
        <v>767</v>
      </c>
      <c r="AX198" s="777" t="s">
        <v>911</v>
      </c>
      <c r="AY198" s="456" t="s">
        <v>827</v>
      </c>
      <c r="BA198" s="458"/>
      <c r="BD198" s="776"/>
      <c r="BE198" s="571"/>
      <c r="BF198" s="459">
        <v>1</v>
      </c>
      <c r="BG198" s="776"/>
    </row>
    <row r="199" spans="1:59" s="458" customFormat="1" ht="69" customHeight="1">
      <c r="A199" s="776" t="e">
        <f t="shared" si="54"/>
        <v>#VALUE!</v>
      </c>
      <c r="B199" s="451">
        <v>14</v>
      </c>
      <c r="C199" s="478" t="s">
        <v>1155</v>
      </c>
      <c r="D199" s="479" t="s">
        <v>730</v>
      </c>
      <c r="E199" s="791">
        <v>0.03</v>
      </c>
      <c r="F199" s="455"/>
      <c r="G199" s="791"/>
      <c r="H199" s="251">
        <f t="shared" si="52"/>
        <v>0</v>
      </c>
      <c r="I199" s="455">
        <f t="shared" si="53"/>
        <v>0.03</v>
      </c>
      <c r="J199" s="455">
        <f t="shared" si="46"/>
        <v>0.03</v>
      </c>
      <c r="K199" s="455" t="s">
        <v>425</v>
      </c>
      <c r="L199" s="455" t="s">
        <v>1</v>
      </c>
      <c r="M199" s="455"/>
      <c r="N199" s="791"/>
      <c r="O199" s="791"/>
      <c r="P199" s="791">
        <v>0.03</v>
      </c>
      <c r="Q199" s="791"/>
      <c r="R199" s="791"/>
      <c r="S199" s="791"/>
      <c r="T199" s="791"/>
      <c r="U199" s="791"/>
      <c r="V199" s="791"/>
      <c r="W199" s="791"/>
      <c r="X199" s="791"/>
      <c r="Y199" s="791"/>
      <c r="Z199" s="791"/>
      <c r="AA199" s="791"/>
      <c r="AB199" s="791"/>
      <c r="AC199" s="791"/>
      <c r="AD199" s="791"/>
      <c r="AE199" s="791"/>
      <c r="AF199" s="791"/>
      <c r="AG199" s="791"/>
      <c r="AH199" s="791"/>
      <c r="AI199" s="791"/>
      <c r="AJ199" s="791"/>
      <c r="AK199" s="791"/>
      <c r="AL199" s="791"/>
      <c r="AM199" s="791"/>
      <c r="AN199" s="791"/>
      <c r="AO199" s="791"/>
      <c r="AP199" s="791"/>
      <c r="AQ199" s="791"/>
      <c r="AR199" s="791"/>
      <c r="AS199" s="791" t="s">
        <v>698</v>
      </c>
      <c r="AT199" s="782" t="s">
        <v>1156</v>
      </c>
      <c r="AU199" s="564" t="s">
        <v>866</v>
      </c>
      <c r="AV199" s="645">
        <v>2020</v>
      </c>
      <c r="AW199" s="780" t="s">
        <v>767</v>
      </c>
      <c r="AX199" s="780" t="s">
        <v>866</v>
      </c>
      <c r="AY199" s="456"/>
      <c r="AZ199" s="457"/>
      <c r="BD199" s="776"/>
      <c r="BE199" s="776"/>
      <c r="BF199" s="459">
        <v>1</v>
      </c>
      <c r="BG199" s="776"/>
    </row>
    <row r="200" spans="1:59" s="458" customFormat="1" ht="69" customHeight="1">
      <c r="A200" s="776" t="e">
        <f t="shared" si="54"/>
        <v>#VALUE!</v>
      </c>
      <c r="B200" s="451">
        <v>18</v>
      </c>
      <c r="C200" s="478" t="s">
        <v>1157</v>
      </c>
      <c r="D200" s="479" t="s">
        <v>730</v>
      </c>
      <c r="E200" s="791">
        <v>0.03</v>
      </c>
      <c r="F200" s="455"/>
      <c r="G200" s="791"/>
      <c r="H200" s="251">
        <f t="shared" si="52"/>
        <v>7.9999999999999863E-4</v>
      </c>
      <c r="I200" s="455">
        <f t="shared" si="53"/>
        <v>3.0799999999999998E-2</v>
      </c>
      <c r="J200" s="455">
        <f t="shared" si="46"/>
        <v>3.0799999999999998E-2</v>
      </c>
      <c r="K200" s="455" t="s">
        <v>425</v>
      </c>
      <c r="L200" s="455" t="s">
        <v>1446</v>
      </c>
      <c r="M200" s="455"/>
      <c r="N200" s="791">
        <v>8.0000000000000004E-4</v>
      </c>
      <c r="O200" s="791"/>
      <c r="P200" s="791"/>
      <c r="Q200" s="791">
        <v>0.03</v>
      </c>
      <c r="R200" s="794"/>
      <c r="S200" s="794"/>
      <c r="T200" s="791"/>
      <c r="U200" s="791"/>
      <c r="V200" s="791"/>
      <c r="W200" s="791"/>
      <c r="X200" s="791"/>
      <c r="Y200" s="791"/>
      <c r="Z200" s="791"/>
      <c r="AA200" s="791"/>
      <c r="AB200" s="791"/>
      <c r="AC200" s="791"/>
      <c r="AD200" s="791"/>
      <c r="AE200" s="791"/>
      <c r="AF200" s="791"/>
      <c r="AG200" s="791"/>
      <c r="AH200" s="791"/>
      <c r="AI200" s="791"/>
      <c r="AJ200" s="791"/>
      <c r="AK200" s="791"/>
      <c r="AL200" s="791"/>
      <c r="AM200" s="791"/>
      <c r="AN200" s="791"/>
      <c r="AO200" s="791"/>
      <c r="AP200" s="791"/>
      <c r="AQ200" s="791"/>
      <c r="AR200" s="791"/>
      <c r="AS200" s="791" t="s">
        <v>698</v>
      </c>
      <c r="AT200" s="782" t="s">
        <v>1158</v>
      </c>
      <c r="AU200" s="564" t="s">
        <v>866</v>
      </c>
      <c r="AV200" s="645">
        <v>2020</v>
      </c>
      <c r="AW200" s="780" t="s">
        <v>767</v>
      </c>
      <c r="AX200" s="780" t="s">
        <v>866</v>
      </c>
      <c r="AY200" s="456"/>
      <c r="AZ200" s="457"/>
      <c r="BD200" s="776"/>
      <c r="BE200" s="776"/>
      <c r="BF200" s="459">
        <v>1</v>
      </c>
      <c r="BG200" s="776"/>
    </row>
    <row r="201" spans="1:59" s="457" customFormat="1" ht="69" customHeight="1">
      <c r="A201" s="776" t="e">
        <f t="shared" si="54"/>
        <v>#VALUE!</v>
      </c>
      <c r="B201" s="451">
        <v>12</v>
      </c>
      <c r="C201" s="452" t="s">
        <v>1162</v>
      </c>
      <c r="D201" s="782" t="s">
        <v>730</v>
      </c>
      <c r="E201" s="783">
        <v>0.03</v>
      </c>
      <c r="F201" s="783"/>
      <c r="G201" s="783"/>
      <c r="H201" s="251">
        <f t="shared" si="52"/>
        <v>0</v>
      </c>
      <c r="I201" s="455">
        <f t="shared" si="53"/>
        <v>0.03</v>
      </c>
      <c r="J201" s="455">
        <f t="shared" ref="J201:J264" si="55">SUM(M201:Q201)+SUM(S201:AP201)</f>
        <v>0.03</v>
      </c>
      <c r="K201" s="455" t="s">
        <v>425</v>
      </c>
      <c r="L201" s="455" t="s">
        <v>425</v>
      </c>
      <c r="M201" s="783"/>
      <c r="N201" s="783"/>
      <c r="O201" s="783"/>
      <c r="P201" s="783"/>
      <c r="Q201" s="783"/>
      <c r="R201" s="783"/>
      <c r="S201" s="783">
        <v>0.03</v>
      </c>
      <c r="T201" s="783"/>
      <c r="U201" s="783"/>
      <c r="V201" s="783"/>
      <c r="W201" s="783"/>
      <c r="X201" s="783"/>
      <c r="Y201" s="783"/>
      <c r="Z201" s="783"/>
      <c r="AA201" s="783"/>
      <c r="AB201" s="783"/>
      <c r="AC201" s="783"/>
      <c r="AD201" s="783"/>
      <c r="AE201" s="783"/>
      <c r="AF201" s="783"/>
      <c r="AG201" s="783"/>
      <c r="AH201" s="783"/>
      <c r="AI201" s="783"/>
      <c r="AJ201" s="783"/>
      <c r="AK201" s="783"/>
      <c r="AL201" s="783"/>
      <c r="AM201" s="783"/>
      <c r="AN201" s="783"/>
      <c r="AO201" s="783"/>
      <c r="AP201" s="783"/>
      <c r="AQ201" s="783"/>
      <c r="AR201" s="783"/>
      <c r="AS201" s="783" t="s">
        <v>699</v>
      </c>
      <c r="AT201" s="782"/>
      <c r="AU201" s="782" t="s">
        <v>866</v>
      </c>
      <c r="AV201" s="645">
        <v>2020</v>
      </c>
      <c r="AW201" s="463" t="s">
        <v>767</v>
      </c>
      <c r="AX201" s="463" t="s">
        <v>866</v>
      </c>
      <c r="AY201" s="456"/>
      <c r="BA201" s="458"/>
      <c r="BD201" s="776"/>
      <c r="BE201" s="571"/>
      <c r="BF201" s="459">
        <v>1</v>
      </c>
      <c r="BG201" s="776"/>
    </row>
    <row r="202" spans="1:59" s="458" customFormat="1" ht="69" customHeight="1">
      <c r="A202" s="776" t="e">
        <f t="shared" si="54"/>
        <v>#VALUE!</v>
      </c>
      <c r="B202" s="451"/>
      <c r="C202" s="478" t="s">
        <v>1163</v>
      </c>
      <c r="D202" s="479" t="s">
        <v>730</v>
      </c>
      <c r="E202" s="791">
        <v>0.05</v>
      </c>
      <c r="F202" s="455"/>
      <c r="G202" s="791">
        <v>0.05</v>
      </c>
      <c r="H202" s="251">
        <f t="shared" si="52"/>
        <v>0</v>
      </c>
      <c r="I202" s="455">
        <f t="shared" si="53"/>
        <v>0.05</v>
      </c>
      <c r="J202" s="455">
        <f t="shared" si="55"/>
        <v>0.05</v>
      </c>
      <c r="K202" s="455" t="s">
        <v>425</v>
      </c>
      <c r="L202" s="455" t="s">
        <v>11</v>
      </c>
      <c r="M202" s="455"/>
      <c r="N202" s="791"/>
      <c r="O202" s="791"/>
      <c r="P202" s="791"/>
      <c r="Q202" s="791">
        <v>0.05</v>
      </c>
      <c r="R202" s="794"/>
      <c r="S202" s="794"/>
      <c r="T202" s="791"/>
      <c r="U202" s="791"/>
      <c r="V202" s="791"/>
      <c r="W202" s="791"/>
      <c r="X202" s="791"/>
      <c r="Y202" s="791"/>
      <c r="Z202" s="791"/>
      <c r="AA202" s="791"/>
      <c r="AB202" s="791"/>
      <c r="AC202" s="791"/>
      <c r="AD202" s="791"/>
      <c r="AE202" s="791"/>
      <c r="AF202" s="791"/>
      <c r="AG202" s="791"/>
      <c r="AH202" s="791"/>
      <c r="AI202" s="791"/>
      <c r="AJ202" s="791"/>
      <c r="AK202" s="791"/>
      <c r="AL202" s="791"/>
      <c r="AM202" s="791"/>
      <c r="AN202" s="791"/>
      <c r="AO202" s="791"/>
      <c r="AP202" s="791"/>
      <c r="AQ202" s="791"/>
      <c r="AR202" s="791"/>
      <c r="AS202" s="791" t="s">
        <v>701</v>
      </c>
      <c r="AT202" s="782" t="s">
        <v>1164</v>
      </c>
      <c r="AU202" s="564" t="s">
        <v>866</v>
      </c>
      <c r="AV202" s="645">
        <v>2020</v>
      </c>
      <c r="AW202" s="777" t="s">
        <v>767</v>
      </c>
      <c r="AX202" s="777" t="s">
        <v>866</v>
      </c>
      <c r="AY202" s="456"/>
      <c r="AZ202" s="457"/>
      <c r="BD202" s="776"/>
      <c r="BE202" s="776"/>
      <c r="BF202" s="459">
        <v>1</v>
      </c>
      <c r="BG202" s="776"/>
    </row>
    <row r="203" spans="1:59" s="458" customFormat="1" ht="69" customHeight="1">
      <c r="A203" s="776" t="e">
        <f>A202+1</f>
        <v>#VALUE!</v>
      </c>
      <c r="B203" s="481"/>
      <c r="C203" s="478" t="s">
        <v>1165</v>
      </c>
      <c r="D203" s="479" t="s">
        <v>730</v>
      </c>
      <c r="E203" s="791">
        <v>0.05</v>
      </c>
      <c r="F203" s="455"/>
      <c r="G203" s="791">
        <v>0.05</v>
      </c>
      <c r="H203" s="251">
        <f t="shared" si="52"/>
        <v>0</v>
      </c>
      <c r="I203" s="455">
        <f t="shared" si="53"/>
        <v>0.05</v>
      </c>
      <c r="J203" s="455">
        <f t="shared" si="55"/>
        <v>0.05</v>
      </c>
      <c r="K203" s="455" t="s">
        <v>425</v>
      </c>
      <c r="L203" s="455" t="s">
        <v>11</v>
      </c>
      <c r="M203" s="455"/>
      <c r="N203" s="791"/>
      <c r="O203" s="791"/>
      <c r="P203" s="791"/>
      <c r="Q203" s="791">
        <v>0.05</v>
      </c>
      <c r="R203" s="794"/>
      <c r="S203" s="794"/>
      <c r="T203" s="791"/>
      <c r="U203" s="791"/>
      <c r="V203" s="791"/>
      <c r="W203" s="791"/>
      <c r="X203" s="791"/>
      <c r="Y203" s="791"/>
      <c r="Z203" s="791"/>
      <c r="AA203" s="791"/>
      <c r="AB203" s="791"/>
      <c r="AC203" s="791"/>
      <c r="AD203" s="791"/>
      <c r="AE203" s="791"/>
      <c r="AF203" s="791"/>
      <c r="AG203" s="791"/>
      <c r="AH203" s="791"/>
      <c r="AI203" s="791"/>
      <c r="AJ203" s="791"/>
      <c r="AK203" s="791"/>
      <c r="AL203" s="791"/>
      <c r="AM203" s="791"/>
      <c r="AN203" s="791"/>
      <c r="AO203" s="791"/>
      <c r="AP203" s="791"/>
      <c r="AQ203" s="791"/>
      <c r="AR203" s="791"/>
      <c r="AS203" s="791" t="s">
        <v>701</v>
      </c>
      <c r="AT203" s="782" t="s">
        <v>1166</v>
      </c>
      <c r="AU203" s="564" t="s">
        <v>866</v>
      </c>
      <c r="AV203" s="645">
        <v>2020</v>
      </c>
      <c r="AW203" s="777" t="s">
        <v>767</v>
      </c>
      <c r="AX203" s="777" t="s">
        <v>866</v>
      </c>
      <c r="AY203" s="456"/>
      <c r="AZ203" s="457"/>
      <c r="BD203" s="776"/>
      <c r="BE203" s="776"/>
      <c r="BF203" s="459">
        <v>1</v>
      </c>
      <c r="BG203" s="776"/>
    </row>
    <row r="204" spans="1:59" s="457" customFormat="1" ht="45" customHeight="1">
      <c r="A204" s="784" t="e">
        <f>A202+1</f>
        <v>#VALUE!</v>
      </c>
      <c r="B204" s="451">
        <v>15</v>
      </c>
      <c r="C204" s="785" t="s">
        <v>1132</v>
      </c>
      <c r="D204" s="782" t="s">
        <v>730</v>
      </c>
      <c r="E204" s="783">
        <v>0.06</v>
      </c>
      <c r="F204" s="783"/>
      <c r="G204" s="783"/>
      <c r="H204" s="468">
        <f>I204-E204</f>
        <v>0</v>
      </c>
      <c r="I204" s="455">
        <f>J204+F204</f>
        <v>0.06</v>
      </c>
      <c r="J204" s="455">
        <f t="shared" ref="J204:J209" si="56">SUM(M204:Q204)+SUM(S204:AP204)</f>
        <v>0.06</v>
      </c>
      <c r="K204" s="455" t="s">
        <v>425</v>
      </c>
      <c r="L204" s="455" t="s">
        <v>1</v>
      </c>
      <c r="M204" s="783"/>
      <c r="N204" s="783"/>
      <c r="O204" s="783"/>
      <c r="P204" s="783">
        <v>0.06</v>
      </c>
      <c r="Q204" s="783"/>
      <c r="R204" s="794"/>
      <c r="S204" s="794"/>
      <c r="T204" s="783"/>
      <c r="U204" s="783"/>
      <c r="V204" s="783"/>
      <c r="W204" s="783"/>
      <c r="X204" s="783"/>
      <c r="Y204" s="783"/>
      <c r="Z204" s="783"/>
      <c r="AA204" s="783"/>
      <c r="AB204" s="783"/>
      <c r="AC204" s="783"/>
      <c r="AD204" s="783"/>
      <c r="AE204" s="783"/>
      <c r="AF204" s="783"/>
      <c r="AG204" s="783"/>
      <c r="AH204" s="783"/>
      <c r="AI204" s="783"/>
      <c r="AJ204" s="783"/>
      <c r="AK204" s="783"/>
      <c r="AL204" s="783"/>
      <c r="AM204" s="783"/>
      <c r="AN204" s="783"/>
      <c r="AO204" s="783"/>
      <c r="AP204" s="783"/>
      <c r="AQ204" s="783"/>
      <c r="AR204" s="783"/>
      <c r="AS204" s="783" t="s">
        <v>700</v>
      </c>
      <c r="AT204" s="782"/>
      <c r="AU204" s="782"/>
      <c r="AV204" s="645">
        <v>2022</v>
      </c>
      <c r="AW204" s="782" t="s">
        <v>761</v>
      </c>
      <c r="AX204" s="782" t="s">
        <v>870</v>
      </c>
      <c r="AY204" s="456"/>
      <c r="BA204" s="458"/>
      <c r="BD204" s="776"/>
      <c r="BE204" s="571"/>
      <c r="BF204" s="459"/>
      <c r="BG204" s="776">
        <v>1</v>
      </c>
    </row>
    <row r="205" spans="1:59" s="457" customFormat="1" ht="45" customHeight="1">
      <c r="A205" s="784" t="e">
        <f>A204+1</f>
        <v>#VALUE!</v>
      </c>
      <c r="B205" s="451">
        <v>14</v>
      </c>
      <c r="C205" s="785" t="s">
        <v>1133</v>
      </c>
      <c r="D205" s="782" t="s">
        <v>730</v>
      </c>
      <c r="E205" s="783">
        <v>0.05</v>
      </c>
      <c r="F205" s="783"/>
      <c r="G205" s="783"/>
      <c r="H205" s="468">
        <f>I205-E205</f>
        <v>0</v>
      </c>
      <c r="I205" s="455">
        <f>J205+F205</f>
        <v>0.05</v>
      </c>
      <c r="J205" s="455">
        <f t="shared" si="56"/>
        <v>0.05</v>
      </c>
      <c r="K205" s="455" t="s">
        <v>425</v>
      </c>
      <c r="L205" s="455" t="s">
        <v>724</v>
      </c>
      <c r="M205" s="783"/>
      <c r="N205" s="783"/>
      <c r="O205" s="783"/>
      <c r="P205" s="783"/>
      <c r="Q205" s="783"/>
      <c r="R205" s="794"/>
      <c r="S205" s="794"/>
      <c r="T205" s="783">
        <v>0.05</v>
      </c>
      <c r="U205" s="783"/>
      <c r="V205" s="783"/>
      <c r="W205" s="783"/>
      <c r="X205" s="783"/>
      <c r="Y205" s="783"/>
      <c r="Z205" s="783"/>
      <c r="AA205" s="783"/>
      <c r="AB205" s="783"/>
      <c r="AC205" s="783"/>
      <c r="AD205" s="783"/>
      <c r="AE205" s="783"/>
      <c r="AF205" s="783"/>
      <c r="AG205" s="783"/>
      <c r="AH205" s="783"/>
      <c r="AI205" s="783"/>
      <c r="AJ205" s="783"/>
      <c r="AK205" s="783"/>
      <c r="AL205" s="783"/>
      <c r="AM205" s="783"/>
      <c r="AN205" s="783"/>
      <c r="AO205" s="783"/>
      <c r="AP205" s="783"/>
      <c r="AQ205" s="783"/>
      <c r="AR205" s="783"/>
      <c r="AS205" s="783" t="s">
        <v>700</v>
      </c>
      <c r="AT205" s="782"/>
      <c r="AU205" s="782"/>
      <c r="AV205" s="645">
        <v>2022</v>
      </c>
      <c r="AW205" s="782" t="s">
        <v>761</v>
      </c>
      <c r="AX205" s="782" t="s">
        <v>870</v>
      </c>
      <c r="AY205" s="456" t="s">
        <v>827</v>
      </c>
      <c r="BA205" s="458"/>
      <c r="BD205" s="776"/>
      <c r="BE205" s="571"/>
      <c r="BF205" s="459"/>
      <c r="BG205" s="776">
        <v>1</v>
      </c>
    </row>
    <row r="206" spans="1:59" s="457" customFormat="1" ht="45" customHeight="1">
      <c r="A206" s="784" t="e">
        <f t="shared" ref="A206:A222" si="57">A205+1</f>
        <v>#VALUE!</v>
      </c>
      <c r="B206" s="451">
        <v>14</v>
      </c>
      <c r="C206" s="785" t="s">
        <v>1134</v>
      </c>
      <c r="D206" s="782" t="s">
        <v>730</v>
      </c>
      <c r="E206" s="783">
        <v>0.05</v>
      </c>
      <c r="F206" s="783"/>
      <c r="G206" s="783"/>
      <c r="H206" s="468">
        <f>I206-E206</f>
        <v>0</v>
      </c>
      <c r="I206" s="455">
        <f>J206+F206</f>
        <v>0.05</v>
      </c>
      <c r="J206" s="455">
        <f t="shared" si="56"/>
        <v>0.05</v>
      </c>
      <c r="K206" s="455" t="s">
        <v>425</v>
      </c>
      <c r="L206" s="455" t="s">
        <v>724</v>
      </c>
      <c r="M206" s="783"/>
      <c r="N206" s="783"/>
      <c r="O206" s="783"/>
      <c r="P206" s="783"/>
      <c r="Q206" s="783"/>
      <c r="R206" s="794"/>
      <c r="S206" s="794"/>
      <c r="T206" s="783">
        <v>0.05</v>
      </c>
      <c r="U206" s="783"/>
      <c r="V206" s="783"/>
      <c r="W206" s="783"/>
      <c r="X206" s="783"/>
      <c r="Y206" s="783"/>
      <c r="Z206" s="783"/>
      <c r="AA206" s="783"/>
      <c r="AB206" s="783"/>
      <c r="AC206" s="783"/>
      <c r="AD206" s="783"/>
      <c r="AE206" s="783"/>
      <c r="AF206" s="783"/>
      <c r="AG206" s="783"/>
      <c r="AH206" s="783"/>
      <c r="AI206" s="783"/>
      <c r="AJ206" s="783"/>
      <c r="AK206" s="783"/>
      <c r="AL206" s="783"/>
      <c r="AM206" s="783"/>
      <c r="AN206" s="783"/>
      <c r="AO206" s="783"/>
      <c r="AP206" s="783"/>
      <c r="AQ206" s="783"/>
      <c r="AR206" s="783"/>
      <c r="AS206" s="783" t="s">
        <v>700</v>
      </c>
      <c r="AT206" s="782"/>
      <c r="AU206" s="782"/>
      <c r="AV206" s="645">
        <v>2022</v>
      </c>
      <c r="AW206" s="782" t="s">
        <v>761</v>
      </c>
      <c r="AX206" s="782" t="s">
        <v>870</v>
      </c>
      <c r="AY206" s="456" t="s">
        <v>827</v>
      </c>
      <c r="BA206" s="458"/>
      <c r="BD206" s="776"/>
      <c r="BE206" s="571"/>
      <c r="BF206" s="459"/>
      <c r="BG206" s="776">
        <v>1</v>
      </c>
    </row>
    <row r="207" spans="1:59" s="458" customFormat="1" ht="24.95" customHeight="1">
      <c r="A207" s="784" t="e">
        <f t="shared" si="57"/>
        <v>#VALUE!</v>
      </c>
      <c r="B207" s="451">
        <v>16</v>
      </c>
      <c r="C207" s="528" t="s">
        <v>1150</v>
      </c>
      <c r="D207" s="780" t="s">
        <v>730</v>
      </c>
      <c r="E207" s="455">
        <v>0.05</v>
      </c>
      <c r="F207" s="455"/>
      <c r="G207" s="455"/>
      <c r="H207" s="468">
        <f t="shared" ref="H207:H209" si="58">I207-E207</f>
        <v>0</v>
      </c>
      <c r="I207" s="455">
        <f t="shared" ref="I207:I209" si="59">J207+F207</f>
        <v>0.05</v>
      </c>
      <c r="J207" s="455">
        <f t="shared" si="56"/>
        <v>0.05</v>
      </c>
      <c r="K207" s="455" t="s">
        <v>425</v>
      </c>
      <c r="L207" s="455" t="s">
        <v>724</v>
      </c>
      <c r="M207" s="455"/>
      <c r="N207" s="791"/>
      <c r="O207" s="791"/>
      <c r="P207" s="791"/>
      <c r="Q207" s="791"/>
      <c r="R207" s="794"/>
      <c r="S207" s="794"/>
      <c r="T207" s="791">
        <v>0.05</v>
      </c>
      <c r="U207" s="791"/>
      <c r="V207" s="791"/>
      <c r="W207" s="791"/>
      <c r="X207" s="791"/>
      <c r="Y207" s="791"/>
      <c r="Z207" s="791"/>
      <c r="AA207" s="791"/>
      <c r="AB207" s="791"/>
      <c r="AC207" s="791"/>
      <c r="AD207" s="791"/>
      <c r="AE207" s="791"/>
      <c r="AF207" s="791"/>
      <c r="AG207" s="791"/>
      <c r="AH207" s="791"/>
      <c r="AI207" s="791"/>
      <c r="AJ207" s="791"/>
      <c r="AK207" s="791"/>
      <c r="AL207" s="791"/>
      <c r="AM207" s="791"/>
      <c r="AN207" s="791"/>
      <c r="AO207" s="791"/>
      <c r="AP207" s="783"/>
      <c r="AQ207" s="783"/>
      <c r="AR207" s="783"/>
      <c r="AS207" s="455" t="s">
        <v>697</v>
      </c>
      <c r="AT207" s="782"/>
      <c r="AU207" s="782"/>
      <c r="AV207" s="645">
        <v>2019</v>
      </c>
      <c r="AW207" s="780" t="s">
        <v>767</v>
      </c>
      <c r="AX207" s="780" t="s">
        <v>866</v>
      </c>
      <c r="AY207" s="456"/>
      <c r="AZ207" s="457"/>
      <c r="BD207" s="776"/>
      <c r="BE207" s="776">
        <v>1</v>
      </c>
      <c r="BF207" s="459"/>
      <c r="BG207" s="776">
        <v>1</v>
      </c>
    </row>
    <row r="208" spans="1:59" s="458" customFormat="1" ht="66.75" customHeight="1">
      <c r="A208" s="784" t="e">
        <f t="shared" si="57"/>
        <v>#VALUE!</v>
      </c>
      <c r="B208" s="451">
        <v>11</v>
      </c>
      <c r="C208" s="552" t="s">
        <v>1152</v>
      </c>
      <c r="D208" s="479" t="s">
        <v>730</v>
      </c>
      <c r="E208" s="791">
        <v>5.0999999999999997E-2</v>
      </c>
      <c r="F208" s="455"/>
      <c r="G208" s="791">
        <v>0.05</v>
      </c>
      <c r="H208" s="468">
        <f t="shared" si="58"/>
        <v>-9.9999999999999395E-4</v>
      </c>
      <c r="I208" s="455">
        <f t="shared" si="59"/>
        <v>0.05</v>
      </c>
      <c r="J208" s="455">
        <f t="shared" si="56"/>
        <v>0.05</v>
      </c>
      <c r="K208" s="455" t="s">
        <v>425</v>
      </c>
      <c r="L208" s="455" t="s">
        <v>724</v>
      </c>
      <c r="M208" s="455"/>
      <c r="N208" s="791"/>
      <c r="O208" s="791"/>
      <c r="P208" s="791"/>
      <c r="Q208" s="791"/>
      <c r="R208" s="791"/>
      <c r="S208" s="791"/>
      <c r="T208" s="791">
        <v>0.05</v>
      </c>
      <c r="U208" s="791"/>
      <c r="V208" s="791"/>
      <c r="W208" s="791"/>
      <c r="X208" s="791"/>
      <c r="Y208" s="791"/>
      <c r="Z208" s="791"/>
      <c r="AA208" s="791"/>
      <c r="AB208" s="791"/>
      <c r="AC208" s="791"/>
      <c r="AD208" s="791"/>
      <c r="AE208" s="791"/>
      <c r="AF208" s="791"/>
      <c r="AG208" s="791"/>
      <c r="AH208" s="791"/>
      <c r="AI208" s="791"/>
      <c r="AJ208" s="791"/>
      <c r="AK208" s="791"/>
      <c r="AL208" s="791"/>
      <c r="AM208" s="791"/>
      <c r="AN208" s="791"/>
      <c r="AO208" s="791"/>
      <c r="AP208" s="791"/>
      <c r="AQ208" s="791"/>
      <c r="AR208" s="791"/>
      <c r="AS208" s="791" t="s">
        <v>698</v>
      </c>
      <c r="AT208" s="782"/>
      <c r="AU208" s="564" t="s">
        <v>866</v>
      </c>
      <c r="AV208" s="645">
        <v>2019</v>
      </c>
      <c r="AW208" s="780" t="s">
        <v>761</v>
      </c>
      <c r="AX208" s="780" t="s">
        <v>866</v>
      </c>
      <c r="AY208" s="456"/>
      <c r="AZ208" s="457"/>
      <c r="BD208" s="776"/>
      <c r="BE208" s="776">
        <v>1</v>
      </c>
      <c r="BF208" s="459"/>
      <c r="BG208" s="776">
        <v>1</v>
      </c>
    </row>
    <row r="209" spans="1:823 1026:1847 2050:2871 3074:3895 4098:4919 5122:5943 6146:6967 7170:7991 8194:9015 9218:10039 10242:11063 11266:12087 12290:13111 13314:14135 14338:15159 15362:16183" s="458" customFormat="1" ht="66.75" customHeight="1">
      <c r="A209" s="784" t="e">
        <f t="shared" si="57"/>
        <v>#VALUE!</v>
      </c>
      <c r="B209" s="451">
        <v>12</v>
      </c>
      <c r="C209" s="552" t="s">
        <v>1153</v>
      </c>
      <c r="D209" s="479" t="s">
        <v>730</v>
      </c>
      <c r="E209" s="791">
        <v>0.05</v>
      </c>
      <c r="F209" s="455"/>
      <c r="G209" s="791"/>
      <c r="H209" s="468">
        <f t="shared" si="58"/>
        <v>0</v>
      </c>
      <c r="I209" s="455">
        <f t="shared" si="59"/>
        <v>0.05</v>
      </c>
      <c r="J209" s="455">
        <f t="shared" si="56"/>
        <v>0.05</v>
      </c>
      <c r="K209" s="455" t="s">
        <v>425</v>
      </c>
      <c r="L209" s="455" t="s">
        <v>1</v>
      </c>
      <c r="M209" s="455"/>
      <c r="N209" s="791"/>
      <c r="O209" s="791"/>
      <c r="P209" s="791">
        <v>0.05</v>
      </c>
      <c r="Q209" s="791"/>
      <c r="R209" s="791"/>
      <c r="S209" s="791"/>
      <c r="T209" s="791"/>
      <c r="U209" s="791"/>
      <c r="V209" s="791"/>
      <c r="W209" s="791"/>
      <c r="X209" s="791"/>
      <c r="Y209" s="791"/>
      <c r="Z209" s="791"/>
      <c r="AA209" s="791"/>
      <c r="AB209" s="791"/>
      <c r="AC209" s="791"/>
      <c r="AD209" s="791"/>
      <c r="AE209" s="791"/>
      <c r="AF209" s="791"/>
      <c r="AG209" s="791"/>
      <c r="AH209" s="791"/>
      <c r="AI209" s="791"/>
      <c r="AJ209" s="791"/>
      <c r="AK209" s="791"/>
      <c r="AL209" s="791"/>
      <c r="AM209" s="791"/>
      <c r="AN209" s="791"/>
      <c r="AO209" s="791"/>
      <c r="AP209" s="791"/>
      <c r="AQ209" s="791"/>
      <c r="AR209" s="791"/>
      <c r="AS209" s="791" t="s">
        <v>698</v>
      </c>
      <c r="AT209" s="782" t="s">
        <v>1154</v>
      </c>
      <c r="AU209" s="564" t="s">
        <v>866</v>
      </c>
      <c r="AV209" s="645">
        <v>2019</v>
      </c>
      <c r="AW209" s="780" t="s">
        <v>767</v>
      </c>
      <c r="AX209" s="780" t="s">
        <v>866</v>
      </c>
      <c r="AY209" s="456"/>
      <c r="AZ209" s="457"/>
      <c r="BD209" s="776"/>
      <c r="BE209" s="776">
        <v>1</v>
      </c>
      <c r="BF209" s="459"/>
      <c r="BG209" s="776">
        <v>1</v>
      </c>
    </row>
    <row r="210" spans="1:823 1026:1847 2050:2871 3074:3895 4098:4919 5122:5943 6146:6967 7170:7991 8194:9015 9218:10039 10242:11063 11266:12087 12290:13111 13314:14135 14338:15159 15362:16183" ht="66.75" customHeight="1">
      <c r="A210" s="784" t="e">
        <f t="shared" si="57"/>
        <v>#VALUE!</v>
      </c>
      <c r="B210" s="780"/>
      <c r="C210" s="793" t="s">
        <v>1168</v>
      </c>
      <c r="D210" s="481" t="s">
        <v>730</v>
      </c>
      <c r="E210" s="455">
        <f t="shared" ref="E210:E219" si="60">F210+J210</f>
        <v>0.14000000000000001</v>
      </c>
      <c r="F210" s="455">
        <v>0.14000000000000001</v>
      </c>
      <c r="G210" s="455"/>
      <c r="H210" s="455"/>
      <c r="I210" s="455"/>
      <c r="J210" s="455"/>
      <c r="K210" s="455" t="s">
        <v>425</v>
      </c>
      <c r="L210" s="481" t="s">
        <v>730</v>
      </c>
      <c r="M210" s="482"/>
      <c r="N210" s="482"/>
      <c r="O210" s="482"/>
      <c r="P210" s="482"/>
      <c r="Q210" s="482"/>
      <c r="R210" s="482"/>
      <c r="S210" s="482"/>
      <c r="T210" s="482"/>
      <c r="U210" s="482"/>
      <c r="V210" s="482"/>
      <c r="W210" s="482"/>
      <c r="X210" s="482"/>
      <c r="Y210" s="482"/>
      <c r="Z210" s="482"/>
      <c r="AA210" s="482"/>
      <c r="AB210" s="482"/>
      <c r="AC210" s="482"/>
      <c r="AD210" s="482"/>
      <c r="AE210" s="482"/>
      <c r="AF210" s="482"/>
      <c r="AG210" s="482"/>
      <c r="AH210" s="482"/>
      <c r="AI210" s="482"/>
      <c r="AJ210" s="482"/>
      <c r="AK210" s="482"/>
      <c r="AL210" s="482"/>
      <c r="AM210" s="482"/>
      <c r="AN210" s="482"/>
      <c r="AO210" s="482"/>
      <c r="AP210" s="204"/>
      <c r="AQ210" s="482"/>
      <c r="AR210" s="204"/>
      <c r="AS210" s="437" t="s">
        <v>696</v>
      </c>
      <c r="AT210" s="483"/>
      <c r="AU210" s="780" t="s">
        <v>866</v>
      </c>
      <c r="AV210" s="642">
        <v>2022</v>
      </c>
      <c r="BD210" s="437"/>
      <c r="BE210" s="429"/>
      <c r="BF210" s="429"/>
      <c r="BG210" s="428">
        <v>1</v>
      </c>
    </row>
    <row r="211" spans="1:823 1026:1847 2050:2871 3074:3895 4098:4919 5122:5943 6146:6967 7170:7991 8194:9015 9218:10039 10242:11063 11266:12087 12290:13111 13314:14135 14338:15159 15362:16183" ht="66.75" customHeight="1">
      <c r="A211" s="784" t="e">
        <f t="shared" si="57"/>
        <v>#VALUE!</v>
      </c>
      <c r="B211" s="780"/>
      <c r="C211" s="793" t="s">
        <v>1169</v>
      </c>
      <c r="D211" s="481" t="s">
        <v>730</v>
      </c>
      <c r="E211" s="455">
        <f t="shared" si="60"/>
        <v>0.08</v>
      </c>
      <c r="F211" s="455">
        <v>0.08</v>
      </c>
      <c r="G211" s="455"/>
      <c r="H211" s="455"/>
      <c r="I211" s="455"/>
      <c r="J211" s="455"/>
      <c r="K211" s="455" t="s">
        <v>425</v>
      </c>
      <c r="L211" s="481" t="s">
        <v>730</v>
      </c>
      <c r="M211" s="482"/>
      <c r="N211" s="482"/>
      <c r="O211" s="482"/>
      <c r="P211" s="482"/>
      <c r="Q211" s="482"/>
      <c r="R211" s="482"/>
      <c r="S211" s="482"/>
      <c r="T211" s="482"/>
      <c r="U211" s="482"/>
      <c r="V211" s="482"/>
      <c r="W211" s="482"/>
      <c r="X211" s="482"/>
      <c r="Y211" s="482"/>
      <c r="Z211" s="482"/>
      <c r="AA211" s="482"/>
      <c r="AB211" s="482"/>
      <c r="AC211" s="482"/>
      <c r="AD211" s="482"/>
      <c r="AE211" s="482"/>
      <c r="AF211" s="482"/>
      <c r="AG211" s="482"/>
      <c r="AH211" s="482"/>
      <c r="AI211" s="482"/>
      <c r="AJ211" s="482"/>
      <c r="AK211" s="482"/>
      <c r="AL211" s="482"/>
      <c r="AM211" s="482"/>
      <c r="AN211" s="482"/>
      <c r="AO211" s="482"/>
      <c r="AP211" s="204"/>
      <c r="AQ211" s="204"/>
      <c r="AR211" s="204"/>
      <c r="AS211" s="437" t="s">
        <v>696</v>
      </c>
      <c r="AT211" s="483"/>
      <c r="AU211" s="780" t="s">
        <v>938</v>
      </c>
      <c r="AV211" s="642">
        <v>2022</v>
      </c>
      <c r="BD211" s="437"/>
      <c r="BE211" s="429"/>
      <c r="BF211" s="429"/>
      <c r="BG211" s="428">
        <v>1</v>
      </c>
    </row>
    <row r="212" spans="1:823 1026:1847 2050:2871 3074:3895 4098:4919 5122:5943 6146:6967 7170:7991 8194:9015 9218:10039 10242:11063 11266:12087 12290:13111 13314:14135 14338:15159 15362:16183" ht="66.75" customHeight="1">
      <c r="A212" s="784" t="e">
        <f t="shared" si="57"/>
        <v>#VALUE!</v>
      </c>
      <c r="B212" s="780"/>
      <c r="C212" s="793" t="s">
        <v>1170</v>
      </c>
      <c r="D212" s="481" t="s">
        <v>730</v>
      </c>
      <c r="E212" s="455">
        <f t="shared" si="60"/>
        <v>0.06</v>
      </c>
      <c r="F212" s="455">
        <v>0.06</v>
      </c>
      <c r="G212" s="455"/>
      <c r="H212" s="455"/>
      <c r="I212" s="455"/>
      <c r="J212" s="455"/>
      <c r="K212" s="455" t="s">
        <v>425</v>
      </c>
      <c r="L212" s="481" t="s">
        <v>730</v>
      </c>
      <c r="M212" s="482"/>
      <c r="N212" s="482"/>
      <c r="O212" s="482"/>
      <c r="P212" s="482"/>
      <c r="Q212" s="482"/>
      <c r="R212" s="482"/>
      <c r="S212" s="482"/>
      <c r="T212" s="482"/>
      <c r="U212" s="482"/>
      <c r="V212" s="482"/>
      <c r="W212" s="482"/>
      <c r="X212" s="482"/>
      <c r="Y212" s="482"/>
      <c r="Z212" s="482"/>
      <c r="AA212" s="482"/>
      <c r="AB212" s="482"/>
      <c r="AC212" s="482"/>
      <c r="AD212" s="482"/>
      <c r="AE212" s="482"/>
      <c r="AF212" s="482"/>
      <c r="AG212" s="482"/>
      <c r="AH212" s="482"/>
      <c r="AI212" s="482"/>
      <c r="AJ212" s="482"/>
      <c r="AK212" s="482"/>
      <c r="AL212" s="482"/>
      <c r="AM212" s="482"/>
      <c r="AN212" s="482"/>
      <c r="AO212" s="482"/>
      <c r="AP212" s="482"/>
      <c r="AQ212" s="204"/>
      <c r="AR212" s="204"/>
      <c r="AS212" s="437" t="s">
        <v>696</v>
      </c>
      <c r="AT212" s="483"/>
      <c r="AU212" s="780" t="s">
        <v>941</v>
      </c>
      <c r="AV212" s="642">
        <v>2022</v>
      </c>
      <c r="BD212" s="437"/>
      <c r="BE212" s="429"/>
      <c r="BF212" s="429"/>
      <c r="BG212" s="428">
        <v>1</v>
      </c>
    </row>
    <row r="213" spans="1:823 1026:1847 2050:2871 3074:3895 4098:4919 5122:5943 6146:6967 7170:7991 8194:9015 9218:10039 10242:11063 11266:12087 12290:13111 13314:14135 14338:15159 15362:16183" ht="66.75" customHeight="1">
      <c r="A213" s="784" t="e">
        <f t="shared" si="57"/>
        <v>#VALUE!</v>
      </c>
      <c r="B213" s="780"/>
      <c r="C213" s="793" t="s">
        <v>1171</v>
      </c>
      <c r="D213" s="481" t="s">
        <v>730</v>
      </c>
      <c r="E213" s="455">
        <f t="shared" si="60"/>
        <v>0.05</v>
      </c>
      <c r="F213" s="455">
        <v>0.05</v>
      </c>
      <c r="G213" s="455"/>
      <c r="H213" s="455"/>
      <c r="I213" s="455"/>
      <c r="J213" s="455"/>
      <c r="K213" s="455" t="s">
        <v>425</v>
      </c>
      <c r="L213" s="481" t="s">
        <v>730</v>
      </c>
      <c r="M213" s="482"/>
      <c r="N213" s="482"/>
      <c r="O213" s="482"/>
      <c r="P213" s="482"/>
      <c r="Q213" s="482"/>
      <c r="R213" s="482"/>
      <c r="S213" s="482"/>
      <c r="T213" s="482"/>
      <c r="U213" s="482"/>
      <c r="V213" s="482"/>
      <c r="W213" s="482"/>
      <c r="X213" s="482"/>
      <c r="Y213" s="482"/>
      <c r="Z213" s="482"/>
      <c r="AA213" s="482"/>
      <c r="AB213" s="482"/>
      <c r="AC213" s="482"/>
      <c r="AD213" s="482"/>
      <c r="AE213" s="482"/>
      <c r="AF213" s="482"/>
      <c r="AG213" s="482"/>
      <c r="AH213" s="482"/>
      <c r="AI213" s="482"/>
      <c r="AJ213" s="482"/>
      <c r="AK213" s="482"/>
      <c r="AL213" s="482"/>
      <c r="AM213" s="482"/>
      <c r="AN213" s="482"/>
      <c r="AO213" s="482"/>
      <c r="AP213" s="482"/>
      <c r="AQ213" s="204"/>
      <c r="AR213" s="204"/>
      <c r="AS213" s="437" t="s">
        <v>696</v>
      </c>
      <c r="AT213" s="483"/>
      <c r="AU213" s="780" t="s">
        <v>1172</v>
      </c>
      <c r="AV213" s="642">
        <v>2022</v>
      </c>
      <c r="BD213" s="437"/>
      <c r="BE213" s="429"/>
      <c r="BF213" s="429"/>
      <c r="BG213" s="428">
        <v>1</v>
      </c>
    </row>
    <row r="214" spans="1:823 1026:1847 2050:2871 3074:3895 4098:4919 5122:5943 6146:6967 7170:7991 8194:9015 9218:10039 10242:11063 11266:12087 12290:13111 13314:14135 14338:15159 15362:16183" ht="24.95" customHeight="1">
      <c r="A214" s="784" t="e">
        <f t="shared" si="57"/>
        <v>#VALUE!</v>
      </c>
      <c r="B214" s="780"/>
      <c r="C214" s="785" t="s">
        <v>1173</v>
      </c>
      <c r="D214" s="481" t="s">
        <v>730</v>
      </c>
      <c r="E214" s="455">
        <f t="shared" si="60"/>
        <v>0.05</v>
      </c>
      <c r="F214" s="455"/>
      <c r="G214" s="455"/>
      <c r="H214" s="455"/>
      <c r="I214" s="455"/>
      <c r="J214" s="455">
        <f t="shared" ref="J214:J222" si="61">SUM(M214:Q214)+SUM(S214:AP214)</f>
        <v>0.05</v>
      </c>
      <c r="K214" s="455" t="s">
        <v>425</v>
      </c>
      <c r="L214" s="455" t="s">
        <v>425</v>
      </c>
      <c r="M214" s="783"/>
      <c r="N214" s="783"/>
      <c r="O214" s="783"/>
      <c r="P214" s="783"/>
      <c r="Q214" s="783"/>
      <c r="R214" s="783"/>
      <c r="S214" s="783">
        <v>0.05</v>
      </c>
      <c r="T214" s="783"/>
      <c r="U214" s="783"/>
      <c r="V214" s="783"/>
      <c r="W214" s="783"/>
      <c r="X214" s="783"/>
      <c r="Y214" s="783"/>
      <c r="Z214" s="783"/>
      <c r="AA214" s="783"/>
      <c r="AB214" s="783"/>
      <c r="AC214" s="783"/>
      <c r="AD214" s="783"/>
      <c r="AE214" s="783"/>
      <c r="AF214" s="783"/>
      <c r="AG214" s="783"/>
      <c r="AH214" s="783"/>
      <c r="AI214" s="783"/>
      <c r="AJ214" s="783"/>
      <c r="AK214" s="783"/>
      <c r="AL214" s="783"/>
      <c r="AM214" s="783"/>
      <c r="AN214" s="783"/>
      <c r="AO214" s="783"/>
      <c r="AP214" s="783"/>
      <c r="AQ214" s="783"/>
      <c r="AR214" s="783"/>
      <c r="AS214" s="783" t="s">
        <v>697</v>
      </c>
      <c r="AT214" s="483"/>
      <c r="AU214" s="780"/>
      <c r="AV214" s="642">
        <v>2022</v>
      </c>
      <c r="BD214" s="437"/>
      <c r="BE214" s="429"/>
      <c r="BF214" s="429"/>
      <c r="BG214" s="428">
        <v>1</v>
      </c>
    </row>
    <row r="215" spans="1:823 1026:1847 2050:2871 3074:3895 4098:4919 5122:5943 6146:6967 7170:7991 8194:9015 9218:10039 10242:11063 11266:12087 12290:13111 13314:14135 14338:15159 15362:16183" ht="24.95" customHeight="1">
      <c r="A215" s="784" t="e">
        <f t="shared" si="57"/>
        <v>#VALUE!</v>
      </c>
      <c r="B215" s="780"/>
      <c r="C215" s="793" t="s">
        <v>1174</v>
      </c>
      <c r="D215" s="481" t="s">
        <v>730</v>
      </c>
      <c r="E215" s="455">
        <f t="shared" si="60"/>
        <v>0.01</v>
      </c>
      <c r="F215" s="455"/>
      <c r="G215" s="455"/>
      <c r="H215" s="455"/>
      <c r="I215" s="455"/>
      <c r="J215" s="455">
        <f t="shared" si="61"/>
        <v>0.01</v>
      </c>
      <c r="K215" s="455" t="s">
        <v>425</v>
      </c>
      <c r="L215" s="455" t="s">
        <v>252</v>
      </c>
      <c r="M215" s="482"/>
      <c r="N215" s="482">
        <v>0.01</v>
      </c>
      <c r="O215" s="482"/>
      <c r="P215" s="482"/>
      <c r="Q215" s="482"/>
      <c r="R215" s="482"/>
      <c r="S215" s="482"/>
      <c r="T215" s="482"/>
      <c r="U215" s="482"/>
      <c r="V215" s="482"/>
      <c r="W215" s="482"/>
      <c r="X215" s="482"/>
      <c r="Y215" s="482"/>
      <c r="Z215" s="482"/>
      <c r="AA215" s="482"/>
      <c r="AB215" s="482"/>
      <c r="AC215" s="482"/>
      <c r="AD215" s="482"/>
      <c r="AE215" s="482"/>
      <c r="AF215" s="482"/>
      <c r="AG215" s="482"/>
      <c r="AH215" s="482"/>
      <c r="AI215" s="482"/>
      <c r="AJ215" s="482"/>
      <c r="AK215" s="482"/>
      <c r="AL215" s="482"/>
      <c r="AM215" s="482"/>
      <c r="AN215" s="482"/>
      <c r="AO215" s="482"/>
      <c r="AP215" s="482"/>
      <c r="AQ215" s="204"/>
      <c r="AR215" s="204"/>
      <c r="AS215" s="437" t="s">
        <v>703</v>
      </c>
      <c r="AT215" s="483"/>
      <c r="AU215" s="780"/>
      <c r="AV215" s="642">
        <v>2022</v>
      </c>
      <c r="BD215" s="437"/>
      <c r="BE215" s="429"/>
      <c r="BF215" s="429"/>
      <c r="BG215" s="428">
        <v>1</v>
      </c>
    </row>
    <row r="216" spans="1:823 1026:1847 2050:2871 3074:3895 4098:4919 5122:5943 6146:6967 7170:7991 8194:9015 9218:10039 10242:11063 11266:12087 12290:13111 13314:14135 14338:15159 15362:16183" ht="24.95" customHeight="1">
      <c r="A216" s="784" t="e">
        <f t="shared" si="57"/>
        <v>#VALUE!</v>
      </c>
      <c r="B216" s="780"/>
      <c r="C216" s="793" t="s">
        <v>1175</v>
      </c>
      <c r="D216" s="481" t="s">
        <v>730</v>
      </c>
      <c r="E216" s="455">
        <f t="shared" si="60"/>
        <v>4.0099999999999997E-2</v>
      </c>
      <c r="F216" s="455"/>
      <c r="G216" s="455"/>
      <c r="H216" s="455"/>
      <c r="I216" s="455"/>
      <c r="J216" s="455">
        <f t="shared" si="61"/>
        <v>4.0099999999999997E-2</v>
      </c>
      <c r="K216" s="455" t="s">
        <v>425</v>
      </c>
      <c r="L216" s="455" t="s">
        <v>739</v>
      </c>
      <c r="M216" s="482"/>
      <c r="N216" s="482"/>
      <c r="O216" s="482"/>
      <c r="P216" s="482"/>
      <c r="Q216" s="482"/>
      <c r="R216" s="482"/>
      <c r="S216" s="482"/>
      <c r="T216" s="482"/>
      <c r="U216" s="482"/>
      <c r="V216" s="482"/>
      <c r="W216" s="482"/>
      <c r="X216" s="482"/>
      <c r="Y216" s="482"/>
      <c r="Z216" s="482"/>
      <c r="AA216" s="482"/>
      <c r="AB216" s="482"/>
      <c r="AC216" s="482"/>
      <c r="AD216" s="482"/>
      <c r="AE216" s="482"/>
      <c r="AF216" s="482"/>
      <c r="AG216" s="482"/>
      <c r="AH216" s="482"/>
      <c r="AI216" s="482"/>
      <c r="AJ216" s="482"/>
      <c r="AK216" s="482"/>
      <c r="AL216" s="482"/>
      <c r="AM216" s="482"/>
      <c r="AN216" s="482">
        <v>4.0099999999999997E-2</v>
      </c>
      <c r="AO216" s="482"/>
      <c r="AP216" s="482"/>
      <c r="AQ216" s="204"/>
      <c r="AR216" s="204"/>
      <c r="AS216" s="437" t="s">
        <v>703</v>
      </c>
      <c r="AT216" s="483"/>
      <c r="AU216" s="780"/>
      <c r="AV216" s="642">
        <v>2022</v>
      </c>
      <c r="BD216" s="437"/>
      <c r="BE216" s="429"/>
      <c r="BF216" s="429"/>
      <c r="BG216" s="428">
        <v>1</v>
      </c>
    </row>
    <row r="217" spans="1:823 1026:1847 2050:2871 3074:3895 4098:4919 5122:5943 6146:6967 7170:7991 8194:9015 9218:10039 10242:11063 11266:12087 12290:13111 13314:14135 14338:15159 15362:16183" ht="24.95" customHeight="1">
      <c r="A217" s="784" t="e">
        <f t="shared" si="57"/>
        <v>#VALUE!</v>
      </c>
      <c r="B217" s="780"/>
      <c r="C217" s="793" t="s">
        <v>1176</v>
      </c>
      <c r="D217" s="481" t="s">
        <v>730</v>
      </c>
      <c r="E217" s="455">
        <f t="shared" si="60"/>
        <v>0.12</v>
      </c>
      <c r="F217" s="455"/>
      <c r="G217" s="455"/>
      <c r="H217" s="455"/>
      <c r="I217" s="455"/>
      <c r="J217" s="455">
        <f t="shared" si="61"/>
        <v>0.12</v>
      </c>
      <c r="K217" s="455" t="s">
        <v>425</v>
      </c>
      <c r="L217" s="455" t="s">
        <v>724</v>
      </c>
      <c r="M217" s="482"/>
      <c r="N217" s="482"/>
      <c r="O217" s="482"/>
      <c r="P217" s="482"/>
      <c r="Q217" s="482"/>
      <c r="R217" s="482"/>
      <c r="S217" s="482"/>
      <c r="T217" s="482">
        <v>0.12</v>
      </c>
      <c r="U217" s="482"/>
      <c r="V217" s="482"/>
      <c r="W217" s="482"/>
      <c r="X217" s="482"/>
      <c r="Y217" s="482"/>
      <c r="Z217" s="482"/>
      <c r="AA217" s="482"/>
      <c r="AB217" s="482"/>
      <c r="AC217" s="482"/>
      <c r="AD217" s="482"/>
      <c r="AE217" s="482"/>
      <c r="AF217" s="482"/>
      <c r="AG217" s="482"/>
      <c r="AH217" s="482"/>
      <c r="AI217" s="482"/>
      <c r="AJ217" s="482"/>
      <c r="AK217" s="482"/>
      <c r="AL217" s="482"/>
      <c r="AM217" s="482"/>
      <c r="AN217" s="482"/>
      <c r="AO217" s="482"/>
      <c r="AP217" s="482"/>
      <c r="AQ217" s="204"/>
      <c r="AR217" s="204"/>
      <c r="AS217" s="437" t="s">
        <v>703</v>
      </c>
      <c r="AT217" s="483"/>
      <c r="AU217" s="780"/>
      <c r="AV217" s="642">
        <v>2022</v>
      </c>
      <c r="BD217" s="437"/>
      <c r="BE217" s="429"/>
      <c r="BF217" s="429"/>
      <c r="BG217" s="428">
        <v>1</v>
      </c>
    </row>
    <row r="218" spans="1:823 1026:1847 2050:2871 3074:3895 4098:4919 5122:5943 6146:6967 7170:7991 8194:9015 9218:10039 10242:11063 11266:12087 12290:13111 13314:14135 14338:15159 15362:16183" ht="24.95" customHeight="1">
      <c r="A218" s="784" t="e">
        <f t="shared" si="57"/>
        <v>#VALUE!</v>
      </c>
      <c r="B218" s="780"/>
      <c r="C218" s="793" t="s">
        <v>1177</v>
      </c>
      <c r="D218" s="481" t="s">
        <v>730</v>
      </c>
      <c r="E218" s="455">
        <f t="shared" si="60"/>
        <v>6.4000000000000001E-2</v>
      </c>
      <c r="F218" s="455"/>
      <c r="G218" s="455"/>
      <c r="H218" s="455"/>
      <c r="I218" s="455"/>
      <c r="J218" s="455">
        <f t="shared" si="61"/>
        <v>6.4000000000000001E-2</v>
      </c>
      <c r="K218" s="455" t="s">
        <v>425</v>
      </c>
      <c r="L218" s="455" t="s">
        <v>23</v>
      </c>
      <c r="M218" s="482"/>
      <c r="N218" s="482"/>
      <c r="O218" s="482"/>
      <c r="P218" s="482"/>
      <c r="Q218" s="482"/>
      <c r="R218" s="482"/>
      <c r="S218" s="482"/>
      <c r="T218" s="482"/>
      <c r="U218" s="482"/>
      <c r="V218" s="482"/>
      <c r="W218" s="482"/>
      <c r="X218" s="482"/>
      <c r="Y218" s="482"/>
      <c r="Z218" s="482">
        <v>6.4000000000000001E-2</v>
      </c>
      <c r="AA218" s="482"/>
      <c r="AB218" s="482"/>
      <c r="AC218" s="482"/>
      <c r="AD218" s="482"/>
      <c r="AE218" s="482"/>
      <c r="AF218" s="482"/>
      <c r="AG218" s="482"/>
      <c r="AH218" s="482"/>
      <c r="AI218" s="482"/>
      <c r="AJ218" s="482"/>
      <c r="AK218" s="482"/>
      <c r="AL218" s="482"/>
      <c r="AM218" s="482"/>
      <c r="AN218" s="482"/>
      <c r="AO218" s="482"/>
      <c r="AP218" s="482"/>
      <c r="AQ218" s="204"/>
      <c r="AR218" s="204"/>
      <c r="AS218" s="437" t="s">
        <v>703</v>
      </c>
      <c r="AT218" s="483"/>
      <c r="AU218" s="780"/>
      <c r="AV218" s="642">
        <v>2022</v>
      </c>
      <c r="BD218" s="437"/>
      <c r="BE218" s="429"/>
      <c r="BF218" s="429"/>
      <c r="BG218" s="428">
        <v>1</v>
      </c>
    </row>
    <row r="219" spans="1:823 1026:1847 2050:2871 3074:3895 4098:4919 5122:5943 6146:6967 7170:7991 8194:9015 9218:10039 10242:11063 11266:12087 12290:13111 13314:14135 14338:15159 15362:16183" ht="24.95" customHeight="1">
      <c r="A219" s="784" t="e">
        <f t="shared" si="57"/>
        <v>#VALUE!</v>
      </c>
      <c r="B219" s="780"/>
      <c r="C219" s="793" t="s">
        <v>1178</v>
      </c>
      <c r="D219" s="481" t="s">
        <v>730</v>
      </c>
      <c r="E219" s="455">
        <f t="shared" si="60"/>
        <v>9.01E-2</v>
      </c>
      <c r="F219" s="455"/>
      <c r="G219" s="455"/>
      <c r="H219" s="455"/>
      <c r="I219" s="455"/>
      <c r="J219" s="455">
        <f t="shared" si="61"/>
        <v>9.01E-2</v>
      </c>
      <c r="K219" s="455" t="s">
        <v>425</v>
      </c>
      <c r="L219" s="455" t="s">
        <v>1351</v>
      </c>
      <c r="M219" s="783"/>
      <c r="N219" s="783">
        <v>0.02</v>
      </c>
      <c r="O219" s="783"/>
      <c r="P219" s="783"/>
      <c r="Q219" s="783"/>
      <c r="R219" s="794"/>
      <c r="S219" s="794"/>
      <c r="T219" s="783"/>
      <c r="U219" s="783"/>
      <c r="V219" s="783"/>
      <c r="W219" s="783"/>
      <c r="X219" s="783"/>
      <c r="Y219" s="783"/>
      <c r="Z219" s="783"/>
      <c r="AA219" s="783"/>
      <c r="AB219" s="783"/>
      <c r="AC219" s="783"/>
      <c r="AD219" s="783"/>
      <c r="AE219" s="783"/>
      <c r="AF219" s="783"/>
      <c r="AG219" s="783"/>
      <c r="AH219" s="783"/>
      <c r="AI219" s="783"/>
      <c r="AJ219" s="783">
        <v>7.0099999999999996E-2</v>
      </c>
      <c r="AK219" s="783"/>
      <c r="AL219" s="783"/>
      <c r="AM219" s="783"/>
      <c r="AN219" s="783"/>
      <c r="AO219" s="783"/>
      <c r="AP219" s="783"/>
      <c r="AQ219" s="783"/>
      <c r="AR219" s="783"/>
      <c r="AS219" s="783" t="s">
        <v>703</v>
      </c>
      <c r="AT219" s="483"/>
      <c r="AU219" s="780"/>
      <c r="AV219" s="642">
        <v>2022</v>
      </c>
      <c r="BD219" s="437"/>
      <c r="BE219" s="429"/>
      <c r="BF219" s="429"/>
      <c r="BG219" s="428">
        <v>1</v>
      </c>
    </row>
    <row r="220" spans="1:823 1026:1847 2050:2871 3074:3895 4098:4919 5122:5943 6146:6967 7170:7991 8194:9015 9218:10039 10242:11063 11266:12087 12290:13111 13314:14135 14338:15159 15362:16183" ht="45" customHeight="1">
      <c r="A220" s="784" t="e">
        <f t="shared" si="57"/>
        <v>#VALUE!</v>
      </c>
      <c r="B220" s="780"/>
      <c r="C220" s="793" t="s">
        <v>1179</v>
      </c>
      <c r="D220" s="481" t="s">
        <v>730</v>
      </c>
      <c r="E220" s="455">
        <v>0.09</v>
      </c>
      <c r="F220" s="455">
        <v>0.09</v>
      </c>
      <c r="G220" s="455"/>
      <c r="H220" s="455"/>
      <c r="I220" s="455"/>
      <c r="J220" s="455"/>
      <c r="K220" s="455" t="s">
        <v>425</v>
      </c>
      <c r="L220" s="455" t="s">
        <v>730</v>
      </c>
      <c r="M220" s="482"/>
      <c r="N220" s="482"/>
      <c r="O220" s="482"/>
      <c r="P220" s="482"/>
      <c r="Q220" s="482"/>
      <c r="R220" s="482"/>
      <c r="S220" s="482"/>
      <c r="T220" s="482"/>
      <c r="U220" s="482"/>
      <c r="V220" s="482"/>
      <c r="W220" s="482"/>
      <c r="X220" s="482"/>
      <c r="Y220" s="482"/>
      <c r="Z220" s="482"/>
      <c r="AA220" s="482"/>
      <c r="AB220" s="482"/>
      <c r="AC220" s="482"/>
      <c r="AD220" s="482"/>
      <c r="AE220" s="482"/>
      <c r="AF220" s="482"/>
      <c r="AG220" s="482"/>
      <c r="AH220" s="482"/>
      <c r="AI220" s="482"/>
      <c r="AJ220" s="482"/>
      <c r="AK220" s="482"/>
      <c r="AL220" s="482"/>
      <c r="AM220" s="482"/>
      <c r="AN220" s="482"/>
      <c r="AO220" s="482"/>
      <c r="AP220" s="482"/>
      <c r="AQ220" s="204"/>
      <c r="AR220" s="204"/>
      <c r="AS220" s="783" t="s">
        <v>705</v>
      </c>
      <c r="AT220" s="483"/>
      <c r="AU220" s="780"/>
      <c r="AV220" s="642">
        <v>2022</v>
      </c>
      <c r="BD220" s="437"/>
      <c r="BE220" s="429"/>
      <c r="BF220" s="429"/>
      <c r="BG220" s="428">
        <v>1</v>
      </c>
    </row>
    <row r="221" spans="1:823 1026:1847 2050:2871 3074:3895 4098:4919 5122:5943 6146:6967 7170:7991 8194:9015 9218:10039 10242:11063 11266:12087 12290:13111 13314:14135 14338:15159 15362:16183" ht="45" customHeight="1">
      <c r="A221" s="784" t="e">
        <f t="shared" si="57"/>
        <v>#VALUE!</v>
      </c>
      <c r="B221" s="780"/>
      <c r="C221" s="793" t="s">
        <v>1180</v>
      </c>
      <c r="D221" s="481" t="s">
        <v>730</v>
      </c>
      <c r="E221" s="455">
        <v>0.04</v>
      </c>
      <c r="F221" s="455"/>
      <c r="G221" s="455"/>
      <c r="H221" s="455"/>
      <c r="I221" s="455"/>
      <c r="J221" s="455">
        <f t="shared" si="61"/>
        <v>0.04</v>
      </c>
      <c r="K221" s="455" t="s">
        <v>425</v>
      </c>
      <c r="L221" s="455" t="s">
        <v>1</v>
      </c>
      <c r="M221" s="482"/>
      <c r="N221" s="482"/>
      <c r="O221" s="482"/>
      <c r="P221" s="482">
        <v>0.04</v>
      </c>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204"/>
      <c r="AR221" s="204"/>
      <c r="AS221" s="783" t="s">
        <v>705</v>
      </c>
      <c r="AT221" s="483"/>
      <c r="AU221" s="780"/>
      <c r="AV221" s="642">
        <v>2022</v>
      </c>
      <c r="BD221" s="437"/>
      <c r="BE221" s="429"/>
      <c r="BF221" s="429"/>
      <c r="BG221" s="428">
        <v>1</v>
      </c>
    </row>
    <row r="222" spans="1:823 1026:1847 2050:2871 3074:3895 4098:4919 5122:5943 6146:6967 7170:7991 8194:9015 9218:10039 10242:11063 11266:12087 12290:13111 13314:14135 14338:15159 15362:16183" ht="24.95" customHeight="1">
      <c r="A222" s="784" t="e">
        <f t="shared" si="57"/>
        <v>#VALUE!</v>
      </c>
      <c r="B222" s="780"/>
      <c r="C222" s="483" t="s">
        <v>1181</v>
      </c>
      <c r="D222" s="481" t="s">
        <v>730</v>
      </c>
      <c r="E222" s="455">
        <v>0.05</v>
      </c>
      <c r="F222" s="455"/>
      <c r="G222" s="455"/>
      <c r="H222" s="455"/>
      <c r="I222" s="455"/>
      <c r="J222" s="455">
        <f t="shared" si="61"/>
        <v>0.05</v>
      </c>
      <c r="K222" s="455" t="s">
        <v>425</v>
      </c>
      <c r="L222" s="455" t="s">
        <v>1</v>
      </c>
      <c r="M222" s="482"/>
      <c r="N222" s="482"/>
      <c r="O222" s="482"/>
      <c r="P222" s="482">
        <v>0.05</v>
      </c>
      <c r="Q222" s="482"/>
      <c r="R222" s="482"/>
      <c r="S222" s="482"/>
      <c r="T222" s="482"/>
      <c r="U222" s="482"/>
      <c r="V222" s="482"/>
      <c r="W222" s="482"/>
      <c r="X222" s="482"/>
      <c r="Y222" s="482"/>
      <c r="Z222" s="482"/>
      <c r="AA222" s="482"/>
      <c r="AB222" s="482"/>
      <c r="AC222" s="482"/>
      <c r="AD222" s="482"/>
      <c r="AE222" s="482"/>
      <c r="AF222" s="482"/>
      <c r="AG222" s="482"/>
      <c r="AH222" s="482"/>
      <c r="AI222" s="482"/>
      <c r="AJ222" s="482"/>
      <c r="AK222" s="482"/>
      <c r="AL222" s="482"/>
      <c r="AM222" s="482"/>
      <c r="AN222" s="482"/>
      <c r="AO222" s="482"/>
      <c r="AP222" s="204"/>
      <c r="AQ222" s="204"/>
      <c r="AR222" s="204"/>
      <c r="AS222" s="783" t="s">
        <v>705</v>
      </c>
      <c r="AT222" s="483"/>
      <c r="AU222" s="437"/>
      <c r="AV222" s="642">
        <v>2022</v>
      </c>
      <c r="BD222" s="437"/>
      <c r="BE222" s="429"/>
      <c r="BF222" s="429"/>
      <c r="BG222" s="428">
        <v>1</v>
      </c>
    </row>
    <row r="223" spans="1:823 1026:1847 2050:2871 3074:3895 4098:4919 5122:5943 6146:6967 7170:7991 8194:9015 9218:10039 10242:11063 11266:12087 12290:13111 13314:14135 14338:15159 15362:16183" s="421" customFormat="1" ht="24.95" customHeight="1">
      <c r="A223" s="431" t="s">
        <v>1088</v>
      </c>
      <c r="B223" s="440"/>
      <c r="C223" s="670" t="s">
        <v>1183</v>
      </c>
      <c r="D223" s="448"/>
      <c r="E223" s="455">
        <f>F223+J223</f>
        <v>0</v>
      </c>
      <c r="F223" s="638"/>
      <c r="G223" s="487"/>
      <c r="H223" s="487"/>
      <c r="I223" s="487"/>
      <c r="J223" s="455">
        <f t="shared" si="55"/>
        <v>0</v>
      </c>
      <c r="K223" s="455" t="s">
        <v>425</v>
      </c>
      <c r="L223" s="455" t="s">
        <v>1331</v>
      </c>
      <c r="M223" s="487"/>
      <c r="N223" s="487"/>
      <c r="O223" s="487"/>
      <c r="P223" s="487"/>
      <c r="Q223" s="487"/>
      <c r="R223" s="487"/>
      <c r="S223" s="487"/>
      <c r="T223" s="487"/>
      <c r="U223" s="487"/>
      <c r="V223" s="487"/>
      <c r="W223" s="487"/>
      <c r="X223" s="487"/>
      <c r="Y223" s="487"/>
      <c r="Z223" s="487"/>
      <c r="AA223" s="487"/>
      <c r="AB223" s="487"/>
      <c r="AC223" s="487"/>
      <c r="AD223" s="487"/>
      <c r="AE223" s="487"/>
      <c r="AF223" s="487"/>
      <c r="AG223" s="487"/>
      <c r="AH223" s="487"/>
      <c r="AI223" s="487"/>
      <c r="AJ223" s="487"/>
      <c r="AK223" s="487"/>
      <c r="AL223" s="487"/>
      <c r="AM223" s="487"/>
      <c r="AN223" s="487"/>
      <c r="AO223" s="487"/>
      <c r="AP223" s="487"/>
      <c r="AQ223" s="489"/>
      <c r="AR223" s="489"/>
      <c r="AS223" s="773"/>
      <c r="AT223" s="786"/>
      <c r="AU223" s="431"/>
      <c r="AV223" s="646"/>
      <c r="AW223" s="492"/>
      <c r="AX223" s="492"/>
      <c r="AY223" s="492"/>
      <c r="AZ223" s="492"/>
      <c r="BA223" s="492"/>
      <c r="BB223" s="492"/>
      <c r="BC223" s="492"/>
      <c r="BD223" s="486"/>
      <c r="BE223" s="494"/>
      <c r="BF223" s="494"/>
      <c r="BG223" s="493"/>
      <c r="IX223" s="492"/>
      <c r="KS223" s="492"/>
      <c r="KT223" s="492"/>
      <c r="KU223" s="492"/>
      <c r="KV223" s="492"/>
      <c r="KW223" s="492"/>
      <c r="KX223" s="492"/>
      <c r="KY223" s="492"/>
      <c r="ST223" s="492"/>
      <c r="UO223" s="492"/>
      <c r="UP223" s="492"/>
      <c r="UQ223" s="492"/>
      <c r="UR223" s="492"/>
      <c r="US223" s="492"/>
      <c r="UT223" s="492"/>
      <c r="UU223" s="492"/>
      <c r="ACP223" s="492"/>
      <c r="AEK223" s="492"/>
      <c r="AEL223" s="492"/>
      <c r="AEM223" s="492"/>
      <c r="AEN223" s="492"/>
      <c r="AEO223" s="492"/>
      <c r="AEP223" s="492"/>
      <c r="AEQ223" s="492"/>
      <c r="AML223" s="492"/>
      <c r="AOG223" s="492"/>
      <c r="AOH223" s="492"/>
      <c r="AOI223" s="492"/>
      <c r="AOJ223" s="492"/>
      <c r="AOK223" s="492"/>
      <c r="AOL223" s="492"/>
      <c r="AOM223" s="492"/>
      <c r="AWH223" s="492"/>
      <c r="AYC223" s="492"/>
      <c r="AYD223" s="492"/>
      <c r="AYE223" s="492"/>
      <c r="AYF223" s="492"/>
      <c r="AYG223" s="492"/>
      <c r="AYH223" s="492"/>
      <c r="AYI223" s="492"/>
      <c r="BGD223" s="492"/>
      <c r="BHY223" s="492"/>
      <c r="BHZ223" s="492"/>
      <c r="BIA223" s="492"/>
      <c r="BIB223" s="492"/>
      <c r="BIC223" s="492"/>
      <c r="BID223" s="492"/>
      <c r="BIE223" s="492"/>
      <c r="BPZ223" s="492"/>
      <c r="BRU223" s="492"/>
      <c r="BRV223" s="492"/>
      <c r="BRW223" s="492"/>
      <c r="BRX223" s="492"/>
      <c r="BRY223" s="492"/>
      <c r="BRZ223" s="492"/>
      <c r="BSA223" s="492"/>
      <c r="BZV223" s="492"/>
      <c r="CBQ223" s="492"/>
      <c r="CBR223" s="492"/>
      <c r="CBS223" s="492"/>
      <c r="CBT223" s="492"/>
      <c r="CBU223" s="492"/>
      <c r="CBV223" s="492"/>
      <c r="CBW223" s="492"/>
      <c r="CJR223" s="492"/>
      <c r="CLM223" s="492"/>
      <c r="CLN223" s="492"/>
      <c r="CLO223" s="492"/>
      <c r="CLP223" s="492"/>
      <c r="CLQ223" s="492"/>
      <c r="CLR223" s="492"/>
      <c r="CLS223" s="492"/>
      <c r="CTN223" s="492"/>
      <c r="CVI223" s="492"/>
      <c r="CVJ223" s="492"/>
      <c r="CVK223" s="492"/>
      <c r="CVL223" s="492"/>
      <c r="CVM223" s="492"/>
      <c r="CVN223" s="492"/>
      <c r="CVO223" s="492"/>
      <c r="DDJ223" s="492"/>
      <c r="DFE223" s="492"/>
      <c r="DFF223" s="492"/>
      <c r="DFG223" s="492"/>
      <c r="DFH223" s="492"/>
      <c r="DFI223" s="492"/>
      <c r="DFJ223" s="492"/>
      <c r="DFK223" s="492"/>
      <c r="DNF223" s="492"/>
      <c r="DPA223" s="492"/>
      <c r="DPB223" s="492"/>
      <c r="DPC223" s="492"/>
      <c r="DPD223" s="492"/>
      <c r="DPE223" s="492"/>
      <c r="DPF223" s="492"/>
      <c r="DPG223" s="492"/>
      <c r="DXB223" s="492"/>
      <c r="DYW223" s="492"/>
      <c r="DYX223" s="492"/>
      <c r="DYY223" s="492"/>
      <c r="DYZ223" s="492"/>
      <c r="DZA223" s="492"/>
      <c r="DZB223" s="492"/>
      <c r="DZC223" s="492"/>
      <c r="EGX223" s="492"/>
      <c r="EIS223" s="492"/>
      <c r="EIT223" s="492"/>
      <c r="EIU223" s="492"/>
      <c r="EIV223" s="492"/>
      <c r="EIW223" s="492"/>
      <c r="EIX223" s="492"/>
      <c r="EIY223" s="492"/>
      <c r="EQT223" s="492"/>
      <c r="ESO223" s="492"/>
      <c r="ESP223" s="492"/>
      <c r="ESQ223" s="492"/>
      <c r="ESR223" s="492"/>
      <c r="ESS223" s="492"/>
      <c r="EST223" s="492"/>
      <c r="ESU223" s="492"/>
      <c r="FAP223" s="492"/>
      <c r="FCK223" s="492"/>
      <c r="FCL223" s="492"/>
      <c r="FCM223" s="492"/>
      <c r="FCN223" s="492"/>
      <c r="FCO223" s="492"/>
      <c r="FCP223" s="492"/>
      <c r="FCQ223" s="492"/>
      <c r="FKL223" s="492"/>
      <c r="FMG223" s="492"/>
      <c r="FMH223" s="492"/>
      <c r="FMI223" s="492"/>
      <c r="FMJ223" s="492"/>
      <c r="FMK223" s="492"/>
      <c r="FML223" s="492"/>
      <c r="FMM223" s="492"/>
      <c r="FUH223" s="492"/>
      <c r="FWC223" s="492"/>
      <c r="FWD223" s="492"/>
      <c r="FWE223" s="492"/>
      <c r="FWF223" s="492"/>
      <c r="FWG223" s="492"/>
      <c r="FWH223" s="492"/>
      <c r="FWI223" s="492"/>
      <c r="GED223" s="492"/>
      <c r="GFY223" s="492"/>
      <c r="GFZ223" s="492"/>
      <c r="GGA223" s="492"/>
      <c r="GGB223" s="492"/>
      <c r="GGC223" s="492"/>
      <c r="GGD223" s="492"/>
      <c r="GGE223" s="492"/>
      <c r="GNZ223" s="492"/>
      <c r="GPU223" s="492"/>
      <c r="GPV223" s="492"/>
      <c r="GPW223" s="492"/>
      <c r="GPX223" s="492"/>
      <c r="GPY223" s="492"/>
      <c r="GPZ223" s="492"/>
      <c r="GQA223" s="492"/>
      <c r="GXV223" s="492"/>
      <c r="GZQ223" s="492"/>
      <c r="GZR223" s="492"/>
      <c r="GZS223" s="492"/>
      <c r="GZT223" s="492"/>
      <c r="GZU223" s="492"/>
      <c r="GZV223" s="492"/>
      <c r="GZW223" s="492"/>
      <c r="HHR223" s="492"/>
      <c r="HJM223" s="492"/>
      <c r="HJN223" s="492"/>
      <c r="HJO223" s="492"/>
      <c r="HJP223" s="492"/>
      <c r="HJQ223" s="492"/>
      <c r="HJR223" s="492"/>
      <c r="HJS223" s="492"/>
      <c r="HRN223" s="492"/>
      <c r="HTI223" s="492"/>
      <c r="HTJ223" s="492"/>
      <c r="HTK223" s="492"/>
      <c r="HTL223" s="492"/>
      <c r="HTM223" s="492"/>
      <c r="HTN223" s="492"/>
      <c r="HTO223" s="492"/>
      <c r="IBJ223" s="492"/>
      <c r="IDE223" s="492"/>
      <c r="IDF223" s="492"/>
      <c r="IDG223" s="492"/>
      <c r="IDH223" s="492"/>
      <c r="IDI223" s="492"/>
      <c r="IDJ223" s="492"/>
      <c r="IDK223" s="492"/>
      <c r="ILF223" s="492"/>
      <c r="INA223" s="492"/>
      <c r="INB223" s="492"/>
      <c r="INC223" s="492"/>
      <c r="IND223" s="492"/>
      <c r="INE223" s="492"/>
      <c r="INF223" s="492"/>
      <c r="ING223" s="492"/>
      <c r="IVB223" s="492"/>
      <c r="IWW223" s="492"/>
      <c r="IWX223" s="492"/>
      <c r="IWY223" s="492"/>
      <c r="IWZ223" s="492"/>
      <c r="IXA223" s="492"/>
      <c r="IXB223" s="492"/>
      <c r="IXC223" s="492"/>
      <c r="JEX223" s="492"/>
      <c r="JGS223" s="492"/>
      <c r="JGT223" s="492"/>
      <c r="JGU223" s="492"/>
      <c r="JGV223" s="492"/>
      <c r="JGW223" s="492"/>
      <c r="JGX223" s="492"/>
      <c r="JGY223" s="492"/>
      <c r="JOT223" s="492"/>
      <c r="JQO223" s="492"/>
      <c r="JQP223" s="492"/>
      <c r="JQQ223" s="492"/>
      <c r="JQR223" s="492"/>
      <c r="JQS223" s="492"/>
      <c r="JQT223" s="492"/>
      <c r="JQU223" s="492"/>
      <c r="JYP223" s="492"/>
      <c r="KAK223" s="492"/>
      <c r="KAL223" s="492"/>
      <c r="KAM223" s="492"/>
      <c r="KAN223" s="492"/>
      <c r="KAO223" s="492"/>
      <c r="KAP223" s="492"/>
      <c r="KAQ223" s="492"/>
      <c r="KIL223" s="492"/>
      <c r="KKG223" s="492"/>
      <c r="KKH223" s="492"/>
      <c r="KKI223" s="492"/>
      <c r="KKJ223" s="492"/>
      <c r="KKK223" s="492"/>
      <c r="KKL223" s="492"/>
      <c r="KKM223" s="492"/>
      <c r="KSH223" s="492"/>
      <c r="KUC223" s="492"/>
      <c r="KUD223" s="492"/>
      <c r="KUE223" s="492"/>
      <c r="KUF223" s="492"/>
      <c r="KUG223" s="492"/>
      <c r="KUH223" s="492"/>
      <c r="KUI223" s="492"/>
      <c r="LCD223" s="492"/>
      <c r="LDY223" s="492"/>
      <c r="LDZ223" s="492"/>
      <c r="LEA223" s="492"/>
      <c r="LEB223" s="492"/>
      <c r="LEC223" s="492"/>
      <c r="LED223" s="492"/>
      <c r="LEE223" s="492"/>
      <c r="LLZ223" s="492"/>
      <c r="LNU223" s="492"/>
      <c r="LNV223" s="492"/>
      <c r="LNW223" s="492"/>
      <c r="LNX223" s="492"/>
      <c r="LNY223" s="492"/>
      <c r="LNZ223" s="492"/>
      <c r="LOA223" s="492"/>
      <c r="LVV223" s="492"/>
      <c r="LXQ223" s="492"/>
      <c r="LXR223" s="492"/>
      <c r="LXS223" s="492"/>
      <c r="LXT223" s="492"/>
      <c r="LXU223" s="492"/>
      <c r="LXV223" s="492"/>
      <c r="LXW223" s="492"/>
      <c r="MFR223" s="492"/>
      <c r="MHM223" s="492"/>
      <c r="MHN223" s="492"/>
      <c r="MHO223" s="492"/>
      <c r="MHP223" s="492"/>
      <c r="MHQ223" s="492"/>
      <c r="MHR223" s="492"/>
      <c r="MHS223" s="492"/>
      <c r="MPN223" s="492"/>
      <c r="MRI223" s="492"/>
      <c r="MRJ223" s="492"/>
      <c r="MRK223" s="492"/>
      <c r="MRL223" s="492"/>
      <c r="MRM223" s="492"/>
      <c r="MRN223" s="492"/>
      <c r="MRO223" s="492"/>
      <c r="MZJ223" s="492"/>
      <c r="NBE223" s="492"/>
      <c r="NBF223" s="492"/>
      <c r="NBG223" s="492"/>
      <c r="NBH223" s="492"/>
      <c r="NBI223" s="492"/>
      <c r="NBJ223" s="492"/>
      <c r="NBK223" s="492"/>
      <c r="NJF223" s="492"/>
      <c r="NLA223" s="492"/>
      <c r="NLB223" s="492"/>
      <c r="NLC223" s="492"/>
      <c r="NLD223" s="492"/>
      <c r="NLE223" s="492"/>
      <c r="NLF223" s="492"/>
      <c r="NLG223" s="492"/>
      <c r="NTB223" s="492"/>
      <c r="NUW223" s="492"/>
      <c r="NUX223" s="492"/>
      <c r="NUY223" s="492"/>
      <c r="NUZ223" s="492"/>
      <c r="NVA223" s="492"/>
      <c r="NVB223" s="492"/>
      <c r="NVC223" s="492"/>
      <c r="OCX223" s="492"/>
      <c r="OES223" s="492"/>
      <c r="OET223" s="492"/>
      <c r="OEU223" s="492"/>
      <c r="OEV223" s="492"/>
      <c r="OEW223" s="492"/>
      <c r="OEX223" s="492"/>
      <c r="OEY223" s="492"/>
      <c r="OMT223" s="492"/>
      <c r="OOO223" s="492"/>
      <c r="OOP223" s="492"/>
      <c r="OOQ223" s="492"/>
      <c r="OOR223" s="492"/>
      <c r="OOS223" s="492"/>
      <c r="OOT223" s="492"/>
      <c r="OOU223" s="492"/>
      <c r="OWP223" s="492"/>
      <c r="OYK223" s="492"/>
      <c r="OYL223" s="492"/>
      <c r="OYM223" s="492"/>
      <c r="OYN223" s="492"/>
      <c r="OYO223" s="492"/>
      <c r="OYP223" s="492"/>
      <c r="OYQ223" s="492"/>
      <c r="PGL223" s="492"/>
      <c r="PIG223" s="492"/>
      <c r="PIH223" s="492"/>
      <c r="PII223" s="492"/>
      <c r="PIJ223" s="492"/>
      <c r="PIK223" s="492"/>
      <c r="PIL223" s="492"/>
      <c r="PIM223" s="492"/>
      <c r="PQH223" s="492"/>
      <c r="PSC223" s="492"/>
      <c r="PSD223" s="492"/>
      <c r="PSE223" s="492"/>
      <c r="PSF223" s="492"/>
      <c r="PSG223" s="492"/>
      <c r="PSH223" s="492"/>
      <c r="PSI223" s="492"/>
      <c r="QAD223" s="492"/>
      <c r="QBY223" s="492"/>
      <c r="QBZ223" s="492"/>
      <c r="QCA223" s="492"/>
      <c r="QCB223" s="492"/>
      <c r="QCC223" s="492"/>
      <c r="QCD223" s="492"/>
      <c r="QCE223" s="492"/>
      <c r="QJZ223" s="492"/>
      <c r="QLU223" s="492"/>
      <c r="QLV223" s="492"/>
      <c r="QLW223" s="492"/>
      <c r="QLX223" s="492"/>
      <c r="QLY223" s="492"/>
      <c r="QLZ223" s="492"/>
      <c r="QMA223" s="492"/>
      <c r="QTV223" s="492"/>
      <c r="QVQ223" s="492"/>
      <c r="QVR223" s="492"/>
      <c r="QVS223" s="492"/>
      <c r="QVT223" s="492"/>
      <c r="QVU223" s="492"/>
      <c r="QVV223" s="492"/>
      <c r="QVW223" s="492"/>
      <c r="RDR223" s="492"/>
      <c r="RFM223" s="492"/>
      <c r="RFN223" s="492"/>
      <c r="RFO223" s="492"/>
      <c r="RFP223" s="492"/>
      <c r="RFQ223" s="492"/>
      <c r="RFR223" s="492"/>
      <c r="RFS223" s="492"/>
      <c r="RNN223" s="492"/>
      <c r="RPI223" s="492"/>
      <c r="RPJ223" s="492"/>
      <c r="RPK223" s="492"/>
      <c r="RPL223" s="492"/>
      <c r="RPM223" s="492"/>
      <c r="RPN223" s="492"/>
      <c r="RPO223" s="492"/>
      <c r="RXJ223" s="492"/>
      <c r="RZE223" s="492"/>
      <c r="RZF223" s="492"/>
      <c r="RZG223" s="492"/>
      <c r="RZH223" s="492"/>
      <c r="RZI223" s="492"/>
      <c r="RZJ223" s="492"/>
      <c r="RZK223" s="492"/>
      <c r="SHF223" s="492"/>
      <c r="SJA223" s="492"/>
      <c r="SJB223" s="492"/>
      <c r="SJC223" s="492"/>
      <c r="SJD223" s="492"/>
      <c r="SJE223" s="492"/>
      <c r="SJF223" s="492"/>
      <c r="SJG223" s="492"/>
      <c r="SRB223" s="492"/>
      <c r="SSW223" s="492"/>
      <c r="SSX223" s="492"/>
      <c r="SSY223" s="492"/>
      <c r="SSZ223" s="492"/>
      <c r="STA223" s="492"/>
      <c r="STB223" s="492"/>
      <c r="STC223" s="492"/>
      <c r="TAX223" s="492"/>
      <c r="TCS223" s="492"/>
      <c r="TCT223" s="492"/>
      <c r="TCU223" s="492"/>
      <c r="TCV223" s="492"/>
      <c r="TCW223" s="492"/>
      <c r="TCX223" s="492"/>
      <c r="TCY223" s="492"/>
      <c r="TKT223" s="492"/>
      <c r="TMO223" s="492"/>
      <c r="TMP223" s="492"/>
      <c r="TMQ223" s="492"/>
      <c r="TMR223" s="492"/>
      <c r="TMS223" s="492"/>
      <c r="TMT223" s="492"/>
      <c r="TMU223" s="492"/>
      <c r="TUP223" s="492"/>
      <c r="TWK223" s="492"/>
      <c r="TWL223" s="492"/>
      <c r="TWM223" s="492"/>
      <c r="TWN223" s="492"/>
      <c r="TWO223" s="492"/>
      <c r="TWP223" s="492"/>
      <c r="TWQ223" s="492"/>
      <c r="UEL223" s="492"/>
      <c r="UGG223" s="492"/>
      <c r="UGH223" s="492"/>
      <c r="UGI223" s="492"/>
      <c r="UGJ223" s="492"/>
      <c r="UGK223" s="492"/>
      <c r="UGL223" s="492"/>
      <c r="UGM223" s="492"/>
      <c r="UOH223" s="492"/>
      <c r="UQC223" s="492"/>
      <c r="UQD223" s="492"/>
      <c r="UQE223" s="492"/>
      <c r="UQF223" s="492"/>
      <c r="UQG223" s="492"/>
      <c r="UQH223" s="492"/>
      <c r="UQI223" s="492"/>
      <c r="UYD223" s="492"/>
      <c r="UZY223" s="492"/>
      <c r="UZZ223" s="492"/>
      <c r="VAA223" s="492"/>
      <c r="VAB223" s="492"/>
      <c r="VAC223" s="492"/>
      <c r="VAD223" s="492"/>
      <c r="VAE223" s="492"/>
      <c r="VHZ223" s="492"/>
      <c r="VJU223" s="492"/>
      <c r="VJV223" s="492"/>
      <c r="VJW223" s="492"/>
      <c r="VJX223" s="492"/>
      <c r="VJY223" s="492"/>
      <c r="VJZ223" s="492"/>
      <c r="VKA223" s="492"/>
      <c r="VRV223" s="492"/>
      <c r="VTQ223" s="492"/>
      <c r="VTR223" s="492"/>
      <c r="VTS223" s="492"/>
      <c r="VTT223" s="492"/>
      <c r="VTU223" s="492"/>
      <c r="VTV223" s="492"/>
      <c r="VTW223" s="492"/>
      <c r="WBR223" s="492"/>
      <c r="WDM223" s="492"/>
      <c r="WDN223" s="492"/>
      <c r="WDO223" s="492"/>
      <c r="WDP223" s="492"/>
      <c r="WDQ223" s="492"/>
      <c r="WDR223" s="492"/>
      <c r="WDS223" s="492"/>
      <c r="WLN223" s="492"/>
      <c r="WNI223" s="492"/>
      <c r="WNJ223" s="492"/>
      <c r="WNK223" s="492"/>
      <c r="WNL223" s="492"/>
      <c r="WNM223" s="492"/>
      <c r="WNN223" s="492"/>
      <c r="WNO223" s="492"/>
      <c r="WVJ223" s="492"/>
      <c r="WXE223" s="492"/>
      <c r="WXF223" s="492"/>
      <c r="WXG223" s="492"/>
      <c r="WXH223" s="492"/>
      <c r="WXI223" s="492"/>
      <c r="WXJ223" s="492"/>
      <c r="WXK223" s="492"/>
    </row>
    <row r="224" spans="1:823 1026:1847 2050:2871 3074:3895 4098:4919 5122:5943 6146:6967 7170:7991 8194:9015 9218:10039 10242:11063 11266:12087 12290:13111 13314:14135 14338:15159 15362:16183" s="458" customFormat="1" ht="35.25">
      <c r="A224" s="776" t="e">
        <f>A203+1</f>
        <v>#VALUE!</v>
      </c>
      <c r="B224" s="451">
        <v>7</v>
      </c>
      <c r="C224" s="452" t="s">
        <v>1184</v>
      </c>
      <c r="D224" s="782" t="s">
        <v>728</v>
      </c>
      <c r="E224" s="783">
        <f>F224+J224</f>
        <v>0.45850000000000002</v>
      </c>
      <c r="F224" s="783">
        <v>0.31890000000000002</v>
      </c>
      <c r="G224" s="783"/>
      <c r="H224" s="251">
        <f>I224-E224</f>
        <v>0</v>
      </c>
      <c r="I224" s="455">
        <f>J224+F224</f>
        <v>0.45850000000000002</v>
      </c>
      <c r="J224" s="455">
        <f t="shared" si="55"/>
        <v>0.1396</v>
      </c>
      <c r="K224" s="455" t="s">
        <v>425</v>
      </c>
      <c r="L224" s="455" t="s">
        <v>11</v>
      </c>
      <c r="M224" s="783"/>
      <c r="N224" s="783"/>
      <c r="O224" s="783"/>
      <c r="P224" s="783"/>
      <c r="Q224" s="783">
        <v>0.1396</v>
      </c>
      <c r="R224" s="253"/>
      <c r="S224" s="253"/>
      <c r="T224" s="783"/>
      <c r="U224" s="783"/>
      <c r="V224" s="783"/>
      <c r="W224" s="783"/>
      <c r="X224" s="783"/>
      <c r="Y224" s="783"/>
      <c r="Z224" s="783"/>
      <c r="AA224" s="783"/>
      <c r="AB224" s="783"/>
      <c r="AC224" s="783"/>
      <c r="AD224" s="783"/>
      <c r="AE224" s="783"/>
      <c r="AF224" s="783"/>
      <c r="AG224" s="783"/>
      <c r="AH224" s="783"/>
      <c r="AI224" s="783"/>
      <c r="AJ224" s="783"/>
      <c r="AK224" s="783"/>
      <c r="AL224" s="783"/>
      <c r="AM224" s="783"/>
      <c r="AN224" s="783"/>
      <c r="AO224" s="783"/>
      <c r="AP224" s="783"/>
      <c r="AQ224" s="783"/>
      <c r="AR224" s="783"/>
      <c r="AS224" s="783" t="s">
        <v>699</v>
      </c>
      <c r="AT224" s="782"/>
      <c r="AU224" s="782"/>
      <c r="AV224" s="645">
        <v>2021</v>
      </c>
      <c r="AW224" s="782" t="s">
        <v>761</v>
      </c>
      <c r="AX224" s="782" t="s">
        <v>1024</v>
      </c>
      <c r="AY224" s="456" t="s">
        <v>827</v>
      </c>
      <c r="AZ224" s="457"/>
      <c r="BD224" s="776"/>
      <c r="BE224" s="776"/>
      <c r="BF224" s="459">
        <v>1</v>
      </c>
      <c r="BG224" s="776"/>
    </row>
    <row r="225" spans="1:59">
      <c r="A225" s="495" t="e">
        <f>A223+1</f>
        <v>#VALUE!</v>
      </c>
      <c r="B225" s="780"/>
      <c r="C225" s="793" t="s">
        <v>1191</v>
      </c>
      <c r="D225" s="481" t="s">
        <v>728</v>
      </c>
      <c r="E225" s="455">
        <f>F225+J225</f>
        <v>0.39290000000000003</v>
      </c>
      <c r="F225" s="455"/>
      <c r="G225" s="455"/>
      <c r="H225" s="455"/>
      <c r="I225" s="455"/>
      <c r="J225" s="455">
        <f t="shared" ref="J225" si="62">SUM(M225:Q225)+SUM(S225:AP225)</f>
        <v>0.39290000000000003</v>
      </c>
      <c r="K225" s="455" t="s">
        <v>425</v>
      </c>
      <c r="L225" s="455" t="s">
        <v>1352</v>
      </c>
      <c r="M225" s="783"/>
      <c r="N225" s="783">
        <v>0.34</v>
      </c>
      <c r="O225" s="783"/>
      <c r="P225" s="783"/>
      <c r="Q225" s="783"/>
      <c r="R225" s="783"/>
      <c r="S225" s="253"/>
      <c r="T225" s="783"/>
      <c r="U225" s="783"/>
      <c r="V225" s="783"/>
      <c r="W225" s="783"/>
      <c r="X225" s="783"/>
      <c r="Y225" s="783"/>
      <c r="Z225" s="783"/>
      <c r="AA225" s="783"/>
      <c r="AB225" s="783"/>
      <c r="AC225" s="783"/>
      <c r="AD225" s="783"/>
      <c r="AE225" s="783">
        <v>0.02</v>
      </c>
      <c r="AF225" s="783"/>
      <c r="AG225" s="783"/>
      <c r="AH225" s="783"/>
      <c r="AI225" s="783"/>
      <c r="AJ225" s="783"/>
      <c r="AK225" s="783"/>
      <c r="AL225" s="783"/>
      <c r="AM225" s="783">
        <v>3.2899999999999999E-2</v>
      </c>
      <c r="AN225" s="783"/>
      <c r="AO225" s="783"/>
      <c r="AP225" s="783"/>
      <c r="AQ225" s="783"/>
      <c r="AR225" s="783"/>
      <c r="AS225" s="783" t="s">
        <v>703</v>
      </c>
      <c r="AT225" s="483"/>
      <c r="AU225" s="780"/>
      <c r="AV225" s="642">
        <v>2022</v>
      </c>
      <c r="BD225" s="437"/>
      <c r="BE225" s="429"/>
      <c r="BF225" s="429"/>
      <c r="BG225" s="428">
        <v>1</v>
      </c>
    </row>
    <row r="226" spans="1:59" s="416" customFormat="1" ht="45" customHeight="1">
      <c r="A226" s="440" t="s">
        <v>1088</v>
      </c>
      <c r="B226" s="440"/>
      <c r="C226" s="449" t="s">
        <v>1193</v>
      </c>
      <c r="D226" s="446"/>
      <c r="E226" s="455">
        <f>F226+J226</f>
        <v>0</v>
      </c>
      <c r="F226" s="577"/>
      <c r="G226" s="577"/>
      <c r="H226" s="577"/>
      <c r="I226" s="577"/>
      <c r="J226" s="455"/>
      <c r="K226" s="455" t="s">
        <v>425</v>
      </c>
      <c r="L226" s="455" t="s">
        <v>1331</v>
      </c>
      <c r="M226" s="446"/>
      <c r="N226" s="446"/>
      <c r="O226" s="446"/>
      <c r="P226" s="446"/>
      <c r="Q226" s="446"/>
      <c r="R226" s="446"/>
      <c r="S226" s="446"/>
      <c r="T226" s="446"/>
      <c r="U226" s="446"/>
      <c r="V226" s="446"/>
      <c r="W226" s="446"/>
      <c r="X226" s="446"/>
      <c r="Y226" s="446"/>
      <c r="Z226" s="446"/>
      <c r="AA226" s="446"/>
      <c r="AB226" s="446"/>
      <c r="AC226" s="446"/>
      <c r="AD226" s="446"/>
      <c r="AE226" s="446"/>
      <c r="AF226" s="446"/>
      <c r="AG226" s="446"/>
      <c r="AH226" s="446"/>
      <c r="AI226" s="446"/>
      <c r="AJ226" s="446"/>
      <c r="AK226" s="446"/>
      <c r="AL226" s="446"/>
      <c r="AM226" s="446"/>
      <c r="AN226" s="446"/>
      <c r="AO226" s="446"/>
      <c r="AP226" s="582"/>
      <c r="AQ226" s="582"/>
      <c r="AR226" s="582"/>
      <c r="AS226" s="444"/>
      <c r="AT226" s="773"/>
      <c r="AU226" s="437"/>
      <c r="AV226" s="643"/>
      <c r="BD226" s="437"/>
      <c r="BE226" s="437"/>
      <c r="BF226" s="437"/>
      <c r="BG226" s="437"/>
    </row>
    <row r="227" spans="1:59" ht="70.5">
      <c r="A227" s="495" t="e">
        <f>A225+1</f>
        <v>#VALUE!</v>
      </c>
      <c r="B227" s="780"/>
      <c r="C227" s="530" t="s">
        <v>1197</v>
      </c>
      <c r="D227" s="481" t="s">
        <v>743</v>
      </c>
      <c r="E227" s="455">
        <f>F227+J227</f>
        <v>0.3</v>
      </c>
      <c r="F227" s="455"/>
      <c r="G227" s="455"/>
      <c r="H227" s="455"/>
      <c r="I227" s="455"/>
      <c r="J227" s="455">
        <f t="shared" ref="J227:J228" si="63">SUM(M227:Q227)+SUM(S227:AP227)</f>
        <v>0.3</v>
      </c>
      <c r="K227" s="455" t="s">
        <v>425</v>
      </c>
      <c r="L227" s="455" t="s">
        <v>724</v>
      </c>
      <c r="M227" s="482"/>
      <c r="N227" s="482"/>
      <c r="O227" s="482"/>
      <c r="P227" s="482"/>
      <c r="Q227" s="482"/>
      <c r="R227" s="482"/>
      <c r="S227" s="482"/>
      <c r="T227" s="482">
        <v>0.3</v>
      </c>
      <c r="U227" s="482"/>
      <c r="V227" s="482"/>
      <c r="W227" s="482"/>
      <c r="X227" s="482"/>
      <c r="Y227" s="482"/>
      <c r="Z227" s="482"/>
      <c r="AA227" s="482"/>
      <c r="AB227" s="482"/>
      <c r="AC227" s="482"/>
      <c r="AD227" s="482"/>
      <c r="AE227" s="482"/>
      <c r="AF227" s="482"/>
      <c r="AG227" s="482"/>
      <c r="AH227" s="482"/>
      <c r="AI227" s="482"/>
      <c r="AJ227" s="482"/>
      <c r="AK227" s="482"/>
      <c r="AL227" s="482"/>
      <c r="AM227" s="482"/>
      <c r="AN227" s="482"/>
      <c r="AO227" s="482"/>
      <c r="AP227" s="204"/>
      <c r="AQ227" s="204"/>
      <c r="AR227" s="204"/>
      <c r="AS227" s="455" t="s">
        <v>701</v>
      </c>
      <c r="AT227" s="483"/>
      <c r="AU227" s="777" t="s">
        <v>1198</v>
      </c>
      <c r="AV227" s="642">
        <v>2022</v>
      </c>
      <c r="BD227" s="437"/>
      <c r="BE227" s="429"/>
      <c r="BF227" s="429"/>
      <c r="BG227" s="428">
        <v>1</v>
      </c>
    </row>
    <row r="228" spans="1:59" s="458" customFormat="1">
      <c r="A228" s="784" t="e">
        <f>A227+1</f>
        <v>#VALUE!</v>
      </c>
      <c r="B228" s="460"/>
      <c r="C228" s="552" t="s">
        <v>1199</v>
      </c>
      <c r="D228" s="780" t="s">
        <v>743</v>
      </c>
      <c r="E228" s="455">
        <v>1.78</v>
      </c>
      <c r="F228" s="455">
        <v>0.62</v>
      </c>
      <c r="G228" s="455"/>
      <c r="H228" s="468">
        <f>I228-E228</f>
        <v>0</v>
      </c>
      <c r="I228" s="455">
        <f>J228+F228</f>
        <v>1.7799999999999998</v>
      </c>
      <c r="J228" s="455">
        <f t="shared" si="63"/>
        <v>1.1599999999999999</v>
      </c>
      <c r="K228" s="455" t="s">
        <v>425</v>
      </c>
      <c r="L228" s="455" t="s">
        <v>425</v>
      </c>
      <c r="M228" s="455"/>
      <c r="N228" s="253"/>
      <c r="O228" s="253"/>
      <c r="P228" s="455"/>
      <c r="Q228" s="253"/>
      <c r="R228" s="783"/>
      <c r="S228" s="253">
        <v>1.1599999999999999</v>
      </c>
      <c r="T228" s="253"/>
      <c r="U228" s="253"/>
      <c r="V228" s="253"/>
      <c r="W228" s="253"/>
      <c r="X228" s="253"/>
      <c r="Y228" s="253"/>
      <c r="Z228" s="253"/>
      <c r="AA228" s="253"/>
      <c r="AB228" s="253"/>
      <c r="AC228" s="253"/>
      <c r="AD228" s="253"/>
      <c r="AE228" s="253"/>
      <c r="AF228" s="253"/>
      <c r="AG228" s="253"/>
      <c r="AH228" s="253"/>
      <c r="AI228" s="253"/>
      <c r="AJ228" s="253"/>
      <c r="AK228" s="253"/>
      <c r="AL228" s="253"/>
      <c r="AM228" s="253"/>
      <c r="AN228" s="253"/>
      <c r="AO228" s="253"/>
      <c r="AP228" s="253"/>
      <c r="AQ228" s="253"/>
      <c r="AR228" s="253"/>
      <c r="AS228" s="455" t="s">
        <v>700</v>
      </c>
      <c r="AT228" s="782"/>
      <c r="AU228" s="782"/>
      <c r="AV228" s="645">
        <v>2022</v>
      </c>
      <c r="AW228" s="777"/>
      <c r="AX228" s="777"/>
      <c r="AY228" s="456"/>
      <c r="AZ228" s="457"/>
      <c r="BD228" s="776"/>
      <c r="BE228" s="776"/>
      <c r="BF228" s="459"/>
      <c r="BG228" s="776">
        <v>1</v>
      </c>
    </row>
    <row r="229" spans="1:59" ht="24.95" customHeight="1">
      <c r="A229" s="431" t="s">
        <v>1377</v>
      </c>
      <c r="B229" s="440"/>
      <c r="C229" s="661" t="s">
        <v>1201</v>
      </c>
      <c r="D229" s="780"/>
      <c r="E229" s="455">
        <f t="shared" ref="E229" si="64">F229+J229</f>
        <v>0</v>
      </c>
      <c r="F229" s="482"/>
      <c r="G229" s="482"/>
      <c r="H229" s="482"/>
      <c r="I229" s="482"/>
      <c r="J229" s="455">
        <f t="shared" si="55"/>
        <v>0</v>
      </c>
      <c r="K229" s="455" t="s">
        <v>425</v>
      </c>
      <c r="L229" s="455" t="s">
        <v>1331</v>
      </c>
      <c r="M229" s="482"/>
      <c r="N229" s="482"/>
      <c r="O229" s="482"/>
      <c r="P229" s="482"/>
      <c r="Q229" s="482"/>
      <c r="R229" s="482"/>
      <c r="S229" s="482"/>
      <c r="T229" s="482"/>
      <c r="U229" s="482"/>
      <c r="V229" s="482"/>
      <c r="W229" s="482"/>
      <c r="X229" s="482"/>
      <c r="Y229" s="482"/>
      <c r="Z229" s="482"/>
      <c r="AA229" s="482"/>
      <c r="AB229" s="482"/>
      <c r="AC229" s="482"/>
      <c r="AD229" s="482"/>
      <c r="AE229" s="482"/>
      <c r="AF229" s="482"/>
      <c r="AG229" s="482"/>
      <c r="AH229" s="482"/>
      <c r="AI229" s="482"/>
      <c r="AJ229" s="482"/>
      <c r="AK229" s="482"/>
      <c r="AL229" s="482"/>
      <c r="AM229" s="482"/>
      <c r="AN229" s="482"/>
      <c r="AO229" s="482"/>
      <c r="AP229" s="204"/>
      <c r="AQ229" s="204"/>
      <c r="AR229" s="482"/>
      <c r="AS229" s="437"/>
      <c r="AT229" s="483"/>
      <c r="AU229" s="437"/>
      <c r="AV229" s="642"/>
      <c r="BD229" s="437"/>
      <c r="BE229" s="429"/>
      <c r="BF229" s="429"/>
      <c r="BG229" s="428"/>
    </row>
    <row r="230" spans="1:59" s="458" customFormat="1" ht="93.75" customHeight="1">
      <c r="A230" s="874" t="e">
        <f>A224+1</f>
        <v>#VALUE!</v>
      </c>
      <c r="B230" s="451">
        <v>13</v>
      </c>
      <c r="C230" s="875" t="s">
        <v>1203</v>
      </c>
      <c r="D230" s="876" t="s">
        <v>1</v>
      </c>
      <c r="E230" s="791">
        <v>72.910799999999995</v>
      </c>
      <c r="F230" s="455"/>
      <c r="G230" s="791">
        <v>72.910799999999995</v>
      </c>
      <c r="H230" s="251">
        <f>I230-E230</f>
        <v>0</v>
      </c>
      <c r="I230" s="455">
        <f>J230+F230</f>
        <v>72.910799999999995</v>
      </c>
      <c r="J230" s="455">
        <f t="shared" si="55"/>
        <v>72.910799999999995</v>
      </c>
      <c r="K230" s="455" t="s">
        <v>425</v>
      </c>
      <c r="L230" s="455" t="s">
        <v>1447</v>
      </c>
      <c r="M230" s="455"/>
      <c r="N230" s="791"/>
      <c r="O230" s="253"/>
      <c r="P230" s="253">
        <v>0.55259999999999998</v>
      </c>
      <c r="Q230" s="253"/>
      <c r="R230" s="794"/>
      <c r="S230" s="794">
        <v>17.9434</v>
      </c>
      <c r="T230" s="791"/>
      <c r="U230" s="791">
        <v>0.30780000000000002</v>
      </c>
      <c r="V230" s="253"/>
      <c r="W230" s="253"/>
      <c r="X230" s="253"/>
      <c r="Y230" s="253"/>
      <c r="Z230" s="253"/>
      <c r="AA230" s="253"/>
      <c r="AB230" s="253"/>
      <c r="AC230" s="253"/>
      <c r="AD230" s="253"/>
      <c r="AE230" s="253"/>
      <c r="AF230" s="253"/>
      <c r="AG230" s="253"/>
      <c r="AH230" s="253"/>
      <c r="AI230" s="253"/>
      <c r="AJ230" s="253"/>
      <c r="AK230" s="253"/>
      <c r="AL230" s="253"/>
      <c r="AM230" s="253"/>
      <c r="AN230" s="791">
        <v>54.106999999999999</v>
      </c>
      <c r="AO230" s="791"/>
      <c r="AP230" s="253"/>
      <c r="AQ230" s="253"/>
      <c r="AR230" s="253"/>
      <c r="AS230" s="791" t="s">
        <v>697</v>
      </c>
      <c r="AT230" s="859" t="s">
        <v>1204</v>
      </c>
      <c r="AU230" s="877" t="s">
        <v>1205</v>
      </c>
      <c r="AV230" s="645">
        <v>2021</v>
      </c>
      <c r="AW230" s="463" t="s">
        <v>767</v>
      </c>
      <c r="AX230" s="463"/>
      <c r="AY230" s="456" t="s">
        <v>827</v>
      </c>
      <c r="AZ230" s="457"/>
      <c r="BD230" s="776"/>
      <c r="BE230" s="776"/>
      <c r="BF230" s="872">
        <v>1</v>
      </c>
      <c r="BG230" s="776"/>
    </row>
    <row r="231" spans="1:59" s="458" customFormat="1" ht="40.15" customHeight="1">
      <c r="A231" s="874"/>
      <c r="B231" s="776"/>
      <c r="C231" s="875"/>
      <c r="D231" s="876"/>
      <c r="E231" s="783">
        <v>3.65</v>
      </c>
      <c r="F231" s="783"/>
      <c r="G231" s="783"/>
      <c r="H231" s="251">
        <f>I231-E231</f>
        <v>0</v>
      </c>
      <c r="I231" s="455">
        <f>J231+F231</f>
        <v>3.65</v>
      </c>
      <c r="J231" s="455">
        <f t="shared" si="55"/>
        <v>3.65</v>
      </c>
      <c r="K231" s="455" t="s">
        <v>425</v>
      </c>
      <c r="L231" s="455" t="s">
        <v>769</v>
      </c>
      <c r="M231" s="783"/>
      <c r="N231" s="783"/>
      <c r="O231" s="783"/>
      <c r="P231" s="783"/>
      <c r="Q231" s="783"/>
      <c r="R231" s="791"/>
      <c r="S231" s="791">
        <v>3.19</v>
      </c>
      <c r="T231" s="783"/>
      <c r="U231" s="783"/>
      <c r="V231" s="783"/>
      <c r="W231" s="783"/>
      <c r="X231" s="783"/>
      <c r="Y231" s="783"/>
      <c r="Z231" s="783"/>
      <c r="AA231" s="783"/>
      <c r="AB231" s="783"/>
      <c r="AC231" s="783"/>
      <c r="AD231" s="783"/>
      <c r="AE231" s="783"/>
      <c r="AF231" s="783"/>
      <c r="AG231" s="783"/>
      <c r="AH231" s="783"/>
      <c r="AI231" s="783"/>
      <c r="AJ231" s="783"/>
      <c r="AK231" s="783"/>
      <c r="AL231" s="783"/>
      <c r="AM231" s="783"/>
      <c r="AN231" s="783">
        <v>0.46</v>
      </c>
      <c r="AO231" s="783"/>
      <c r="AP231" s="783"/>
      <c r="AQ231" s="783"/>
      <c r="AR231" s="783"/>
      <c r="AS231" s="783" t="s">
        <v>705</v>
      </c>
      <c r="AT231" s="861"/>
      <c r="AU231" s="878"/>
      <c r="AV231" s="649">
        <v>2021</v>
      </c>
      <c r="AW231" s="463" t="s">
        <v>767</v>
      </c>
      <c r="AX231" s="463"/>
      <c r="AY231" s="456" t="s">
        <v>827</v>
      </c>
      <c r="AZ231" s="457"/>
      <c r="BD231" s="776"/>
      <c r="BE231" s="776"/>
      <c r="BF231" s="873"/>
      <c r="BG231" s="776"/>
    </row>
    <row r="232" spans="1:59">
      <c r="A232" s="440" t="s">
        <v>1214</v>
      </c>
      <c r="B232" s="440"/>
      <c r="C232" s="485" t="s">
        <v>1215</v>
      </c>
      <c r="D232" s="578"/>
      <c r="E232" s="455">
        <f>F232+J232</f>
        <v>0</v>
      </c>
      <c r="F232" s="488"/>
      <c r="G232" s="488"/>
      <c r="H232" s="488"/>
      <c r="I232" s="488"/>
      <c r="J232" s="455">
        <f t="shared" si="55"/>
        <v>0</v>
      </c>
      <c r="K232" s="455" t="s">
        <v>425</v>
      </c>
      <c r="L232" s="455" t="s">
        <v>1331</v>
      </c>
      <c r="M232" s="487"/>
      <c r="N232" s="487"/>
      <c r="O232" s="487"/>
      <c r="P232" s="487"/>
      <c r="Q232" s="487"/>
      <c r="R232" s="487"/>
      <c r="S232" s="487"/>
      <c r="T232" s="487"/>
      <c r="U232" s="487"/>
      <c r="V232" s="487"/>
      <c r="W232" s="487"/>
      <c r="X232" s="487"/>
      <c r="Y232" s="487"/>
      <c r="Z232" s="487"/>
      <c r="AA232" s="487"/>
      <c r="AB232" s="487"/>
      <c r="AC232" s="487"/>
      <c r="AD232" s="487"/>
      <c r="AE232" s="487"/>
      <c r="AF232" s="487"/>
      <c r="AG232" s="487"/>
      <c r="AH232" s="487"/>
      <c r="AI232" s="487"/>
      <c r="AJ232" s="487"/>
      <c r="AK232" s="487"/>
      <c r="AL232" s="487"/>
      <c r="AM232" s="487"/>
      <c r="AN232" s="487"/>
      <c r="AO232" s="487"/>
      <c r="AP232" s="489"/>
      <c r="AQ232" s="489"/>
      <c r="AR232" s="489"/>
      <c r="AS232" s="579"/>
      <c r="AT232" s="786"/>
      <c r="AU232" s="479"/>
      <c r="AV232" s="643"/>
      <c r="BD232" s="437"/>
      <c r="BE232" s="429"/>
      <c r="BF232" s="429"/>
      <c r="BG232" s="428"/>
    </row>
    <row r="233" spans="1:59" ht="24.95" customHeight="1">
      <c r="A233" s="440" t="s">
        <v>750</v>
      </c>
      <c r="B233" s="440"/>
      <c r="C233" s="490" t="s">
        <v>1217</v>
      </c>
      <c r="D233" s="446"/>
      <c r="E233" s="455"/>
      <c r="F233" s="487"/>
      <c r="G233" s="487"/>
      <c r="H233" s="487"/>
      <c r="I233" s="487"/>
      <c r="J233" s="455">
        <f t="shared" si="55"/>
        <v>0</v>
      </c>
      <c r="K233" s="455" t="s">
        <v>425</v>
      </c>
      <c r="L233" s="455" t="s">
        <v>1331</v>
      </c>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c r="AK233" s="487"/>
      <c r="AL233" s="487"/>
      <c r="AM233" s="487"/>
      <c r="AN233" s="487"/>
      <c r="AO233" s="487"/>
      <c r="AP233" s="487"/>
      <c r="AQ233" s="489"/>
      <c r="AR233" s="489"/>
      <c r="AS233" s="582"/>
      <c r="AT233" s="444"/>
      <c r="AU233" s="773"/>
      <c r="AV233" s="650"/>
      <c r="AW233" s="584"/>
      <c r="BD233" s="437"/>
      <c r="BE233" s="429"/>
      <c r="BF233" s="429"/>
      <c r="BG233" s="428"/>
    </row>
    <row r="234" spans="1:59" ht="45" customHeight="1">
      <c r="A234" s="780" t="e">
        <f>A230+1</f>
        <v>#VALUE!</v>
      </c>
      <c r="B234" s="780"/>
      <c r="C234" s="483" t="s">
        <v>1218</v>
      </c>
      <c r="D234" s="481" t="s">
        <v>256</v>
      </c>
      <c r="E234" s="455">
        <v>1.45</v>
      </c>
      <c r="F234" s="482"/>
      <c r="G234" s="482"/>
      <c r="H234" s="482"/>
      <c r="I234" s="482"/>
      <c r="J234" s="455">
        <f t="shared" si="55"/>
        <v>1.45</v>
      </c>
      <c r="K234" s="455" t="s">
        <v>425</v>
      </c>
      <c r="L234" s="455" t="s">
        <v>1448</v>
      </c>
      <c r="M234" s="482"/>
      <c r="N234" s="482">
        <v>0.17</v>
      </c>
      <c r="O234" s="482"/>
      <c r="P234" s="482">
        <v>0.9</v>
      </c>
      <c r="Q234" s="482">
        <v>0.19</v>
      </c>
      <c r="R234" s="482"/>
      <c r="S234" s="482"/>
      <c r="T234" s="482"/>
      <c r="U234" s="482"/>
      <c r="V234" s="482"/>
      <c r="W234" s="482"/>
      <c r="X234" s="482"/>
      <c r="Y234" s="482"/>
      <c r="Z234" s="482"/>
      <c r="AA234" s="482"/>
      <c r="AB234" s="482"/>
      <c r="AC234" s="482"/>
      <c r="AD234" s="482"/>
      <c r="AE234" s="482"/>
      <c r="AF234" s="482"/>
      <c r="AG234" s="482"/>
      <c r="AH234" s="482"/>
      <c r="AI234" s="482"/>
      <c r="AJ234" s="482"/>
      <c r="AK234" s="482"/>
      <c r="AL234" s="482"/>
      <c r="AM234" s="482"/>
      <c r="AN234" s="482">
        <v>0.19</v>
      </c>
      <c r="AO234" s="482"/>
      <c r="AP234" s="482"/>
      <c r="AQ234" s="204"/>
      <c r="AR234" s="204"/>
      <c r="AS234" s="505" t="s">
        <v>664</v>
      </c>
      <c r="AT234" s="437"/>
      <c r="AU234" s="437"/>
      <c r="AV234" s="650">
        <v>2021</v>
      </c>
      <c r="AW234" s="586"/>
      <c r="BD234" s="437"/>
      <c r="BE234" s="429"/>
      <c r="BF234" s="429">
        <v>1</v>
      </c>
      <c r="BG234" s="428"/>
    </row>
    <row r="235" spans="1:59" ht="24.95" customHeight="1">
      <c r="A235" s="780" t="e">
        <f>A234+1</f>
        <v>#VALUE!</v>
      </c>
      <c r="B235" s="780"/>
      <c r="C235" s="483" t="s">
        <v>1219</v>
      </c>
      <c r="D235" s="481" t="s">
        <v>256</v>
      </c>
      <c r="E235" s="455">
        <v>0.15000000000000002</v>
      </c>
      <c r="F235" s="482"/>
      <c r="G235" s="482"/>
      <c r="H235" s="482"/>
      <c r="I235" s="482"/>
      <c r="J235" s="455">
        <f t="shared" si="55"/>
        <v>0.15000000000000002</v>
      </c>
      <c r="K235" s="455" t="s">
        <v>425</v>
      </c>
      <c r="L235" s="455" t="s">
        <v>764</v>
      </c>
      <c r="M235" s="482"/>
      <c r="N235" s="482"/>
      <c r="O235" s="482"/>
      <c r="P235" s="482">
        <v>0.01</v>
      </c>
      <c r="Q235" s="482"/>
      <c r="R235" s="482"/>
      <c r="S235" s="482"/>
      <c r="T235" s="482">
        <v>0.14000000000000001</v>
      </c>
      <c r="U235" s="482"/>
      <c r="V235" s="482"/>
      <c r="W235" s="482"/>
      <c r="X235" s="482"/>
      <c r="Y235" s="482"/>
      <c r="Z235" s="482"/>
      <c r="AA235" s="482"/>
      <c r="AB235" s="482"/>
      <c r="AC235" s="482"/>
      <c r="AD235" s="482"/>
      <c r="AE235" s="482"/>
      <c r="AF235" s="482"/>
      <c r="AG235" s="482"/>
      <c r="AH235" s="482"/>
      <c r="AI235" s="482"/>
      <c r="AJ235" s="482"/>
      <c r="AK235" s="482"/>
      <c r="AL235" s="482"/>
      <c r="AM235" s="482"/>
      <c r="AN235" s="482"/>
      <c r="AO235" s="482"/>
      <c r="AP235" s="482"/>
      <c r="AQ235" s="204"/>
      <c r="AR235" s="204"/>
      <c r="AS235" s="505" t="s">
        <v>664</v>
      </c>
      <c r="AT235" s="437"/>
      <c r="AU235" s="437"/>
      <c r="AV235" s="650">
        <v>2021</v>
      </c>
      <c r="AW235" s="586"/>
      <c r="BD235" s="437"/>
      <c r="BE235" s="429"/>
      <c r="BF235" s="429">
        <v>1</v>
      </c>
      <c r="BG235" s="428"/>
    </row>
    <row r="236" spans="1:59" ht="24.95" customHeight="1">
      <c r="A236" s="780" t="e">
        <f t="shared" ref="A236:A239" si="65">A235+1</f>
        <v>#VALUE!</v>
      </c>
      <c r="B236" s="780"/>
      <c r="C236" s="483" t="s">
        <v>1220</v>
      </c>
      <c r="D236" s="481" t="s">
        <v>256</v>
      </c>
      <c r="E236" s="455">
        <v>0.14000000000000001</v>
      </c>
      <c r="F236" s="482"/>
      <c r="G236" s="482"/>
      <c r="H236" s="482"/>
      <c r="I236" s="482"/>
      <c r="J236" s="455">
        <f t="shared" si="55"/>
        <v>0.14000000000000001</v>
      </c>
      <c r="K236" s="455" t="s">
        <v>425</v>
      </c>
      <c r="L236" s="455" t="s">
        <v>1</v>
      </c>
      <c r="M236" s="482"/>
      <c r="N236" s="482"/>
      <c r="O236" s="482"/>
      <c r="P236" s="482">
        <v>0.14000000000000001</v>
      </c>
      <c r="Q236" s="482"/>
      <c r="R236" s="482"/>
      <c r="S236" s="482"/>
      <c r="T236" s="482"/>
      <c r="U236" s="482"/>
      <c r="V236" s="482"/>
      <c r="W236" s="482"/>
      <c r="X236" s="482"/>
      <c r="Y236" s="482"/>
      <c r="Z236" s="482"/>
      <c r="AA236" s="482"/>
      <c r="AB236" s="482"/>
      <c r="AC236" s="482"/>
      <c r="AD236" s="482"/>
      <c r="AE236" s="482"/>
      <c r="AF236" s="482"/>
      <c r="AG236" s="482"/>
      <c r="AH236" s="482"/>
      <c r="AI236" s="482"/>
      <c r="AJ236" s="482"/>
      <c r="AK236" s="482"/>
      <c r="AL236" s="482"/>
      <c r="AM236" s="482"/>
      <c r="AN236" s="482"/>
      <c r="AO236" s="482"/>
      <c r="AP236" s="482"/>
      <c r="AQ236" s="204"/>
      <c r="AR236" s="204"/>
      <c r="AS236" s="505" t="s">
        <v>664</v>
      </c>
      <c r="AT236" s="437"/>
      <c r="AU236" s="437"/>
      <c r="AV236" s="650">
        <v>2021</v>
      </c>
      <c r="AW236" s="586"/>
      <c r="BD236" s="437"/>
      <c r="BE236" s="429"/>
      <c r="BF236" s="429">
        <v>1</v>
      </c>
      <c r="BG236" s="428"/>
    </row>
    <row r="237" spans="1:59" ht="45" customHeight="1">
      <c r="A237" s="780" t="e">
        <f t="shared" si="65"/>
        <v>#VALUE!</v>
      </c>
      <c r="B237" s="780"/>
      <c r="C237" s="483" t="s">
        <v>1221</v>
      </c>
      <c r="D237" s="481" t="s">
        <v>256</v>
      </c>
      <c r="E237" s="455">
        <v>4.2269000000000005</v>
      </c>
      <c r="F237" s="482"/>
      <c r="G237" s="482"/>
      <c r="H237" s="482"/>
      <c r="I237" s="482"/>
      <c r="J237" s="455">
        <f t="shared" si="55"/>
        <v>4.2269000000000005</v>
      </c>
      <c r="K237" s="455" t="s">
        <v>425</v>
      </c>
      <c r="L237" s="455" t="s">
        <v>1449</v>
      </c>
      <c r="M237" s="482"/>
      <c r="N237" s="482"/>
      <c r="O237" s="482"/>
      <c r="P237" s="482">
        <v>0.83810000000000007</v>
      </c>
      <c r="Q237" s="482">
        <v>0.39669999999999983</v>
      </c>
      <c r="R237" s="482"/>
      <c r="S237" s="482"/>
      <c r="T237" s="482">
        <v>2.6816000000000009</v>
      </c>
      <c r="U237" s="482"/>
      <c r="V237" s="482"/>
      <c r="W237" s="482"/>
      <c r="X237" s="482">
        <v>0.1033</v>
      </c>
      <c r="Y237" s="482"/>
      <c r="Z237" s="482"/>
      <c r="AA237" s="482"/>
      <c r="AB237" s="482">
        <v>0.2072</v>
      </c>
      <c r="AC237" s="482"/>
      <c r="AD237" s="482"/>
      <c r="AE237" s="482"/>
      <c r="AF237" s="482"/>
      <c r="AG237" s="482"/>
      <c r="AH237" s="482"/>
      <c r="AI237" s="482"/>
      <c r="AJ237" s="482"/>
      <c r="AK237" s="482"/>
      <c r="AL237" s="482"/>
      <c r="AM237" s="482"/>
      <c r="AN237" s="482"/>
      <c r="AO237" s="482"/>
      <c r="AP237" s="482"/>
      <c r="AQ237" s="204"/>
      <c r="AR237" s="204"/>
      <c r="AS237" s="505" t="s">
        <v>664</v>
      </c>
      <c r="AT237" s="437"/>
      <c r="AU237" s="437"/>
      <c r="AV237" s="650">
        <v>2021</v>
      </c>
      <c r="AW237" s="586"/>
      <c r="BD237" s="437"/>
      <c r="BE237" s="429"/>
      <c r="BF237" s="429">
        <v>1</v>
      </c>
      <c r="BG237" s="428"/>
    </row>
    <row r="238" spans="1:59" ht="45" customHeight="1">
      <c r="A238" s="780" t="e">
        <f t="shared" si="65"/>
        <v>#VALUE!</v>
      </c>
      <c r="B238" s="780"/>
      <c r="C238" s="530" t="s">
        <v>1222</v>
      </c>
      <c r="D238" s="481" t="s">
        <v>256</v>
      </c>
      <c r="E238" s="455">
        <v>1.97</v>
      </c>
      <c r="F238" s="482"/>
      <c r="G238" s="482"/>
      <c r="H238" s="482"/>
      <c r="I238" s="482"/>
      <c r="J238" s="455">
        <f t="shared" si="55"/>
        <v>1.97</v>
      </c>
      <c r="K238" s="455" t="s">
        <v>425</v>
      </c>
      <c r="L238" s="455" t="s">
        <v>1334</v>
      </c>
      <c r="M238" s="482"/>
      <c r="N238" s="482"/>
      <c r="O238" s="482"/>
      <c r="P238" s="482">
        <v>1.97</v>
      </c>
      <c r="Q238" s="482"/>
      <c r="R238" s="482"/>
      <c r="S238" s="482"/>
      <c r="T238" s="482"/>
      <c r="U238" s="482"/>
      <c r="V238" s="482"/>
      <c r="W238" s="482"/>
      <c r="X238" s="482"/>
      <c r="Y238" s="482"/>
      <c r="Z238" s="482"/>
      <c r="AA238" s="482"/>
      <c r="AB238" s="482"/>
      <c r="AC238" s="482"/>
      <c r="AD238" s="482"/>
      <c r="AE238" s="482"/>
      <c r="AF238" s="482"/>
      <c r="AG238" s="482"/>
      <c r="AH238" s="482"/>
      <c r="AI238" s="482"/>
      <c r="AJ238" s="482"/>
      <c r="AK238" s="482"/>
      <c r="AL238" s="482"/>
      <c r="AM238" s="482"/>
      <c r="AN238" s="482"/>
      <c r="AO238" s="482"/>
      <c r="AP238" s="204"/>
      <c r="AQ238" s="204"/>
      <c r="AR238" s="204"/>
      <c r="AS238" s="505" t="s">
        <v>664</v>
      </c>
      <c r="AT238" s="429"/>
      <c r="AU238" s="437"/>
      <c r="AV238" s="642">
        <v>2020</v>
      </c>
      <c r="BD238" s="437"/>
      <c r="BE238" s="429"/>
      <c r="BF238" s="429">
        <v>1</v>
      </c>
      <c r="BG238" s="428"/>
    </row>
    <row r="239" spans="1:59" ht="35.25">
      <c r="A239" s="780" t="e">
        <f t="shared" si="65"/>
        <v>#VALUE!</v>
      </c>
      <c r="B239" s="780"/>
      <c r="C239" s="483" t="s">
        <v>1225</v>
      </c>
      <c r="D239" s="481" t="s">
        <v>256</v>
      </c>
      <c r="E239" s="455">
        <v>0.5</v>
      </c>
      <c r="F239" s="482"/>
      <c r="G239" s="482"/>
      <c r="H239" s="482"/>
      <c r="I239" s="482"/>
      <c r="J239" s="455">
        <f t="shared" si="55"/>
        <v>0.5</v>
      </c>
      <c r="K239" s="455" t="s">
        <v>425</v>
      </c>
      <c r="L239" s="455" t="s">
        <v>1</v>
      </c>
      <c r="M239" s="482"/>
      <c r="N239" s="482"/>
      <c r="O239" s="482"/>
      <c r="P239" s="482">
        <v>0.5</v>
      </c>
      <c r="Q239" s="482"/>
      <c r="R239" s="482"/>
      <c r="S239" s="482"/>
      <c r="T239" s="482"/>
      <c r="U239" s="482"/>
      <c r="V239" s="482"/>
      <c r="W239" s="482"/>
      <c r="X239" s="482"/>
      <c r="Y239" s="482"/>
      <c r="Z239" s="482"/>
      <c r="AA239" s="482"/>
      <c r="AB239" s="482"/>
      <c r="AC239" s="482"/>
      <c r="AD239" s="482"/>
      <c r="AE239" s="482"/>
      <c r="AF239" s="482"/>
      <c r="AG239" s="482"/>
      <c r="AH239" s="482"/>
      <c r="AI239" s="482"/>
      <c r="AJ239" s="482"/>
      <c r="AK239" s="482"/>
      <c r="AL239" s="482"/>
      <c r="AM239" s="482"/>
      <c r="AN239" s="482"/>
      <c r="AO239" s="482"/>
      <c r="AP239" s="204"/>
      <c r="AQ239" s="204"/>
      <c r="AR239" s="204"/>
      <c r="AS239" s="505" t="s">
        <v>664</v>
      </c>
      <c r="AT239" s="483"/>
      <c r="AU239" s="437"/>
      <c r="AV239" s="642">
        <v>2020</v>
      </c>
      <c r="BD239" s="437"/>
      <c r="BE239" s="429"/>
      <c r="BF239" s="429">
        <v>1</v>
      </c>
      <c r="BG239" s="428"/>
    </row>
    <row r="240" spans="1:59" ht="69" customHeight="1">
      <c r="A240" s="495" t="e">
        <f>A235+1</f>
        <v>#VALUE!</v>
      </c>
      <c r="B240" s="780"/>
      <c r="C240" s="530" t="s">
        <v>1223</v>
      </c>
      <c r="D240" s="481" t="s">
        <v>256</v>
      </c>
      <c r="E240" s="455">
        <v>1.47</v>
      </c>
      <c r="F240" s="455">
        <v>1.2</v>
      </c>
      <c r="G240" s="455"/>
      <c r="H240" s="455"/>
      <c r="I240" s="455"/>
      <c r="J240" s="455">
        <f t="shared" ref="J240:J242" si="66">SUM(M240:Q240)+SUM(S240:AP240)</f>
        <v>0.27</v>
      </c>
      <c r="K240" s="455" t="s">
        <v>425</v>
      </c>
      <c r="L240" s="455" t="s">
        <v>739</v>
      </c>
      <c r="M240" s="482"/>
      <c r="N240" s="482"/>
      <c r="O240" s="482"/>
      <c r="P240" s="482"/>
      <c r="Q240" s="482"/>
      <c r="R240" s="482"/>
      <c r="S240" s="482"/>
      <c r="T240" s="482"/>
      <c r="U240" s="482"/>
      <c r="V240" s="482"/>
      <c r="W240" s="482"/>
      <c r="X240" s="482"/>
      <c r="Y240" s="482"/>
      <c r="Z240" s="482"/>
      <c r="AA240" s="482"/>
      <c r="AB240" s="482"/>
      <c r="AC240" s="482"/>
      <c r="AD240" s="482"/>
      <c r="AE240" s="482"/>
      <c r="AF240" s="482"/>
      <c r="AG240" s="482"/>
      <c r="AH240" s="482"/>
      <c r="AI240" s="482"/>
      <c r="AJ240" s="482"/>
      <c r="AK240" s="482"/>
      <c r="AL240" s="482"/>
      <c r="AM240" s="482"/>
      <c r="AN240" s="482">
        <v>0.27</v>
      </c>
      <c r="AO240" s="482"/>
      <c r="AP240" s="204"/>
      <c r="AQ240" s="204"/>
      <c r="AR240" s="204"/>
      <c r="AS240" s="483" t="s">
        <v>664</v>
      </c>
      <c r="AT240" s="429"/>
      <c r="AU240" s="437"/>
      <c r="AV240" s="642">
        <v>2022</v>
      </c>
      <c r="BD240" s="437"/>
      <c r="BE240" s="429"/>
      <c r="BF240" s="429"/>
      <c r="BG240" s="428">
        <v>1</v>
      </c>
    </row>
    <row r="241" spans="1:59" ht="45" customHeight="1">
      <c r="A241" s="495" t="e">
        <f>A240+1</f>
        <v>#VALUE!</v>
      </c>
      <c r="B241" s="780"/>
      <c r="C241" s="483" t="s">
        <v>1224</v>
      </c>
      <c r="D241" s="481" t="s">
        <v>256</v>
      </c>
      <c r="E241" s="455">
        <f>F241+J241</f>
        <v>2.12</v>
      </c>
      <c r="F241" s="455">
        <v>1.73</v>
      </c>
      <c r="G241" s="455"/>
      <c r="H241" s="455"/>
      <c r="I241" s="455"/>
      <c r="J241" s="455">
        <f t="shared" si="66"/>
        <v>0.39</v>
      </c>
      <c r="K241" s="455" t="s">
        <v>425</v>
      </c>
      <c r="L241" s="455" t="s">
        <v>1</v>
      </c>
      <c r="M241" s="482"/>
      <c r="N241" s="482"/>
      <c r="O241" s="482"/>
      <c r="P241" s="482">
        <v>0.39</v>
      </c>
      <c r="Q241" s="482"/>
      <c r="R241" s="482"/>
      <c r="S241" s="482"/>
      <c r="T241" s="482"/>
      <c r="U241" s="482"/>
      <c r="V241" s="482"/>
      <c r="W241" s="482"/>
      <c r="X241" s="482"/>
      <c r="Y241" s="482"/>
      <c r="Z241" s="482"/>
      <c r="AA241" s="482"/>
      <c r="AB241" s="482"/>
      <c r="AC241" s="482"/>
      <c r="AD241" s="482"/>
      <c r="AE241" s="482"/>
      <c r="AF241" s="482"/>
      <c r="AG241" s="482"/>
      <c r="AH241" s="482"/>
      <c r="AI241" s="482"/>
      <c r="AJ241" s="482"/>
      <c r="AK241" s="482"/>
      <c r="AL241" s="482"/>
      <c r="AM241" s="482"/>
      <c r="AN241" s="482"/>
      <c r="AO241" s="482"/>
      <c r="AP241" s="204"/>
      <c r="AQ241" s="204"/>
      <c r="AR241" s="204"/>
      <c r="AS241" s="657" t="s">
        <v>664</v>
      </c>
      <c r="AT241" s="483"/>
      <c r="AU241" s="437"/>
      <c r="AV241" s="642">
        <v>2022</v>
      </c>
      <c r="BD241" s="437"/>
      <c r="BE241" s="429"/>
      <c r="BF241" s="429"/>
      <c r="BG241" s="428">
        <v>1</v>
      </c>
    </row>
    <row r="242" spans="1:59" ht="45" customHeight="1">
      <c r="A242" s="495" t="e">
        <f>A241+1</f>
        <v>#VALUE!</v>
      </c>
      <c r="B242" s="780"/>
      <c r="C242" s="483" t="s">
        <v>1324</v>
      </c>
      <c r="D242" s="481" t="s">
        <v>256</v>
      </c>
      <c r="E242" s="455"/>
      <c r="F242" s="455"/>
      <c r="G242" s="455"/>
      <c r="H242" s="455"/>
      <c r="I242" s="455"/>
      <c r="J242" s="455">
        <f t="shared" si="66"/>
        <v>10.143840000000001</v>
      </c>
      <c r="K242" s="455" t="s">
        <v>425</v>
      </c>
      <c r="L242" s="455" t="s">
        <v>1430</v>
      </c>
      <c r="M242" s="482"/>
      <c r="N242" s="482">
        <v>0.16375000000000003</v>
      </c>
      <c r="O242" s="482"/>
      <c r="P242" s="482">
        <v>1.5155700000000001</v>
      </c>
      <c r="Q242" s="658">
        <v>3.8891000000000004</v>
      </c>
      <c r="R242" s="482"/>
      <c r="S242" s="482"/>
      <c r="T242" s="482">
        <v>4.2004700000000001</v>
      </c>
      <c r="U242" s="482"/>
      <c r="V242" s="482"/>
      <c r="W242" s="482"/>
      <c r="X242" s="482">
        <v>0.37495000000000001</v>
      </c>
      <c r="Y242" s="482"/>
      <c r="Z242" s="482"/>
      <c r="AA242" s="482"/>
      <c r="AB242" s="482"/>
      <c r="AC242" s="482"/>
      <c r="AD242" s="482"/>
      <c r="AE242" s="482"/>
      <c r="AF242" s="482"/>
      <c r="AG242" s="482"/>
      <c r="AH242" s="482"/>
      <c r="AI242" s="482"/>
      <c r="AJ242" s="482"/>
      <c r="AK242" s="482"/>
      <c r="AL242" s="482"/>
      <c r="AM242" s="482"/>
      <c r="AN242" s="482"/>
      <c r="AO242" s="482"/>
      <c r="AP242" s="204"/>
      <c r="AQ242" s="204"/>
      <c r="AR242" s="204"/>
      <c r="AS242" s="505" t="s">
        <v>664</v>
      </c>
      <c r="AT242" s="483"/>
      <c r="AU242" s="437"/>
      <c r="AV242" s="642">
        <v>2022</v>
      </c>
      <c r="BD242" s="437"/>
      <c r="BE242" s="429"/>
      <c r="BF242" s="429"/>
      <c r="BG242" s="428">
        <v>1</v>
      </c>
    </row>
    <row r="243" spans="1:59" ht="24.95" customHeight="1">
      <c r="A243" s="440" t="s">
        <v>752</v>
      </c>
      <c r="B243" s="440"/>
      <c r="C243" s="490" t="s">
        <v>1226</v>
      </c>
      <c r="D243" s="446"/>
      <c r="E243" s="455">
        <f>F243+J243</f>
        <v>0</v>
      </c>
      <c r="F243" s="533"/>
      <c r="G243" s="533"/>
      <c r="H243" s="533"/>
      <c r="I243" s="533"/>
      <c r="J243" s="455"/>
      <c r="K243" s="455" t="s">
        <v>425</v>
      </c>
      <c r="L243" s="455" t="s">
        <v>1331</v>
      </c>
      <c r="M243" s="482"/>
      <c r="N243" s="482"/>
      <c r="O243" s="482"/>
      <c r="P243" s="482"/>
      <c r="Q243" s="482"/>
      <c r="R243" s="482"/>
      <c r="S243" s="482"/>
      <c r="T243" s="482"/>
      <c r="U243" s="482"/>
      <c r="V243" s="482"/>
      <c r="W243" s="482"/>
      <c r="X243" s="482"/>
      <c r="Y243" s="482"/>
      <c r="Z243" s="482"/>
      <c r="AA243" s="482"/>
      <c r="AB243" s="482"/>
      <c r="AC243" s="482"/>
      <c r="AD243" s="482"/>
      <c r="AE243" s="482"/>
      <c r="AF243" s="482"/>
      <c r="AG243" s="482"/>
      <c r="AH243" s="482"/>
      <c r="AI243" s="482"/>
      <c r="AJ243" s="482"/>
      <c r="AK243" s="482"/>
      <c r="AL243" s="482"/>
      <c r="AM243" s="482"/>
      <c r="AN243" s="482"/>
      <c r="AO243" s="482"/>
      <c r="AP243" s="550"/>
      <c r="AQ243" s="550"/>
      <c r="AR243" s="550"/>
      <c r="AS243" s="444"/>
      <c r="AT243" s="786"/>
      <c r="AU243" s="437"/>
      <c r="AV243" s="643"/>
      <c r="BD243" s="437"/>
      <c r="BE243" s="429"/>
      <c r="BF243" s="429"/>
      <c r="BG243" s="428"/>
    </row>
    <row r="244" spans="1:59" ht="24.95" customHeight="1">
      <c r="A244" s="780" t="e">
        <f>A239+1</f>
        <v>#VALUE!</v>
      </c>
      <c r="B244" s="780"/>
      <c r="C244" s="483" t="s">
        <v>1227</v>
      </c>
      <c r="D244" s="455" t="s">
        <v>23</v>
      </c>
      <c r="E244" s="455">
        <v>0.27</v>
      </c>
      <c r="F244" s="482"/>
      <c r="G244" s="482"/>
      <c r="H244" s="482"/>
      <c r="I244" s="482"/>
      <c r="J244" s="455">
        <f t="shared" si="55"/>
        <v>0.27</v>
      </c>
      <c r="K244" s="455" t="s">
        <v>425</v>
      </c>
      <c r="L244" s="455" t="s">
        <v>1335</v>
      </c>
      <c r="M244" s="482"/>
      <c r="N244" s="482"/>
      <c r="O244" s="482"/>
      <c r="P244" s="482"/>
      <c r="Q244" s="482"/>
      <c r="R244" s="482"/>
      <c r="S244" s="482"/>
      <c r="T244" s="482">
        <v>0.14000000000000001</v>
      </c>
      <c r="U244" s="482"/>
      <c r="V244" s="482"/>
      <c r="W244" s="482"/>
      <c r="X244" s="482"/>
      <c r="Y244" s="482"/>
      <c r="Z244" s="482"/>
      <c r="AA244" s="482"/>
      <c r="AB244" s="482"/>
      <c r="AC244" s="482"/>
      <c r="AD244" s="482"/>
      <c r="AE244" s="482"/>
      <c r="AF244" s="482"/>
      <c r="AG244" s="482"/>
      <c r="AH244" s="482"/>
      <c r="AI244" s="482"/>
      <c r="AJ244" s="482"/>
      <c r="AK244" s="482"/>
      <c r="AL244" s="482"/>
      <c r="AM244" s="482"/>
      <c r="AN244" s="482">
        <v>0.13</v>
      </c>
      <c r="AO244" s="482"/>
      <c r="AP244" s="482"/>
      <c r="AQ244" s="482"/>
      <c r="AR244" s="482"/>
      <c r="AS244" s="481" t="s">
        <v>697</v>
      </c>
      <c r="AT244" s="437"/>
      <c r="AU244" s="437"/>
      <c r="AV244" s="650">
        <v>2021</v>
      </c>
      <c r="AW244" s="575"/>
      <c r="BD244" s="437"/>
      <c r="BE244" s="429"/>
      <c r="BF244" s="429">
        <v>1</v>
      </c>
      <c r="BG244" s="428"/>
    </row>
    <row r="245" spans="1:59" ht="24.95" customHeight="1">
      <c r="A245" s="780" t="e">
        <f>A244+1</f>
        <v>#VALUE!</v>
      </c>
      <c r="B245" s="780"/>
      <c r="C245" s="528" t="s">
        <v>1228</v>
      </c>
      <c r="D245" s="455" t="s">
        <v>23</v>
      </c>
      <c r="E245" s="455">
        <v>0.3</v>
      </c>
      <c r="F245" s="482"/>
      <c r="G245" s="482"/>
      <c r="H245" s="482"/>
      <c r="I245" s="482"/>
      <c r="J245" s="455">
        <f t="shared" si="55"/>
        <v>0.3</v>
      </c>
      <c r="K245" s="455" t="s">
        <v>425</v>
      </c>
      <c r="L245" s="455" t="s">
        <v>1333</v>
      </c>
      <c r="M245" s="482"/>
      <c r="N245" s="482"/>
      <c r="O245" s="482"/>
      <c r="P245" s="482"/>
      <c r="Q245" s="482"/>
      <c r="R245" s="482"/>
      <c r="S245" s="482"/>
      <c r="T245" s="482">
        <v>0.3</v>
      </c>
      <c r="U245" s="482"/>
      <c r="V245" s="482"/>
      <c r="W245" s="482"/>
      <c r="X245" s="482"/>
      <c r="Y245" s="482"/>
      <c r="Z245" s="482"/>
      <c r="AA245" s="482"/>
      <c r="AB245" s="482"/>
      <c r="AC245" s="482"/>
      <c r="AD245" s="482"/>
      <c r="AE245" s="482"/>
      <c r="AF245" s="482"/>
      <c r="AG245" s="482"/>
      <c r="AH245" s="482"/>
      <c r="AI245" s="482"/>
      <c r="AJ245" s="482"/>
      <c r="AK245" s="482"/>
      <c r="AL245" s="482"/>
      <c r="AM245" s="482"/>
      <c r="AN245" s="482"/>
      <c r="AO245" s="482"/>
      <c r="AP245" s="482"/>
      <c r="AQ245" s="482"/>
      <c r="AR245" s="482"/>
      <c r="AS245" s="783" t="s">
        <v>705</v>
      </c>
      <c r="AT245" s="505"/>
      <c r="AU245" s="437"/>
      <c r="AV245" s="650">
        <v>2021</v>
      </c>
      <c r="AW245" s="575"/>
      <c r="BD245" s="437"/>
      <c r="BE245" s="429"/>
      <c r="BF245" s="429">
        <v>1</v>
      </c>
      <c r="BG245" s="428"/>
    </row>
    <row r="246" spans="1:59" ht="45" customHeight="1">
      <c r="A246" s="780" t="e">
        <f t="shared" ref="A246:A261" si="67">A245+1</f>
        <v>#VALUE!</v>
      </c>
      <c r="B246" s="780"/>
      <c r="C246" s="528" t="s">
        <v>1229</v>
      </c>
      <c r="D246" s="455" t="s">
        <v>23</v>
      </c>
      <c r="E246" s="455">
        <v>0.16</v>
      </c>
      <c r="F246" s="496"/>
      <c r="G246" s="496"/>
      <c r="H246" s="496"/>
      <c r="I246" s="496"/>
      <c r="J246" s="455">
        <f t="shared" si="55"/>
        <v>0.16</v>
      </c>
      <c r="K246" s="455" t="s">
        <v>425</v>
      </c>
      <c r="L246" s="455" t="s">
        <v>1450</v>
      </c>
      <c r="M246" s="496"/>
      <c r="N246" s="496"/>
      <c r="O246" s="496"/>
      <c r="P246" s="501">
        <v>0.1</v>
      </c>
      <c r="Q246" s="496"/>
      <c r="R246" s="496"/>
      <c r="S246" s="496"/>
      <c r="T246" s="496">
        <v>0.04</v>
      </c>
      <c r="U246" s="496"/>
      <c r="V246" s="496"/>
      <c r="W246" s="496"/>
      <c r="X246" s="496"/>
      <c r="Y246" s="496"/>
      <c r="Z246" s="496"/>
      <c r="AA246" s="496"/>
      <c r="AB246" s="496"/>
      <c r="AC246" s="496"/>
      <c r="AD246" s="496"/>
      <c r="AE246" s="496"/>
      <c r="AF246" s="496"/>
      <c r="AG246" s="496"/>
      <c r="AH246" s="496"/>
      <c r="AI246" s="496"/>
      <c r="AJ246" s="496"/>
      <c r="AK246" s="496"/>
      <c r="AL246" s="496"/>
      <c r="AM246" s="496"/>
      <c r="AN246" s="496">
        <v>0.02</v>
      </c>
      <c r="AO246" s="496"/>
      <c r="AP246" s="496"/>
      <c r="AQ246" s="496"/>
      <c r="AR246" s="496"/>
      <c r="AS246" s="516" t="s">
        <v>696</v>
      </c>
      <c r="AT246" s="505"/>
      <c r="AU246" s="437"/>
      <c r="AV246" s="650">
        <v>2021</v>
      </c>
      <c r="AW246" s="575"/>
      <c r="BD246" s="437"/>
      <c r="BE246" s="429"/>
      <c r="BF246" s="429">
        <v>1</v>
      </c>
      <c r="BG246" s="428"/>
    </row>
    <row r="247" spans="1:59" ht="45" customHeight="1">
      <c r="A247" s="780" t="e">
        <f t="shared" si="67"/>
        <v>#VALUE!</v>
      </c>
      <c r="B247" s="780"/>
      <c r="C247" s="530" t="s">
        <v>1230</v>
      </c>
      <c r="D247" s="455" t="s">
        <v>23</v>
      </c>
      <c r="E247" s="455">
        <v>0.04</v>
      </c>
      <c r="F247" s="482"/>
      <c r="G247" s="482"/>
      <c r="H247" s="482"/>
      <c r="I247" s="482"/>
      <c r="J247" s="455">
        <f t="shared" si="55"/>
        <v>0.04</v>
      </c>
      <c r="K247" s="455" t="s">
        <v>425</v>
      </c>
      <c r="L247" s="455" t="s">
        <v>1334</v>
      </c>
      <c r="M247" s="482"/>
      <c r="N247" s="482"/>
      <c r="O247" s="482"/>
      <c r="P247" s="482">
        <v>0.04</v>
      </c>
      <c r="Q247" s="482"/>
      <c r="R247" s="482"/>
      <c r="S247" s="482"/>
      <c r="T247" s="482"/>
      <c r="U247" s="482"/>
      <c r="V247" s="482"/>
      <c r="W247" s="482"/>
      <c r="X247" s="482"/>
      <c r="Y247" s="482"/>
      <c r="Z247" s="482"/>
      <c r="AA247" s="482"/>
      <c r="AB247" s="482"/>
      <c r="AC247" s="482"/>
      <c r="AD247" s="482"/>
      <c r="AE247" s="482"/>
      <c r="AF247" s="482"/>
      <c r="AG247" s="482"/>
      <c r="AH247" s="482"/>
      <c r="AI247" s="482"/>
      <c r="AJ247" s="482"/>
      <c r="AK247" s="482"/>
      <c r="AL247" s="482"/>
      <c r="AM247" s="482"/>
      <c r="AN247" s="482"/>
      <c r="AO247" s="482"/>
      <c r="AP247" s="482"/>
      <c r="AQ247" s="482"/>
      <c r="AR247" s="482"/>
      <c r="AS247" s="481" t="s">
        <v>701</v>
      </c>
      <c r="AT247" s="437"/>
      <c r="AU247" s="437"/>
      <c r="AV247" s="650">
        <v>2021</v>
      </c>
      <c r="AW247" s="575"/>
      <c r="BD247" s="437"/>
      <c r="BE247" s="429"/>
      <c r="BF247" s="429">
        <v>1</v>
      </c>
      <c r="BG247" s="428"/>
    </row>
    <row r="248" spans="1:59" ht="45" customHeight="1">
      <c r="A248" s="780" t="e">
        <f t="shared" si="67"/>
        <v>#VALUE!</v>
      </c>
      <c r="B248" s="780"/>
      <c r="C248" s="528" t="s">
        <v>1231</v>
      </c>
      <c r="D248" s="455" t="s">
        <v>23</v>
      </c>
      <c r="E248" s="455">
        <v>0.06</v>
      </c>
      <c r="F248" s="496"/>
      <c r="G248" s="496"/>
      <c r="H248" s="496"/>
      <c r="I248" s="496"/>
      <c r="J248" s="455">
        <f t="shared" si="55"/>
        <v>0.06</v>
      </c>
      <c r="K248" s="455" t="s">
        <v>425</v>
      </c>
      <c r="L248" s="455" t="s">
        <v>1334</v>
      </c>
      <c r="M248" s="496"/>
      <c r="N248" s="496"/>
      <c r="O248" s="496"/>
      <c r="P248" s="496">
        <v>0.06</v>
      </c>
      <c r="Q248" s="496"/>
      <c r="R248" s="496"/>
      <c r="S248" s="496"/>
      <c r="T248" s="496"/>
      <c r="U248" s="496"/>
      <c r="V248" s="496"/>
      <c r="W248" s="496"/>
      <c r="X248" s="496"/>
      <c r="Y248" s="496"/>
      <c r="Z248" s="496"/>
      <c r="AA248" s="496"/>
      <c r="AB248" s="496"/>
      <c r="AC248" s="496"/>
      <c r="AD248" s="496"/>
      <c r="AE248" s="496"/>
      <c r="AF248" s="496"/>
      <c r="AG248" s="496"/>
      <c r="AH248" s="496"/>
      <c r="AI248" s="496"/>
      <c r="AJ248" s="496"/>
      <c r="AK248" s="496"/>
      <c r="AL248" s="496"/>
      <c r="AM248" s="496"/>
      <c r="AN248" s="496"/>
      <c r="AO248" s="496"/>
      <c r="AP248" s="496"/>
      <c r="AQ248" s="496"/>
      <c r="AR248" s="496"/>
      <c r="AS248" s="516" t="s">
        <v>702</v>
      </c>
      <c r="AT248" s="505"/>
      <c r="AU248" s="437"/>
      <c r="AV248" s="650">
        <v>2021</v>
      </c>
      <c r="AW248" s="575"/>
      <c r="BD248" s="437"/>
      <c r="BE248" s="429"/>
      <c r="BF248" s="429">
        <v>1</v>
      </c>
      <c r="BG248" s="428"/>
    </row>
    <row r="249" spans="1:59" ht="45" customHeight="1">
      <c r="A249" s="780" t="e">
        <f t="shared" si="67"/>
        <v>#VALUE!</v>
      </c>
      <c r="B249" s="780"/>
      <c r="C249" s="530" t="s">
        <v>1232</v>
      </c>
      <c r="D249" s="455" t="s">
        <v>23</v>
      </c>
      <c r="E249" s="455">
        <v>0.27260000000000001</v>
      </c>
      <c r="F249" s="482"/>
      <c r="G249" s="482"/>
      <c r="H249" s="482"/>
      <c r="I249" s="482"/>
      <c r="J249" s="455">
        <f t="shared" si="55"/>
        <v>0.27260000000000001</v>
      </c>
      <c r="K249" s="455" t="s">
        <v>425</v>
      </c>
      <c r="L249" s="455" t="s">
        <v>781</v>
      </c>
      <c r="M249" s="482"/>
      <c r="N249" s="482"/>
      <c r="O249" s="482"/>
      <c r="P249" s="482">
        <v>0.1875</v>
      </c>
      <c r="Q249" s="482"/>
      <c r="R249" s="482"/>
      <c r="S249" s="482"/>
      <c r="T249" s="482">
        <v>8.5099999999999995E-2</v>
      </c>
      <c r="U249" s="482"/>
      <c r="V249" s="482"/>
      <c r="W249" s="482"/>
      <c r="X249" s="482"/>
      <c r="Y249" s="482"/>
      <c r="Z249" s="482"/>
      <c r="AA249" s="482"/>
      <c r="AB249" s="482"/>
      <c r="AC249" s="482"/>
      <c r="AD249" s="482"/>
      <c r="AE249" s="482"/>
      <c r="AF249" s="482"/>
      <c r="AG249" s="482"/>
      <c r="AH249" s="482"/>
      <c r="AI249" s="482"/>
      <c r="AJ249" s="482"/>
      <c r="AK249" s="482"/>
      <c r="AL249" s="482"/>
      <c r="AM249" s="482"/>
      <c r="AN249" s="482"/>
      <c r="AO249" s="482"/>
      <c r="AP249" s="482"/>
      <c r="AQ249" s="482"/>
      <c r="AR249" s="482"/>
      <c r="AS249" s="481" t="s">
        <v>700</v>
      </c>
      <c r="AT249" s="505"/>
      <c r="AU249" s="437"/>
      <c r="AV249" s="650">
        <v>2021</v>
      </c>
      <c r="AW249" s="575"/>
      <c r="BD249" s="437"/>
      <c r="BE249" s="429"/>
      <c r="BF249" s="429">
        <v>1</v>
      </c>
      <c r="BG249" s="428"/>
    </row>
    <row r="250" spans="1:59" ht="45" customHeight="1">
      <c r="A250" s="780" t="e">
        <f t="shared" si="67"/>
        <v>#VALUE!</v>
      </c>
      <c r="B250" s="780"/>
      <c r="C250" s="530" t="s">
        <v>1233</v>
      </c>
      <c r="D250" s="455" t="s">
        <v>23</v>
      </c>
      <c r="E250" s="455">
        <v>1.4500000000000002</v>
      </c>
      <c r="F250" s="482"/>
      <c r="G250" s="482"/>
      <c r="H250" s="482"/>
      <c r="I250" s="482"/>
      <c r="J250" s="455">
        <f t="shared" si="55"/>
        <v>1.4500000000000002</v>
      </c>
      <c r="K250" s="455" t="s">
        <v>425</v>
      </c>
      <c r="L250" s="455" t="s">
        <v>1451</v>
      </c>
      <c r="M250" s="482"/>
      <c r="N250" s="482"/>
      <c r="O250" s="482"/>
      <c r="P250" s="482">
        <v>1.1400000000000001</v>
      </c>
      <c r="Q250" s="482">
        <v>0.28000000000000003</v>
      </c>
      <c r="R250" s="482"/>
      <c r="S250" s="482"/>
      <c r="T250" s="482"/>
      <c r="U250" s="482"/>
      <c r="V250" s="482"/>
      <c r="W250" s="482"/>
      <c r="X250" s="482"/>
      <c r="Y250" s="482"/>
      <c r="Z250" s="482">
        <v>0.02</v>
      </c>
      <c r="AA250" s="482"/>
      <c r="AB250" s="482"/>
      <c r="AC250" s="482"/>
      <c r="AD250" s="482"/>
      <c r="AE250" s="482"/>
      <c r="AF250" s="482"/>
      <c r="AG250" s="482"/>
      <c r="AH250" s="482"/>
      <c r="AI250" s="482"/>
      <c r="AJ250" s="482"/>
      <c r="AK250" s="482"/>
      <c r="AL250" s="482"/>
      <c r="AM250" s="482"/>
      <c r="AN250" s="482">
        <v>0.01</v>
      </c>
      <c r="AO250" s="482"/>
      <c r="AP250" s="482"/>
      <c r="AQ250" s="482"/>
      <c r="AR250" s="482"/>
      <c r="AS250" s="481" t="s">
        <v>704</v>
      </c>
      <c r="AT250" s="437"/>
      <c r="AU250" s="437"/>
      <c r="AV250" s="650">
        <v>2021</v>
      </c>
      <c r="AW250" s="575"/>
      <c r="BD250" s="437"/>
      <c r="BE250" s="429"/>
      <c r="BF250" s="429">
        <v>1</v>
      </c>
      <c r="BG250" s="428"/>
    </row>
    <row r="251" spans="1:59" ht="45" customHeight="1">
      <c r="A251" s="780" t="e">
        <f t="shared" si="67"/>
        <v>#VALUE!</v>
      </c>
      <c r="B251" s="780"/>
      <c r="C251" s="528" t="s">
        <v>1234</v>
      </c>
      <c r="D251" s="455" t="s">
        <v>23</v>
      </c>
      <c r="E251" s="455">
        <v>0.21199999999999999</v>
      </c>
      <c r="F251" s="496"/>
      <c r="G251" s="496"/>
      <c r="H251" s="496"/>
      <c r="I251" s="496"/>
      <c r="J251" s="455">
        <f t="shared" si="55"/>
        <v>0.21199999999999999</v>
      </c>
      <c r="K251" s="455" t="s">
        <v>425</v>
      </c>
      <c r="L251" s="455" t="s">
        <v>1452</v>
      </c>
      <c r="M251" s="496"/>
      <c r="N251" s="496"/>
      <c r="O251" s="496"/>
      <c r="P251" s="496">
        <v>6.0999999999999999E-2</v>
      </c>
      <c r="Q251" s="496">
        <v>0.151</v>
      </c>
      <c r="R251" s="496"/>
      <c r="S251" s="496"/>
      <c r="T251" s="496"/>
      <c r="U251" s="496"/>
      <c r="V251" s="496"/>
      <c r="W251" s="496"/>
      <c r="X251" s="496"/>
      <c r="Y251" s="496"/>
      <c r="Z251" s="496"/>
      <c r="AA251" s="496"/>
      <c r="AB251" s="496"/>
      <c r="AC251" s="496"/>
      <c r="AD251" s="496"/>
      <c r="AE251" s="496"/>
      <c r="AF251" s="496"/>
      <c r="AG251" s="496"/>
      <c r="AH251" s="496"/>
      <c r="AI251" s="496"/>
      <c r="AJ251" s="496"/>
      <c r="AK251" s="496"/>
      <c r="AL251" s="496"/>
      <c r="AM251" s="496"/>
      <c r="AN251" s="496"/>
      <c r="AO251" s="496"/>
      <c r="AP251" s="496"/>
      <c r="AQ251" s="496"/>
      <c r="AR251" s="496"/>
      <c r="AS251" s="516" t="s">
        <v>707</v>
      </c>
      <c r="AT251" s="505"/>
      <c r="AU251" s="437"/>
      <c r="AV251" s="650">
        <v>2021</v>
      </c>
      <c r="AW251" s="575"/>
      <c r="BD251" s="437"/>
      <c r="BE251" s="429"/>
      <c r="BF251" s="429">
        <v>1</v>
      </c>
      <c r="BG251" s="428"/>
    </row>
    <row r="252" spans="1:59" ht="45" customHeight="1">
      <c r="A252" s="780" t="e">
        <f t="shared" si="67"/>
        <v>#VALUE!</v>
      </c>
      <c r="B252" s="780"/>
      <c r="C252" s="528" t="s">
        <v>1235</v>
      </c>
      <c r="D252" s="455" t="s">
        <v>23</v>
      </c>
      <c r="E252" s="455">
        <v>0.12200000000000001</v>
      </c>
      <c r="F252" s="496"/>
      <c r="G252" s="496"/>
      <c r="H252" s="496"/>
      <c r="I252" s="496"/>
      <c r="J252" s="455">
        <f t="shared" si="55"/>
        <v>0.12200000000000001</v>
      </c>
      <c r="K252" s="455" t="s">
        <v>425</v>
      </c>
      <c r="L252" s="455" t="s">
        <v>1452</v>
      </c>
      <c r="M252" s="496"/>
      <c r="N252" s="496"/>
      <c r="O252" s="496"/>
      <c r="P252" s="496">
        <v>7.2000000000000008E-2</v>
      </c>
      <c r="Q252" s="496">
        <v>0.05</v>
      </c>
      <c r="R252" s="496"/>
      <c r="S252" s="496"/>
      <c r="T252" s="496"/>
      <c r="U252" s="496"/>
      <c r="V252" s="496"/>
      <c r="W252" s="496"/>
      <c r="X252" s="496"/>
      <c r="Y252" s="496"/>
      <c r="Z252" s="496"/>
      <c r="AA252" s="496"/>
      <c r="AB252" s="496"/>
      <c r="AC252" s="496"/>
      <c r="AD252" s="496"/>
      <c r="AE252" s="496"/>
      <c r="AF252" s="496"/>
      <c r="AG252" s="496"/>
      <c r="AH252" s="496"/>
      <c r="AI252" s="496"/>
      <c r="AJ252" s="496"/>
      <c r="AK252" s="496"/>
      <c r="AL252" s="496"/>
      <c r="AM252" s="496"/>
      <c r="AN252" s="496"/>
      <c r="AO252" s="496"/>
      <c r="AP252" s="496"/>
      <c r="AQ252" s="496"/>
      <c r="AR252" s="496"/>
      <c r="AS252" s="516" t="s">
        <v>698</v>
      </c>
      <c r="AT252" s="505"/>
      <c r="AU252" s="437"/>
      <c r="AV252" s="650">
        <v>2021</v>
      </c>
      <c r="AW252" s="575"/>
      <c r="BD252" s="437"/>
      <c r="BE252" s="429"/>
      <c r="BF252" s="429">
        <v>1</v>
      </c>
      <c r="BG252" s="428"/>
    </row>
    <row r="253" spans="1:59" ht="45" customHeight="1">
      <c r="A253" s="780" t="e">
        <f t="shared" si="67"/>
        <v>#VALUE!</v>
      </c>
      <c r="B253" s="780"/>
      <c r="C253" s="528" t="s">
        <v>1236</v>
      </c>
      <c r="D253" s="455" t="s">
        <v>23</v>
      </c>
      <c r="E253" s="455">
        <v>0.43000000000000005</v>
      </c>
      <c r="F253" s="496"/>
      <c r="G253" s="496"/>
      <c r="H253" s="496"/>
      <c r="I253" s="496"/>
      <c r="J253" s="455">
        <f t="shared" si="55"/>
        <v>0.43000000000000005</v>
      </c>
      <c r="K253" s="455" t="s">
        <v>425</v>
      </c>
      <c r="L253" s="455" t="s">
        <v>764</v>
      </c>
      <c r="M253" s="496"/>
      <c r="N253" s="496"/>
      <c r="O253" s="496"/>
      <c r="P253" s="496">
        <v>0.02</v>
      </c>
      <c r="Q253" s="496"/>
      <c r="R253" s="496"/>
      <c r="S253" s="496"/>
      <c r="T253" s="496">
        <v>0.41000000000000003</v>
      </c>
      <c r="U253" s="496"/>
      <c r="V253" s="496"/>
      <c r="W253" s="496"/>
      <c r="X253" s="496"/>
      <c r="Y253" s="496"/>
      <c r="Z253" s="496"/>
      <c r="AA253" s="496"/>
      <c r="AB253" s="496"/>
      <c r="AC253" s="496"/>
      <c r="AD253" s="496"/>
      <c r="AE253" s="496"/>
      <c r="AF253" s="496"/>
      <c r="AG253" s="496"/>
      <c r="AH253" s="496"/>
      <c r="AI253" s="496"/>
      <c r="AJ253" s="496"/>
      <c r="AK253" s="496"/>
      <c r="AL253" s="496"/>
      <c r="AM253" s="496"/>
      <c r="AN253" s="496"/>
      <c r="AO253" s="496"/>
      <c r="AP253" s="496"/>
      <c r="AQ253" s="496"/>
      <c r="AR253" s="496"/>
      <c r="AS253" s="783" t="s">
        <v>705</v>
      </c>
      <c r="AT253" s="505"/>
      <c r="AU253" s="437"/>
      <c r="AV253" s="650">
        <v>2021</v>
      </c>
      <c r="AW253" s="575"/>
      <c r="BD253" s="437"/>
      <c r="BE253" s="429"/>
      <c r="BF253" s="429">
        <v>1</v>
      </c>
      <c r="BG253" s="428"/>
    </row>
    <row r="254" spans="1:59" ht="45" customHeight="1">
      <c r="A254" s="780" t="e">
        <f t="shared" si="67"/>
        <v>#VALUE!</v>
      </c>
      <c r="B254" s="780"/>
      <c r="C254" s="528" t="s">
        <v>1237</v>
      </c>
      <c r="D254" s="455" t="s">
        <v>23</v>
      </c>
      <c r="E254" s="455">
        <v>0.24000000000000002</v>
      </c>
      <c r="F254" s="496"/>
      <c r="G254" s="496"/>
      <c r="H254" s="496"/>
      <c r="I254" s="496"/>
      <c r="J254" s="455">
        <f t="shared" si="55"/>
        <v>0.24000000000000002</v>
      </c>
      <c r="K254" s="455" t="s">
        <v>425</v>
      </c>
      <c r="L254" s="455" t="s">
        <v>1431</v>
      </c>
      <c r="M254" s="496"/>
      <c r="N254" s="496"/>
      <c r="O254" s="496"/>
      <c r="P254" s="496">
        <v>0.12</v>
      </c>
      <c r="Q254" s="496">
        <v>0.08</v>
      </c>
      <c r="R254" s="496"/>
      <c r="S254" s="496"/>
      <c r="T254" s="496">
        <v>0.04</v>
      </c>
      <c r="U254" s="496"/>
      <c r="V254" s="496"/>
      <c r="W254" s="496"/>
      <c r="X254" s="496"/>
      <c r="Y254" s="496"/>
      <c r="Z254" s="496"/>
      <c r="AA254" s="496"/>
      <c r="AB254" s="496"/>
      <c r="AC254" s="496"/>
      <c r="AD254" s="496"/>
      <c r="AE254" s="496"/>
      <c r="AF254" s="496"/>
      <c r="AG254" s="496"/>
      <c r="AH254" s="496"/>
      <c r="AI254" s="496"/>
      <c r="AJ254" s="496"/>
      <c r="AK254" s="496"/>
      <c r="AL254" s="496"/>
      <c r="AM254" s="496"/>
      <c r="AN254" s="496"/>
      <c r="AO254" s="496"/>
      <c r="AP254" s="496"/>
      <c r="AQ254" s="496"/>
      <c r="AR254" s="496"/>
      <c r="AS254" s="516" t="s">
        <v>703</v>
      </c>
      <c r="AT254" s="505"/>
      <c r="AU254" s="437"/>
      <c r="AV254" s="650">
        <v>2021</v>
      </c>
      <c r="AW254" s="575"/>
      <c r="BD254" s="437"/>
      <c r="BE254" s="429"/>
      <c r="BF254" s="429">
        <v>1</v>
      </c>
      <c r="BG254" s="428"/>
    </row>
    <row r="255" spans="1:59" ht="45" customHeight="1">
      <c r="A255" s="780" t="e">
        <f t="shared" si="67"/>
        <v>#VALUE!</v>
      </c>
      <c r="B255" s="780"/>
      <c r="C255" s="528" t="s">
        <v>1238</v>
      </c>
      <c r="D255" s="455" t="s">
        <v>23</v>
      </c>
      <c r="E255" s="455">
        <v>1.1100000000000001</v>
      </c>
      <c r="F255" s="496"/>
      <c r="G255" s="496"/>
      <c r="H255" s="496"/>
      <c r="I255" s="496"/>
      <c r="J255" s="455">
        <f t="shared" si="55"/>
        <v>1.1100000000000001</v>
      </c>
      <c r="K255" s="455" t="s">
        <v>425</v>
      </c>
      <c r="L255" s="455" t="s">
        <v>1431</v>
      </c>
      <c r="M255" s="496"/>
      <c r="N255" s="496"/>
      <c r="O255" s="496"/>
      <c r="P255" s="496">
        <v>0.26</v>
      </c>
      <c r="Q255" s="496">
        <v>0.4</v>
      </c>
      <c r="R255" s="496"/>
      <c r="S255" s="496"/>
      <c r="T255" s="496">
        <v>0.45</v>
      </c>
      <c r="U255" s="496"/>
      <c r="V255" s="496"/>
      <c r="W255" s="496"/>
      <c r="X255" s="496"/>
      <c r="Y255" s="496"/>
      <c r="Z255" s="496"/>
      <c r="AA255" s="496"/>
      <c r="AB255" s="496"/>
      <c r="AC255" s="496"/>
      <c r="AD255" s="496"/>
      <c r="AE255" s="496"/>
      <c r="AF255" s="496"/>
      <c r="AG255" s="496"/>
      <c r="AH255" s="496"/>
      <c r="AI255" s="496"/>
      <c r="AJ255" s="496"/>
      <c r="AK255" s="496"/>
      <c r="AL255" s="496"/>
      <c r="AM255" s="496"/>
      <c r="AN255" s="496"/>
      <c r="AO255" s="496"/>
      <c r="AP255" s="496"/>
      <c r="AQ255" s="496"/>
      <c r="AR255" s="496"/>
      <c r="AS255" s="516" t="s">
        <v>699</v>
      </c>
      <c r="AT255" s="505"/>
      <c r="AU255" s="437"/>
      <c r="AV255" s="650">
        <v>2021</v>
      </c>
      <c r="AW255" s="575"/>
      <c r="BD255" s="437"/>
      <c r="BE255" s="429"/>
      <c r="BF255" s="429">
        <v>1</v>
      </c>
      <c r="BG255" s="428"/>
    </row>
    <row r="256" spans="1:59" ht="45" customHeight="1">
      <c r="A256" s="780" t="e">
        <f t="shared" si="67"/>
        <v>#VALUE!</v>
      </c>
      <c r="B256" s="780"/>
      <c r="C256" s="528" t="s">
        <v>1239</v>
      </c>
      <c r="D256" s="455" t="s">
        <v>23</v>
      </c>
      <c r="E256" s="455">
        <v>0.46000000000000008</v>
      </c>
      <c r="F256" s="496"/>
      <c r="G256" s="496"/>
      <c r="H256" s="496"/>
      <c r="I256" s="496"/>
      <c r="J256" s="455">
        <f t="shared" si="55"/>
        <v>0.46000000000000008</v>
      </c>
      <c r="K256" s="455" t="s">
        <v>425</v>
      </c>
      <c r="L256" s="455" t="s">
        <v>1355</v>
      </c>
      <c r="M256" s="496"/>
      <c r="N256" s="496"/>
      <c r="O256" s="496"/>
      <c r="P256" s="496">
        <v>0.14000000000000001</v>
      </c>
      <c r="Q256" s="496">
        <v>0.15000000000000002</v>
      </c>
      <c r="R256" s="496"/>
      <c r="S256" s="496"/>
      <c r="T256" s="496">
        <v>0.17</v>
      </c>
      <c r="U256" s="496"/>
      <c r="V256" s="496"/>
      <c r="W256" s="496"/>
      <c r="X256" s="496"/>
      <c r="Y256" s="496"/>
      <c r="Z256" s="496"/>
      <c r="AA256" s="496"/>
      <c r="AB256" s="496"/>
      <c r="AC256" s="496"/>
      <c r="AD256" s="496"/>
      <c r="AE256" s="496"/>
      <c r="AF256" s="496"/>
      <c r="AG256" s="496"/>
      <c r="AH256" s="496"/>
      <c r="AI256" s="496"/>
      <c r="AJ256" s="496"/>
      <c r="AK256" s="496"/>
      <c r="AL256" s="496"/>
      <c r="AM256" s="496"/>
      <c r="AN256" s="496"/>
      <c r="AO256" s="496"/>
      <c r="AP256" s="496"/>
      <c r="AQ256" s="496"/>
      <c r="AR256" s="496"/>
      <c r="AS256" s="516" t="s">
        <v>697</v>
      </c>
      <c r="AT256" s="505"/>
      <c r="AU256" s="437"/>
      <c r="AV256" s="650">
        <v>2021</v>
      </c>
      <c r="AW256" s="575"/>
      <c r="BD256" s="437"/>
      <c r="BE256" s="429"/>
      <c r="BF256" s="429">
        <v>1</v>
      </c>
      <c r="BG256" s="428"/>
    </row>
    <row r="257" spans="1:59" ht="24.95" customHeight="1">
      <c r="A257" s="780" t="e">
        <f t="shared" si="67"/>
        <v>#VALUE!</v>
      </c>
      <c r="B257" s="780"/>
      <c r="C257" s="483" t="s">
        <v>1240</v>
      </c>
      <c r="D257" s="455" t="s">
        <v>23</v>
      </c>
      <c r="E257" s="455">
        <v>0.16</v>
      </c>
      <c r="F257" s="496"/>
      <c r="G257" s="496"/>
      <c r="H257" s="496"/>
      <c r="I257" s="496"/>
      <c r="J257" s="455">
        <f t="shared" si="55"/>
        <v>0.16</v>
      </c>
      <c r="K257" s="455" t="s">
        <v>425</v>
      </c>
      <c r="L257" s="455" t="s">
        <v>1361</v>
      </c>
      <c r="M257" s="496"/>
      <c r="N257" s="496"/>
      <c r="O257" s="496"/>
      <c r="P257" s="496">
        <v>0.05</v>
      </c>
      <c r="Q257" s="496"/>
      <c r="R257" s="496"/>
      <c r="S257" s="496"/>
      <c r="T257" s="496"/>
      <c r="U257" s="496"/>
      <c r="V257" s="496"/>
      <c r="W257" s="496"/>
      <c r="X257" s="496"/>
      <c r="Y257" s="496"/>
      <c r="Z257" s="496"/>
      <c r="AA257" s="496"/>
      <c r="AB257" s="496"/>
      <c r="AC257" s="496"/>
      <c r="AD257" s="496"/>
      <c r="AE257" s="496"/>
      <c r="AF257" s="496"/>
      <c r="AG257" s="496"/>
      <c r="AH257" s="496"/>
      <c r="AI257" s="496"/>
      <c r="AJ257" s="496"/>
      <c r="AK257" s="496"/>
      <c r="AL257" s="496"/>
      <c r="AM257" s="496"/>
      <c r="AN257" s="496">
        <v>0.11</v>
      </c>
      <c r="AO257" s="496"/>
      <c r="AP257" s="496"/>
      <c r="AQ257" s="496"/>
      <c r="AR257" s="496"/>
      <c r="AS257" s="481" t="s">
        <v>704</v>
      </c>
      <c r="AT257" s="505"/>
      <c r="AU257" s="437"/>
      <c r="AV257" s="650">
        <v>2020</v>
      </c>
      <c r="AW257" s="575"/>
      <c r="BD257" s="437"/>
      <c r="BE257" s="429"/>
      <c r="BF257" s="429">
        <v>1</v>
      </c>
      <c r="BG257" s="428"/>
    </row>
    <row r="258" spans="1:59" ht="70.5">
      <c r="A258" s="780" t="e">
        <f t="shared" si="67"/>
        <v>#VALUE!</v>
      </c>
      <c r="B258" s="780"/>
      <c r="C258" s="483" t="s">
        <v>1241</v>
      </c>
      <c r="D258" s="455" t="s">
        <v>23</v>
      </c>
      <c r="E258" s="455">
        <v>2.4</v>
      </c>
      <c r="F258" s="496"/>
      <c r="G258" s="496"/>
      <c r="H258" s="496"/>
      <c r="I258" s="496"/>
      <c r="J258" s="455">
        <f t="shared" si="55"/>
        <v>2.4</v>
      </c>
      <c r="K258" s="455" t="s">
        <v>425</v>
      </c>
      <c r="L258" s="455" t="s">
        <v>506</v>
      </c>
      <c r="M258" s="496">
        <v>2.4</v>
      </c>
      <c r="N258" s="496"/>
      <c r="O258" s="496"/>
      <c r="P258" s="496"/>
      <c r="Q258" s="496"/>
      <c r="R258" s="496"/>
      <c r="S258" s="496"/>
      <c r="T258" s="496"/>
      <c r="U258" s="496"/>
      <c r="V258" s="496"/>
      <c r="W258" s="496"/>
      <c r="X258" s="496"/>
      <c r="Y258" s="496"/>
      <c r="Z258" s="496"/>
      <c r="AA258" s="496"/>
      <c r="AB258" s="496"/>
      <c r="AC258" s="496"/>
      <c r="AD258" s="496"/>
      <c r="AE258" s="496"/>
      <c r="AF258" s="496"/>
      <c r="AG258" s="496"/>
      <c r="AH258" s="496"/>
      <c r="AI258" s="496"/>
      <c r="AJ258" s="496"/>
      <c r="AK258" s="496"/>
      <c r="AL258" s="496"/>
      <c r="AM258" s="496"/>
      <c r="AN258" s="496"/>
      <c r="AO258" s="496"/>
      <c r="AP258" s="496"/>
      <c r="AQ258" s="496"/>
      <c r="AR258" s="496"/>
      <c r="AS258" s="545" t="s">
        <v>706</v>
      </c>
      <c r="AT258" s="505"/>
      <c r="AU258" s="437"/>
      <c r="AV258" s="650">
        <v>2020</v>
      </c>
      <c r="AW258" s="575"/>
      <c r="BD258" s="437"/>
      <c r="BE258" s="429"/>
      <c r="BF258" s="429">
        <v>1</v>
      </c>
      <c r="BG258" s="428"/>
    </row>
    <row r="259" spans="1:59" ht="24.95" customHeight="1">
      <c r="A259" s="780" t="e">
        <f t="shared" si="67"/>
        <v>#VALUE!</v>
      </c>
      <c r="B259" s="780"/>
      <c r="C259" s="593" t="s">
        <v>1242</v>
      </c>
      <c r="D259" s="455" t="s">
        <v>23</v>
      </c>
      <c r="E259" s="455">
        <v>0.05</v>
      </c>
      <c r="F259" s="496"/>
      <c r="G259" s="496"/>
      <c r="H259" s="496"/>
      <c r="I259" s="496"/>
      <c r="J259" s="455">
        <f t="shared" si="55"/>
        <v>0.05</v>
      </c>
      <c r="K259" s="455" t="s">
        <v>425</v>
      </c>
      <c r="L259" s="455" t="s">
        <v>1</v>
      </c>
      <c r="M259" s="496"/>
      <c r="N259" s="496"/>
      <c r="O259" s="496"/>
      <c r="P259" s="496">
        <v>0.05</v>
      </c>
      <c r="Q259" s="496"/>
      <c r="R259" s="496"/>
      <c r="S259" s="496"/>
      <c r="T259" s="496"/>
      <c r="U259" s="496"/>
      <c r="V259" s="496"/>
      <c r="W259" s="496"/>
      <c r="X259" s="496"/>
      <c r="Y259" s="496"/>
      <c r="Z259" s="496"/>
      <c r="AA259" s="496"/>
      <c r="AB259" s="496"/>
      <c r="AC259" s="496"/>
      <c r="AD259" s="496"/>
      <c r="AE259" s="496"/>
      <c r="AF259" s="496"/>
      <c r="AG259" s="496"/>
      <c r="AH259" s="496"/>
      <c r="AI259" s="496"/>
      <c r="AJ259" s="496"/>
      <c r="AK259" s="496"/>
      <c r="AL259" s="496"/>
      <c r="AM259" s="496"/>
      <c r="AN259" s="496"/>
      <c r="AO259" s="496"/>
      <c r="AP259" s="496"/>
      <c r="AQ259" s="496"/>
      <c r="AR259" s="496"/>
      <c r="AS259" s="545" t="s">
        <v>706</v>
      </c>
      <c r="AT259" s="505"/>
      <c r="AU259" s="437"/>
      <c r="AV259" s="650">
        <v>2020</v>
      </c>
      <c r="AW259" s="575"/>
      <c r="BD259" s="437"/>
      <c r="BE259" s="429"/>
      <c r="BF259" s="429">
        <v>1</v>
      </c>
      <c r="BG259" s="428"/>
    </row>
    <row r="260" spans="1:59" ht="45" customHeight="1">
      <c r="A260" s="780" t="e">
        <f t="shared" si="67"/>
        <v>#VALUE!</v>
      </c>
      <c r="B260" s="780"/>
      <c r="C260" s="593" t="s">
        <v>1243</v>
      </c>
      <c r="D260" s="455" t="s">
        <v>23</v>
      </c>
      <c r="E260" s="455">
        <v>2</v>
      </c>
      <c r="F260" s="496"/>
      <c r="G260" s="496"/>
      <c r="H260" s="496"/>
      <c r="I260" s="496"/>
      <c r="J260" s="455">
        <f t="shared" si="55"/>
        <v>2</v>
      </c>
      <c r="K260" s="455" t="s">
        <v>425</v>
      </c>
      <c r="L260" s="455" t="s">
        <v>1333</v>
      </c>
      <c r="M260" s="496"/>
      <c r="N260" s="496"/>
      <c r="O260" s="496"/>
      <c r="P260" s="496"/>
      <c r="Q260" s="496"/>
      <c r="R260" s="496"/>
      <c r="S260" s="496"/>
      <c r="T260" s="496">
        <v>2</v>
      </c>
      <c r="U260" s="496"/>
      <c r="V260" s="496"/>
      <c r="W260" s="496"/>
      <c r="X260" s="496"/>
      <c r="Y260" s="496"/>
      <c r="Z260" s="496"/>
      <c r="AA260" s="496"/>
      <c r="AB260" s="496"/>
      <c r="AC260" s="496"/>
      <c r="AD260" s="496"/>
      <c r="AE260" s="496"/>
      <c r="AF260" s="496"/>
      <c r="AG260" s="496"/>
      <c r="AH260" s="496"/>
      <c r="AI260" s="496"/>
      <c r="AJ260" s="496"/>
      <c r="AK260" s="496"/>
      <c r="AL260" s="496"/>
      <c r="AM260" s="496"/>
      <c r="AN260" s="496"/>
      <c r="AO260" s="496"/>
      <c r="AP260" s="496"/>
      <c r="AQ260" s="496"/>
      <c r="AR260" s="496"/>
      <c r="AS260" s="545" t="s">
        <v>706</v>
      </c>
      <c r="AT260" s="505"/>
      <c r="AU260" s="437"/>
      <c r="AV260" s="650">
        <v>2020</v>
      </c>
      <c r="AW260" s="575"/>
      <c r="BD260" s="437"/>
      <c r="BE260" s="429"/>
      <c r="BF260" s="429">
        <v>1</v>
      </c>
      <c r="BG260" s="428"/>
    </row>
    <row r="261" spans="1:59" ht="24.95" customHeight="1">
      <c r="A261" s="780" t="e">
        <f t="shared" si="67"/>
        <v>#VALUE!</v>
      </c>
      <c r="B261" s="780"/>
      <c r="C261" s="593" t="s">
        <v>1244</v>
      </c>
      <c r="D261" s="455" t="s">
        <v>23</v>
      </c>
      <c r="E261" s="455">
        <v>1</v>
      </c>
      <c r="F261" s="496"/>
      <c r="G261" s="496"/>
      <c r="H261" s="496"/>
      <c r="I261" s="496"/>
      <c r="J261" s="455">
        <f t="shared" si="55"/>
        <v>1</v>
      </c>
      <c r="K261" s="455" t="s">
        <v>425</v>
      </c>
      <c r="L261" s="455" t="s">
        <v>724</v>
      </c>
      <c r="M261" s="496"/>
      <c r="N261" s="496"/>
      <c r="O261" s="496"/>
      <c r="P261" s="496"/>
      <c r="Q261" s="496"/>
      <c r="R261" s="496"/>
      <c r="S261" s="496"/>
      <c r="T261" s="496">
        <v>1</v>
      </c>
      <c r="U261" s="496"/>
      <c r="V261" s="496"/>
      <c r="W261" s="496"/>
      <c r="X261" s="496"/>
      <c r="Y261" s="496"/>
      <c r="Z261" s="496"/>
      <c r="AA261" s="496"/>
      <c r="AB261" s="496"/>
      <c r="AC261" s="496"/>
      <c r="AD261" s="496"/>
      <c r="AE261" s="496"/>
      <c r="AF261" s="496"/>
      <c r="AG261" s="496"/>
      <c r="AH261" s="496"/>
      <c r="AI261" s="496"/>
      <c r="AJ261" s="496"/>
      <c r="AK261" s="496"/>
      <c r="AL261" s="496"/>
      <c r="AM261" s="496"/>
      <c r="AN261" s="496"/>
      <c r="AO261" s="496"/>
      <c r="AP261" s="496"/>
      <c r="AQ261" s="496"/>
      <c r="AR261" s="496"/>
      <c r="AS261" s="545" t="s">
        <v>696</v>
      </c>
      <c r="AT261" s="505"/>
      <c r="AU261" s="437"/>
      <c r="AV261" s="650">
        <v>2020</v>
      </c>
      <c r="AW261" s="575"/>
      <c r="BD261" s="437"/>
      <c r="BE261" s="429"/>
      <c r="BF261" s="429">
        <v>1</v>
      </c>
      <c r="BG261" s="428"/>
    </row>
    <row r="262" spans="1:59" ht="45" customHeight="1">
      <c r="A262" s="495" t="e">
        <f>A260+1</f>
        <v>#VALUE!</v>
      </c>
      <c r="B262" s="780"/>
      <c r="C262" s="528" t="s">
        <v>1239</v>
      </c>
      <c r="D262" s="455" t="s">
        <v>23</v>
      </c>
      <c r="E262" s="455">
        <f t="shared" ref="E262:E270" si="68">F262+J262</f>
        <v>1.65042</v>
      </c>
      <c r="F262" s="455"/>
      <c r="G262" s="455"/>
      <c r="H262" s="455"/>
      <c r="I262" s="455"/>
      <c r="J262" s="455">
        <f t="shared" si="55"/>
        <v>1.65042</v>
      </c>
      <c r="K262" s="455" t="s">
        <v>425</v>
      </c>
      <c r="L262" s="455" t="s">
        <v>1353</v>
      </c>
      <c r="M262" s="482"/>
      <c r="N262" s="482">
        <v>6.13E-3</v>
      </c>
      <c r="O262" s="482"/>
      <c r="P262" s="482">
        <v>0.66069</v>
      </c>
      <c r="Q262" s="482">
        <v>0.31</v>
      </c>
      <c r="R262" s="482"/>
      <c r="S262" s="482">
        <v>0.26</v>
      </c>
      <c r="T262" s="482">
        <v>0.38</v>
      </c>
      <c r="U262" s="482"/>
      <c r="V262" s="482"/>
      <c r="W262" s="482"/>
      <c r="X262" s="482"/>
      <c r="Y262" s="482"/>
      <c r="Z262" s="482"/>
      <c r="AA262" s="482"/>
      <c r="AB262" s="482"/>
      <c r="AC262" s="482"/>
      <c r="AD262" s="482"/>
      <c r="AE262" s="482"/>
      <c r="AF262" s="482"/>
      <c r="AG262" s="482"/>
      <c r="AH262" s="482"/>
      <c r="AI262" s="482"/>
      <c r="AJ262" s="482"/>
      <c r="AK262" s="482"/>
      <c r="AL262" s="482"/>
      <c r="AM262" s="482"/>
      <c r="AN262" s="482">
        <v>3.3599999999999998E-2</v>
      </c>
      <c r="AO262" s="482"/>
      <c r="AP262" s="482"/>
      <c r="AQ262" s="482"/>
      <c r="AR262" s="482"/>
      <c r="AS262" s="505" t="s">
        <v>697</v>
      </c>
      <c r="AT262" s="505"/>
      <c r="AU262" s="437"/>
      <c r="AV262" s="650">
        <v>2022</v>
      </c>
      <c r="AW262" s="575"/>
      <c r="BD262" s="437"/>
      <c r="BE262" s="429"/>
      <c r="BF262" s="429"/>
      <c r="BG262" s="428">
        <v>1</v>
      </c>
    </row>
    <row r="263" spans="1:59" ht="45" customHeight="1">
      <c r="A263" s="495" t="e">
        <f>A262+1</f>
        <v>#VALUE!</v>
      </c>
      <c r="B263" s="780"/>
      <c r="C263" s="528" t="s">
        <v>1235</v>
      </c>
      <c r="D263" s="437" t="s">
        <v>23</v>
      </c>
      <c r="E263" s="455">
        <f t="shared" si="68"/>
        <v>0.6</v>
      </c>
      <c r="F263" s="657"/>
      <c r="G263" s="657"/>
      <c r="H263" s="657"/>
      <c r="I263" s="657"/>
      <c r="J263" s="455">
        <f t="shared" si="55"/>
        <v>0.6</v>
      </c>
      <c r="K263" s="455" t="s">
        <v>425</v>
      </c>
      <c r="L263" s="455" t="s">
        <v>1431</v>
      </c>
      <c r="M263" s="496"/>
      <c r="N263" s="496"/>
      <c r="O263" s="496"/>
      <c r="P263" s="496">
        <v>6.25E-2</v>
      </c>
      <c r="Q263" s="496">
        <v>0.05</v>
      </c>
      <c r="R263" s="496"/>
      <c r="S263" s="496"/>
      <c r="T263" s="496">
        <v>0.48749999999999999</v>
      </c>
      <c r="U263" s="496"/>
      <c r="V263" s="496"/>
      <c r="W263" s="496"/>
      <c r="X263" s="496"/>
      <c r="Y263" s="496"/>
      <c r="Z263" s="496"/>
      <c r="AA263" s="496"/>
      <c r="AB263" s="496"/>
      <c r="AC263" s="496"/>
      <c r="AD263" s="496"/>
      <c r="AE263" s="496"/>
      <c r="AF263" s="496"/>
      <c r="AG263" s="496"/>
      <c r="AH263" s="496"/>
      <c r="AI263" s="496"/>
      <c r="AJ263" s="496"/>
      <c r="AK263" s="496"/>
      <c r="AL263" s="496"/>
      <c r="AM263" s="496"/>
      <c r="AN263" s="496"/>
      <c r="AO263" s="496"/>
      <c r="AP263" s="496"/>
      <c r="AQ263" s="496"/>
      <c r="AR263" s="496"/>
      <c r="AS263" s="505" t="s">
        <v>1247</v>
      </c>
      <c r="AT263" s="505"/>
      <c r="AU263" s="437"/>
      <c r="AV263" s="650">
        <v>2022</v>
      </c>
      <c r="AW263" s="575"/>
      <c r="BD263" s="437"/>
      <c r="BE263" s="429"/>
      <c r="BF263" s="429"/>
      <c r="BG263" s="428">
        <v>1</v>
      </c>
    </row>
    <row r="264" spans="1:59" ht="45" customHeight="1">
      <c r="A264" s="495" t="e">
        <f t="shared" ref="A264:A271" si="69">A263+1</f>
        <v>#VALUE!</v>
      </c>
      <c r="B264" s="780"/>
      <c r="C264" s="530" t="s">
        <v>1232</v>
      </c>
      <c r="D264" s="481" t="s">
        <v>23</v>
      </c>
      <c r="E264" s="455">
        <f t="shared" si="68"/>
        <v>0.55052000000000001</v>
      </c>
      <c r="F264" s="455"/>
      <c r="G264" s="455"/>
      <c r="H264" s="455"/>
      <c r="I264" s="455"/>
      <c r="J264" s="455">
        <f t="shared" si="55"/>
        <v>0.55052000000000001</v>
      </c>
      <c r="K264" s="455" t="s">
        <v>425</v>
      </c>
      <c r="L264" s="455" t="s">
        <v>1355</v>
      </c>
      <c r="M264" s="482"/>
      <c r="N264" s="482"/>
      <c r="O264" s="482"/>
      <c r="P264" s="482">
        <v>0.23565</v>
      </c>
      <c r="Q264" s="482">
        <v>0.23973</v>
      </c>
      <c r="R264" s="482"/>
      <c r="S264" s="482"/>
      <c r="T264" s="482">
        <v>7.5139999999999998E-2</v>
      </c>
      <c r="U264" s="482"/>
      <c r="V264" s="482"/>
      <c r="W264" s="482"/>
      <c r="X264" s="482"/>
      <c r="Y264" s="482"/>
      <c r="Z264" s="482"/>
      <c r="AA264" s="482"/>
      <c r="AB264" s="482"/>
      <c r="AC264" s="482"/>
      <c r="AD264" s="482"/>
      <c r="AE264" s="482"/>
      <c r="AF264" s="482"/>
      <c r="AG264" s="482"/>
      <c r="AH264" s="482"/>
      <c r="AI264" s="482"/>
      <c r="AJ264" s="482"/>
      <c r="AK264" s="482"/>
      <c r="AL264" s="482"/>
      <c r="AM264" s="482"/>
      <c r="AN264" s="482"/>
      <c r="AO264" s="482"/>
      <c r="AP264" s="482"/>
      <c r="AQ264" s="482"/>
      <c r="AR264" s="482"/>
      <c r="AS264" s="437" t="s">
        <v>700</v>
      </c>
      <c r="AT264" s="437"/>
      <c r="AU264" s="437"/>
      <c r="AV264" s="650">
        <v>2022</v>
      </c>
      <c r="AW264" s="575"/>
      <c r="BD264" s="437"/>
      <c r="BE264" s="429"/>
      <c r="BF264" s="429"/>
      <c r="BG264" s="428">
        <v>1</v>
      </c>
    </row>
    <row r="265" spans="1:59" ht="45" customHeight="1">
      <c r="A265" s="495" t="e">
        <f t="shared" si="69"/>
        <v>#VALUE!</v>
      </c>
      <c r="B265" s="780"/>
      <c r="C265" s="528" t="s">
        <v>1238</v>
      </c>
      <c r="D265" s="481" t="s">
        <v>23</v>
      </c>
      <c r="E265" s="455">
        <f t="shared" si="68"/>
        <v>2.6633800000000001</v>
      </c>
      <c r="F265" s="657"/>
      <c r="G265" s="657"/>
      <c r="H265" s="657"/>
      <c r="I265" s="657"/>
      <c r="J265" s="455">
        <f t="shared" ref="J265:J273" si="70">SUM(M265:Q265)+SUM(S265:AP265)</f>
        <v>2.6633800000000001</v>
      </c>
      <c r="K265" s="455" t="s">
        <v>425</v>
      </c>
      <c r="L265" s="455" t="s">
        <v>1432</v>
      </c>
      <c r="M265" s="496">
        <v>0.01</v>
      </c>
      <c r="N265" s="496"/>
      <c r="O265" s="496"/>
      <c r="P265" s="496">
        <v>0.48915000000000003</v>
      </c>
      <c r="Q265" s="496">
        <v>0.69049000000000005</v>
      </c>
      <c r="R265" s="496"/>
      <c r="S265" s="496"/>
      <c r="T265" s="496">
        <v>1.47374</v>
      </c>
      <c r="U265" s="496"/>
      <c r="V265" s="496"/>
      <c r="W265" s="496"/>
      <c r="X265" s="496"/>
      <c r="Y265" s="496"/>
      <c r="Z265" s="496"/>
      <c r="AA265" s="496"/>
      <c r="AB265" s="496"/>
      <c r="AC265" s="496"/>
      <c r="AD265" s="496"/>
      <c r="AE265" s="496"/>
      <c r="AF265" s="496"/>
      <c r="AG265" s="496"/>
      <c r="AH265" s="496"/>
      <c r="AI265" s="496"/>
      <c r="AJ265" s="496"/>
      <c r="AK265" s="496"/>
      <c r="AL265" s="496"/>
      <c r="AM265" s="496"/>
      <c r="AN265" s="496"/>
      <c r="AO265" s="496"/>
      <c r="AP265" s="496"/>
      <c r="AQ265" s="496"/>
      <c r="AR265" s="496"/>
      <c r="AS265" s="505" t="s">
        <v>699</v>
      </c>
      <c r="AT265" s="505"/>
      <c r="AU265" s="437"/>
      <c r="AV265" s="650">
        <v>2022</v>
      </c>
      <c r="AW265" s="575"/>
      <c r="BD265" s="437"/>
      <c r="BE265" s="429"/>
      <c r="BF265" s="429"/>
      <c r="BG265" s="428">
        <v>1</v>
      </c>
    </row>
    <row r="266" spans="1:59" ht="45" customHeight="1">
      <c r="A266" s="495" t="e">
        <f t="shared" si="69"/>
        <v>#VALUE!</v>
      </c>
      <c r="B266" s="780"/>
      <c r="C266" s="530" t="s">
        <v>1230</v>
      </c>
      <c r="D266" s="481" t="s">
        <v>23</v>
      </c>
      <c r="E266" s="455">
        <f t="shared" si="68"/>
        <v>0.14922000000000002</v>
      </c>
      <c r="F266" s="455"/>
      <c r="G266" s="455"/>
      <c r="H266" s="455"/>
      <c r="I266" s="455"/>
      <c r="J266" s="455">
        <f t="shared" si="70"/>
        <v>0.14922000000000002</v>
      </c>
      <c r="K266" s="455" t="s">
        <v>425</v>
      </c>
      <c r="L266" s="455" t="s">
        <v>1356</v>
      </c>
      <c r="M266" s="482"/>
      <c r="N266" s="482"/>
      <c r="O266" s="482"/>
      <c r="P266" s="482">
        <v>0.04</v>
      </c>
      <c r="Q266" s="482">
        <v>7.461000000000001E-2</v>
      </c>
      <c r="R266" s="482"/>
      <c r="S266" s="482"/>
      <c r="T266" s="482"/>
      <c r="U266" s="482"/>
      <c r="V266" s="482"/>
      <c r="W266" s="482"/>
      <c r="X266" s="482">
        <v>3.4610000000000002E-2</v>
      </c>
      <c r="Y266" s="482"/>
      <c r="Z266" s="482"/>
      <c r="AA266" s="482"/>
      <c r="AB266" s="482"/>
      <c r="AC266" s="482"/>
      <c r="AD266" s="482"/>
      <c r="AE266" s="482"/>
      <c r="AF266" s="482"/>
      <c r="AG266" s="482"/>
      <c r="AH266" s="482"/>
      <c r="AI266" s="482"/>
      <c r="AJ266" s="482"/>
      <c r="AK266" s="482"/>
      <c r="AL266" s="482"/>
      <c r="AM266" s="482"/>
      <c r="AN266" s="482"/>
      <c r="AO266" s="482"/>
      <c r="AP266" s="482"/>
      <c r="AQ266" s="482"/>
      <c r="AR266" s="482"/>
      <c r="AS266" s="505" t="s">
        <v>701</v>
      </c>
      <c r="AT266" s="505"/>
      <c r="AU266" s="437"/>
      <c r="AV266" s="650">
        <v>2022</v>
      </c>
      <c r="AW266" s="575"/>
      <c r="BD266" s="437"/>
      <c r="BE266" s="429"/>
      <c r="BF266" s="429"/>
      <c r="BG266" s="428">
        <v>1</v>
      </c>
    </row>
    <row r="267" spans="1:59" ht="45" customHeight="1">
      <c r="A267" s="495" t="e">
        <f t="shared" si="69"/>
        <v>#VALUE!</v>
      </c>
      <c r="B267" s="780"/>
      <c r="C267" s="528" t="s">
        <v>1237</v>
      </c>
      <c r="D267" s="481" t="s">
        <v>23</v>
      </c>
      <c r="E267" s="455">
        <f t="shared" si="68"/>
        <v>0.57462000000000002</v>
      </c>
      <c r="F267" s="657"/>
      <c r="G267" s="657"/>
      <c r="H267" s="657"/>
      <c r="I267" s="657"/>
      <c r="J267" s="455">
        <f t="shared" si="70"/>
        <v>0.57462000000000002</v>
      </c>
      <c r="K267" s="455" t="s">
        <v>425</v>
      </c>
      <c r="L267" s="455" t="s">
        <v>764</v>
      </c>
      <c r="M267" s="496"/>
      <c r="N267" s="496"/>
      <c r="O267" s="496"/>
      <c r="P267" s="496">
        <v>0.02</v>
      </c>
      <c r="Q267" s="496"/>
      <c r="R267" s="496"/>
      <c r="S267" s="496"/>
      <c r="T267" s="496">
        <v>0.55462</v>
      </c>
      <c r="U267" s="496"/>
      <c r="V267" s="496"/>
      <c r="W267" s="496"/>
      <c r="X267" s="496"/>
      <c r="Y267" s="496"/>
      <c r="Z267" s="496"/>
      <c r="AA267" s="496"/>
      <c r="AB267" s="496"/>
      <c r="AC267" s="496"/>
      <c r="AD267" s="496"/>
      <c r="AE267" s="496"/>
      <c r="AF267" s="496"/>
      <c r="AG267" s="496"/>
      <c r="AH267" s="496"/>
      <c r="AI267" s="496"/>
      <c r="AJ267" s="496"/>
      <c r="AK267" s="496"/>
      <c r="AL267" s="496"/>
      <c r="AM267" s="496"/>
      <c r="AN267" s="496"/>
      <c r="AO267" s="496"/>
      <c r="AP267" s="496"/>
      <c r="AQ267" s="496"/>
      <c r="AR267" s="496"/>
      <c r="AS267" s="505" t="s">
        <v>703</v>
      </c>
      <c r="AT267" s="505"/>
      <c r="AU267" s="437"/>
      <c r="AV267" s="650">
        <v>2022</v>
      </c>
      <c r="AW267" s="575"/>
      <c r="BD267" s="437"/>
      <c r="BE267" s="429"/>
      <c r="BF267" s="429"/>
      <c r="BG267" s="428">
        <v>1</v>
      </c>
    </row>
    <row r="268" spans="1:59" ht="45" customHeight="1">
      <c r="A268" s="495" t="e">
        <f t="shared" si="69"/>
        <v>#VALUE!</v>
      </c>
      <c r="B268" s="780"/>
      <c r="C268" s="528" t="s">
        <v>1233</v>
      </c>
      <c r="D268" s="481" t="s">
        <v>23</v>
      </c>
      <c r="E268" s="455">
        <f t="shared" si="68"/>
        <v>0.38038</v>
      </c>
      <c r="F268" s="657"/>
      <c r="G268" s="657"/>
      <c r="H268" s="657"/>
      <c r="I268" s="657"/>
      <c r="J268" s="455">
        <f t="shared" si="70"/>
        <v>0.38038</v>
      </c>
      <c r="K268" s="455" t="s">
        <v>425</v>
      </c>
      <c r="L268" s="455" t="s">
        <v>1340</v>
      </c>
      <c r="M268" s="496"/>
      <c r="N268" s="496"/>
      <c r="O268" s="496"/>
      <c r="P268" s="496">
        <v>0.04</v>
      </c>
      <c r="Q268" s="496">
        <v>0.34038000000000002</v>
      </c>
      <c r="R268" s="496"/>
      <c r="S268" s="496"/>
      <c r="T268" s="496"/>
      <c r="U268" s="496"/>
      <c r="V268" s="496"/>
      <c r="W268" s="496"/>
      <c r="X268" s="496"/>
      <c r="Y268" s="496"/>
      <c r="Z268" s="496"/>
      <c r="AA268" s="496"/>
      <c r="AB268" s="496"/>
      <c r="AC268" s="496"/>
      <c r="AD268" s="496"/>
      <c r="AE268" s="496"/>
      <c r="AF268" s="496"/>
      <c r="AG268" s="496"/>
      <c r="AH268" s="496"/>
      <c r="AI268" s="496"/>
      <c r="AJ268" s="496"/>
      <c r="AK268" s="496"/>
      <c r="AL268" s="496"/>
      <c r="AM268" s="496"/>
      <c r="AN268" s="496"/>
      <c r="AO268" s="496"/>
      <c r="AP268" s="496"/>
      <c r="AQ268" s="496"/>
      <c r="AR268" s="496"/>
      <c r="AS268" s="505" t="s">
        <v>704</v>
      </c>
      <c r="AT268" s="505"/>
      <c r="AU268" s="437"/>
      <c r="AV268" s="650">
        <v>2022</v>
      </c>
      <c r="AW268" s="575"/>
      <c r="BD268" s="437"/>
      <c r="BE268" s="429"/>
      <c r="BF268" s="429"/>
      <c r="BG268" s="428">
        <v>1</v>
      </c>
    </row>
    <row r="269" spans="1:59" ht="45" customHeight="1">
      <c r="A269" s="495" t="e">
        <f t="shared" si="69"/>
        <v>#VALUE!</v>
      </c>
      <c r="B269" s="780"/>
      <c r="C269" s="528" t="s">
        <v>1253</v>
      </c>
      <c r="D269" s="481" t="s">
        <v>23</v>
      </c>
      <c r="E269" s="455">
        <f t="shared" si="68"/>
        <v>4.2954600000000003</v>
      </c>
      <c r="F269" s="657"/>
      <c r="G269" s="657"/>
      <c r="H269" s="657"/>
      <c r="I269" s="657"/>
      <c r="J269" s="455">
        <f t="shared" si="70"/>
        <v>4.2954600000000003</v>
      </c>
      <c r="K269" s="455" t="s">
        <v>425</v>
      </c>
      <c r="L269" s="455" t="s">
        <v>1354</v>
      </c>
      <c r="M269" s="496"/>
      <c r="N269" s="496">
        <v>2.8989999999999998E-2</v>
      </c>
      <c r="O269" s="496"/>
      <c r="P269" s="496">
        <v>1.3489200000000001</v>
      </c>
      <c r="Q269" s="496">
        <v>0.50561</v>
      </c>
      <c r="R269" s="496"/>
      <c r="S269" s="496">
        <v>0.1</v>
      </c>
      <c r="T269" s="496">
        <v>2.1539099999999998</v>
      </c>
      <c r="U269" s="496"/>
      <c r="V269" s="496"/>
      <c r="W269" s="496"/>
      <c r="X269" s="496">
        <v>0.15803</v>
      </c>
      <c r="Y269" s="496"/>
      <c r="Z269" s="496"/>
      <c r="AA269" s="496"/>
      <c r="AB269" s="496"/>
      <c r="AC269" s="496"/>
      <c r="AD269" s="496"/>
      <c r="AE269" s="496"/>
      <c r="AF269" s="496"/>
      <c r="AG269" s="496"/>
      <c r="AH269" s="496"/>
      <c r="AI269" s="496"/>
      <c r="AJ269" s="496"/>
      <c r="AK269" s="496"/>
      <c r="AL269" s="496"/>
      <c r="AM269" s="496"/>
      <c r="AN269" s="496"/>
      <c r="AO269" s="496"/>
      <c r="AP269" s="496"/>
      <c r="AQ269" s="496"/>
      <c r="AR269" s="496"/>
      <c r="AS269" s="505" t="s">
        <v>706</v>
      </c>
      <c r="AT269" s="505"/>
      <c r="AU269" s="437"/>
      <c r="AV269" s="650">
        <v>2022</v>
      </c>
      <c r="AW269" s="575"/>
      <c r="BD269" s="437"/>
      <c r="BE269" s="429"/>
      <c r="BF269" s="429"/>
      <c r="BG269" s="428">
        <v>1</v>
      </c>
    </row>
    <row r="270" spans="1:59" ht="45" customHeight="1">
      <c r="A270" s="495" t="e">
        <f t="shared" si="69"/>
        <v>#VALUE!</v>
      </c>
      <c r="B270" s="780"/>
      <c r="C270" s="528" t="s">
        <v>1234</v>
      </c>
      <c r="D270" s="481" t="s">
        <v>23</v>
      </c>
      <c r="E270" s="455">
        <f t="shared" si="68"/>
        <v>8.6739999999999998E-2</v>
      </c>
      <c r="F270" s="657"/>
      <c r="G270" s="657"/>
      <c r="H270" s="657"/>
      <c r="I270" s="657"/>
      <c r="J270" s="455">
        <f t="shared" si="70"/>
        <v>8.6739999999999998E-2</v>
      </c>
      <c r="K270" s="455" t="s">
        <v>425</v>
      </c>
      <c r="L270" s="455" t="s">
        <v>252</v>
      </c>
      <c r="M270" s="496"/>
      <c r="N270" s="496">
        <v>8.6739999999999998E-2</v>
      </c>
      <c r="O270" s="496"/>
      <c r="P270" s="496"/>
      <c r="Q270" s="496"/>
      <c r="R270" s="496"/>
      <c r="S270" s="496"/>
      <c r="T270" s="496"/>
      <c r="U270" s="496"/>
      <c r="V270" s="496"/>
      <c r="W270" s="496"/>
      <c r="X270" s="496"/>
      <c r="Y270" s="496"/>
      <c r="Z270" s="496"/>
      <c r="AA270" s="496"/>
      <c r="AB270" s="496"/>
      <c r="AC270" s="496"/>
      <c r="AD270" s="496"/>
      <c r="AE270" s="496"/>
      <c r="AF270" s="496"/>
      <c r="AG270" s="496"/>
      <c r="AH270" s="496"/>
      <c r="AI270" s="496"/>
      <c r="AJ270" s="496"/>
      <c r="AK270" s="496"/>
      <c r="AL270" s="496"/>
      <c r="AM270" s="496"/>
      <c r="AN270" s="496"/>
      <c r="AO270" s="496"/>
      <c r="AP270" s="496"/>
      <c r="AQ270" s="496"/>
      <c r="AR270" s="496"/>
      <c r="AS270" s="437" t="s">
        <v>707</v>
      </c>
      <c r="AT270" s="437"/>
      <c r="AU270" s="437"/>
      <c r="AV270" s="651">
        <v>2022</v>
      </c>
      <c r="AW270" s="600"/>
      <c r="BD270" s="598"/>
      <c r="BE270" s="601"/>
      <c r="BF270" s="601"/>
      <c r="BG270" s="602">
        <v>1</v>
      </c>
    </row>
    <row r="271" spans="1:59" ht="45" customHeight="1">
      <c r="A271" s="495" t="e">
        <f t="shared" si="69"/>
        <v>#VALUE!</v>
      </c>
      <c r="B271" s="780"/>
      <c r="C271" s="528" t="s">
        <v>1325</v>
      </c>
      <c r="D271" s="481" t="s">
        <v>23</v>
      </c>
      <c r="E271" s="455"/>
      <c r="F271" s="657"/>
      <c r="G271" s="657"/>
      <c r="H271" s="657"/>
      <c r="I271" s="657"/>
      <c r="J271" s="455">
        <f t="shared" si="70"/>
        <v>0.39093</v>
      </c>
      <c r="K271" s="455" t="s">
        <v>425</v>
      </c>
      <c r="L271" s="455" t="s">
        <v>764</v>
      </c>
      <c r="M271" s="496"/>
      <c r="N271" s="496"/>
      <c r="O271" s="496"/>
      <c r="P271" s="496">
        <v>0.29951</v>
      </c>
      <c r="Q271" s="496"/>
      <c r="R271" s="496"/>
      <c r="S271" s="496"/>
      <c r="T271" s="496">
        <v>9.1420000000000001E-2</v>
      </c>
      <c r="U271" s="496"/>
      <c r="V271" s="496"/>
      <c r="W271" s="496"/>
      <c r="X271" s="496"/>
      <c r="Y271" s="496"/>
      <c r="Z271" s="496"/>
      <c r="AA271" s="496"/>
      <c r="AB271" s="496"/>
      <c r="AC271" s="496"/>
      <c r="AD271" s="496"/>
      <c r="AE271" s="496"/>
      <c r="AF271" s="496"/>
      <c r="AG271" s="496"/>
      <c r="AH271" s="496"/>
      <c r="AI271" s="496"/>
      <c r="AJ271" s="496"/>
      <c r="AK271" s="496"/>
      <c r="AL271" s="496"/>
      <c r="AM271" s="496"/>
      <c r="AN271" s="496"/>
      <c r="AO271" s="496"/>
      <c r="AP271" s="496"/>
      <c r="AQ271" s="496"/>
      <c r="AR271" s="496"/>
      <c r="AS271" s="437" t="s">
        <v>705</v>
      </c>
      <c r="AT271" s="437"/>
      <c r="AU271" s="437"/>
      <c r="AV271" s="651"/>
      <c r="AW271" s="600"/>
      <c r="BD271" s="598"/>
      <c r="BE271" s="601"/>
      <c r="BF271" s="601"/>
      <c r="BG271" s="602">
        <v>1</v>
      </c>
    </row>
    <row r="272" spans="1:59" s="635" customFormat="1" ht="24.95" customHeight="1">
      <c r="A272" s="773">
        <v>2</v>
      </c>
      <c r="B272" s="773"/>
      <c r="C272" s="786" t="s">
        <v>1261</v>
      </c>
      <c r="D272" s="773"/>
      <c r="E272" s="774"/>
      <c r="F272" s="774"/>
      <c r="G272" s="774"/>
      <c r="H272" s="774"/>
      <c r="I272" s="774"/>
      <c r="J272" s="455">
        <f t="shared" si="70"/>
        <v>0</v>
      </c>
      <c r="K272" s="455" t="s">
        <v>425</v>
      </c>
      <c r="L272" s="455" t="s">
        <v>1331</v>
      </c>
      <c r="M272" s="774"/>
      <c r="N272" s="774"/>
      <c r="O272" s="774"/>
      <c r="P272" s="774"/>
      <c r="Q272" s="774"/>
      <c r="R272" s="774"/>
      <c r="S272" s="774"/>
      <c r="T272" s="774"/>
      <c r="U272" s="774"/>
      <c r="V272" s="774"/>
      <c r="W272" s="774"/>
      <c r="X272" s="774"/>
      <c r="Y272" s="774"/>
      <c r="Z272" s="774"/>
      <c r="AA272" s="774"/>
      <c r="AB272" s="774"/>
      <c r="AC272" s="774"/>
      <c r="AD272" s="774"/>
      <c r="AE272" s="774"/>
      <c r="AF272" s="774"/>
      <c r="AG272" s="774"/>
      <c r="AH272" s="774"/>
      <c r="AI272" s="774"/>
      <c r="AJ272" s="774"/>
      <c r="AK272" s="774"/>
      <c r="AL272" s="774"/>
      <c r="AM272" s="774"/>
      <c r="AN272" s="774"/>
      <c r="AO272" s="774"/>
      <c r="AP272" s="774"/>
      <c r="AQ272" s="774"/>
      <c r="AR272" s="774"/>
      <c r="AS272" s="773"/>
      <c r="AT272" s="773"/>
      <c r="AU272" s="773"/>
      <c r="AV272" s="787"/>
      <c r="AW272" s="773"/>
      <c r="AX272" s="773"/>
      <c r="AY272" s="773"/>
      <c r="AZ272" s="773"/>
      <c r="BA272" s="773"/>
      <c r="BB272" s="773"/>
      <c r="BC272" s="773"/>
      <c r="BD272" s="773"/>
      <c r="BE272" s="773"/>
      <c r="BF272" s="773"/>
      <c r="BG272" s="773"/>
    </row>
    <row r="273" spans="1:59" ht="45" customHeight="1">
      <c r="A273" s="662" t="e">
        <f>A271+1</f>
        <v>#VALUE!</v>
      </c>
      <c r="B273" s="429"/>
      <c r="C273" s="755" t="s">
        <v>1262</v>
      </c>
      <c r="D273" s="437" t="s">
        <v>11</v>
      </c>
      <c r="E273" s="497">
        <v>0.16402</v>
      </c>
      <c r="F273" s="663"/>
      <c r="G273" s="663"/>
      <c r="H273" s="663"/>
      <c r="I273" s="663"/>
      <c r="J273" s="455">
        <f t="shared" si="70"/>
        <v>0.16402</v>
      </c>
      <c r="K273" s="455" t="s">
        <v>425</v>
      </c>
      <c r="L273" s="455" t="s">
        <v>252</v>
      </c>
      <c r="M273" s="606"/>
      <c r="N273" s="606">
        <v>0.16402</v>
      </c>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06"/>
      <c r="AL273" s="606"/>
      <c r="AM273" s="606"/>
      <c r="AN273" s="606"/>
      <c r="AO273" s="606"/>
      <c r="AP273" s="606"/>
      <c r="AQ273" s="606"/>
      <c r="AR273" s="606"/>
      <c r="AS273" s="437" t="s">
        <v>700</v>
      </c>
      <c r="AT273" s="429"/>
      <c r="AU273" s="437"/>
      <c r="AV273" s="652"/>
      <c r="AW273" s="429"/>
      <c r="AX273" s="429"/>
      <c r="AY273" s="429"/>
      <c r="AZ273" s="429"/>
      <c r="BA273" s="429"/>
      <c r="BB273" s="429"/>
      <c r="BC273" s="429"/>
      <c r="BD273" s="437"/>
      <c r="BE273" s="429"/>
      <c r="BF273" s="429"/>
      <c r="BG273" s="428">
        <v>1</v>
      </c>
    </row>
    <row r="274" spans="1:59" s="635" customFormat="1" ht="45" customHeight="1">
      <c r="A274" s="773">
        <v>3</v>
      </c>
      <c r="B274" s="773"/>
      <c r="C274" s="786" t="s">
        <v>1326</v>
      </c>
      <c r="D274" s="773"/>
      <c r="E274" s="774"/>
      <c r="F274" s="774"/>
      <c r="G274" s="774"/>
      <c r="H274" s="774"/>
      <c r="I274" s="774"/>
      <c r="J274" s="774"/>
      <c r="K274" s="774"/>
      <c r="L274" s="455" t="s">
        <v>1331</v>
      </c>
      <c r="M274" s="774"/>
      <c r="N274" s="774"/>
      <c r="O274" s="774"/>
      <c r="P274" s="774"/>
      <c r="Q274" s="774"/>
      <c r="R274" s="774"/>
      <c r="S274" s="774"/>
      <c r="T274" s="774"/>
      <c r="U274" s="774"/>
      <c r="V274" s="774"/>
      <c r="W274" s="774"/>
      <c r="X274" s="774"/>
      <c r="Y274" s="774"/>
      <c r="Z274" s="774"/>
      <c r="AA274" s="774"/>
      <c r="AB274" s="774"/>
      <c r="AC274" s="774"/>
      <c r="AD274" s="774"/>
      <c r="AE274" s="774"/>
      <c r="AF274" s="774"/>
      <c r="AG274" s="774"/>
      <c r="AH274" s="774"/>
      <c r="AI274" s="774"/>
      <c r="AJ274" s="774"/>
      <c r="AK274" s="774"/>
      <c r="AL274" s="774"/>
      <c r="AM274" s="774"/>
      <c r="AN274" s="774"/>
      <c r="AO274" s="774"/>
      <c r="AP274" s="774"/>
      <c r="AQ274" s="774"/>
      <c r="AR274" s="774"/>
      <c r="AS274" s="773"/>
      <c r="AT274" s="773"/>
      <c r="AU274" s="773"/>
      <c r="AV274" s="787"/>
      <c r="AW274" s="773"/>
      <c r="AX274" s="773"/>
      <c r="AY274" s="773"/>
      <c r="AZ274" s="773"/>
      <c r="BA274" s="773"/>
      <c r="BB274" s="773"/>
      <c r="BC274" s="773"/>
      <c r="BD274" s="773"/>
      <c r="BE274" s="773"/>
      <c r="BF274" s="773"/>
      <c r="BG274" s="773"/>
    </row>
    <row r="275" spans="1:59" s="616" customFormat="1" ht="24.95" customHeight="1">
      <c r="A275" s="865" t="e">
        <f>A273+1</f>
        <v>#VALUE!</v>
      </c>
      <c r="B275" s="607"/>
      <c r="C275" s="867" t="s">
        <v>1327</v>
      </c>
      <c r="D275" s="868" t="s">
        <v>3</v>
      </c>
      <c r="E275" s="869">
        <f>SUM(J275:J286)</f>
        <v>300</v>
      </c>
      <c r="F275" s="869"/>
      <c r="G275" s="608"/>
      <c r="H275" s="669"/>
      <c r="I275" s="610"/>
      <c r="J275" s="610">
        <f t="shared" ref="J275:J286" si="71">SUM(M275:Q275)+SUM(S275:AP275)</f>
        <v>40.5</v>
      </c>
      <c r="K275" s="610" t="s">
        <v>1328</v>
      </c>
      <c r="L275" s="455" t="s">
        <v>739</v>
      </c>
      <c r="M275" s="608"/>
      <c r="N275" s="608"/>
      <c r="O275" s="608"/>
      <c r="P275" s="608"/>
      <c r="Q275" s="608"/>
      <c r="R275" s="611"/>
      <c r="S275" s="611"/>
      <c r="T275" s="608"/>
      <c r="U275" s="608"/>
      <c r="V275" s="608"/>
      <c r="W275" s="608"/>
      <c r="X275" s="608"/>
      <c r="Y275" s="608"/>
      <c r="Z275" s="608"/>
      <c r="AA275" s="608"/>
      <c r="AB275" s="608"/>
      <c r="AC275" s="608"/>
      <c r="AD275" s="608"/>
      <c r="AE275" s="608"/>
      <c r="AF275" s="608"/>
      <c r="AG275" s="608"/>
      <c r="AH275" s="608"/>
      <c r="AI275" s="608"/>
      <c r="AJ275" s="608"/>
      <c r="AK275" s="608"/>
      <c r="AL275" s="608"/>
      <c r="AM275" s="608"/>
      <c r="AN275" s="783">
        <v>40.5</v>
      </c>
      <c r="AO275" s="608"/>
      <c r="AP275" s="608"/>
      <c r="AQ275" s="608"/>
      <c r="AR275" s="608"/>
      <c r="AS275" s="781" t="s">
        <v>664</v>
      </c>
      <c r="AT275" s="613"/>
      <c r="AU275" s="868" t="s">
        <v>1329</v>
      </c>
      <c r="AV275" s="856"/>
      <c r="AW275" s="782" t="s">
        <v>767</v>
      </c>
      <c r="AX275" s="859" t="s">
        <v>1329</v>
      </c>
      <c r="AY275" s="614"/>
      <c r="AZ275" s="615"/>
      <c r="BD275" s="617"/>
      <c r="BE275" s="617"/>
      <c r="BF275" s="617"/>
      <c r="BG275" s="862">
        <v>1</v>
      </c>
    </row>
    <row r="276" spans="1:59" s="616" customFormat="1" ht="24.95" customHeight="1">
      <c r="A276" s="866"/>
      <c r="B276" s="607"/>
      <c r="C276" s="867"/>
      <c r="D276" s="868"/>
      <c r="E276" s="869"/>
      <c r="F276" s="869"/>
      <c r="G276" s="608"/>
      <c r="H276" s="669"/>
      <c r="I276" s="610"/>
      <c r="J276" s="610">
        <f t="shared" si="71"/>
        <v>19</v>
      </c>
      <c r="K276" s="610" t="s">
        <v>1328</v>
      </c>
      <c r="L276" s="455" t="s">
        <v>739</v>
      </c>
      <c r="M276" s="608"/>
      <c r="N276" s="608"/>
      <c r="O276" s="608"/>
      <c r="P276" s="608"/>
      <c r="Q276" s="608"/>
      <c r="R276" s="611"/>
      <c r="S276" s="611"/>
      <c r="T276" s="608"/>
      <c r="U276" s="608"/>
      <c r="V276" s="608"/>
      <c r="W276" s="608"/>
      <c r="X276" s="608"/>
      <c r="Y276" s="608"/>
      <c r="Z276" s="608"/>
      <c r="AA276" s="608"/>
      <c r="AB276" s="608"/>
      <c r="AC276" s="608"/>
      <c r="AD276" s="608"/>
      <c r="AE276" s="608"/>
      <c r="AF276" s="608"/>
      <c r="AG276" s="608"/>
      <c r="AH276" s="608"/>
      <c r="AI276" s="608"/>
      <c r="AJ276" s="608"/>
      <c r="AK276" s="608"/>
      <c r="AL276" s="608"/>
      <c r="AM276" s="608"/>
      <c r="AN276" s="783">
        <v>19</v>
      </c>
      <c r="AO276" s="608"/>
      <c r="AP276" s="608"/>
      <c r="AQ276" s="608"/>
      <c r="AR276" s="608"/>
      <c r="AS276" s="781" t="s">
        <v>696</v>
      </c>
      <c r="AT276" s="613"/>
      <c r="AU276" s="868"/>
      <c r="AV276" s="857"/>
      <c r="AW276" s="782" t="s">
        <v>767</v>
      </c>
      <c r="AX276" s="860"/>
      <c r="AY276" s="614"/>
      <c r="AZ276" s="615"/>
      <c r="BD276" s="617"/>
      <c r="BE276" s="617"/>
      <c r="BF276" s="617"/>
      <c r="BG276" s="863"/>
    </row>
    <row r="277" spans="1:59" s="616" customFormat="1" ht="24.95" customHeight="1">
      <c r="A277" s="866"/>
      <c r="B277" s="607"/>
      <c r="C277" s="867"/>
      <c r="D277" s="868"/>
      <c r="E277" s="869"/>
      <c r="F277" s="869"/>
      <c r="G277" s="608"/>
      <c r="H277" s="669"/>
      <c r="I277" s="610"/>
      <c r="J277" s="610">
        <f t="shared" si="71"/>
        <v>20</v>
      </c>
      <c r="K277" s="610" t="s">
        <v>1328</v>
      </c>
      <c r="L277" s="455" t="s">
        <v>739</v>
      </c>
      <c r="M277" s="608"/>
      <c r="N277" s="608"/>
      <c r="O277" s="608"/>
      <c r="P277" s="608"/>
      <c r="Q277" s="608"/>
      <c r="R277" s="611"/>
      <c r="S277" s="611"/>
      <c r="T277" s="608"/>
      <c r="U277" s="608"/>
      <c r="V277" s="608"/>
      <c r="W277" s="608"/>
      <c r="X277" s="608"/>
      <c r="Y277" s="608"/>
      <c r="Z277" s="608"/>
      <c r="AA277" s="608"/>
      <c r="AB277" s="608"/>
      <c r="AC277" s="608"/>
      <c r="AD277" s="608"/>
      <c r="AE277" s="608"/>
      <c r="AF277" s="608"/>
      <c r="AG277" s="608"/>
      <c r="AH277" s="608"/>
      <c r="AI277" s="608"/>
      <c r="AJ277" s="608"/>
      <c r="AK277" s="608"/>
      <c r="AL277" s="608"/>
      <c r="AM277" s="608"/>
      <c r="AN277" s="783">
        <v>20</v>
      </c>
      <c r="AO277" s="608"/>
      <c r="AP277" s="608"/>
      <c r="AQ277" s="608"/>
      <c r="AR277" s="608"/>
      <c r="AS277" s="781" t="s">
        <v>697</v>
      </c>
      <c r="AT277" s="613"/>
      <c r="AU277" s="868"/>
      <c r="AV277" s="857"/>
      <c r="AW277" s="782" t="s">
        <v>767</v>
      </c>
      <c r="AX277" s="860"/>
      <c r="AY277" s="614"/>
      <c r="AZ277" s="615"/>
      <c r="BD277" s="617"/>
      <c r="BE277" s="617"/>
      <c r="BF277" s="617"/>
      <c r="BG277" s="863"/>
    </row>
    <row r="278" spans="1:59" s="616" customFormat="1" ht="24.95" customHeight="1">
      <c r="A278" s="866"/>
      <c r="B278" s="607"/>
      <c r="C278" s="867"/>
      <c r="D278" s="868"/>
      <c r="E278" s="869"/>
      <c r="F278" s="869"/>
      <c r="G278" s="608"/>
      <c r="H278" s="669"/>
      <c r="I278" s="610"/>
      <c r="J278" s="610">
        <f t="shared" si="71"/>
        <v>30</v>
      </c>
      <c r="K278" s="610" t="s">
        <v>1328</v>
      </c>
      <c r="L278" s="455" t="s">
        <v>739</v>
      </c>
      <c r="M278" s="608"/>
      <c r="N278" s="608"/>
      <c r="O278" s="608"/>
      <c r="P278" s="608"/>
      <c r="Q278" s="608"/>
      <c r="R278" s="611"/>
      <c r="S278" s="611"/>
      <c r="T278" s="608"/>
      <c r="U278" s="608"/>
      <c r="V278" s="608"/>
      <c r="W278" s="608"/>
      <c r="X278" s="608"/>
      <c r="Y278" s="608"/>
      <c r="Z278" s="608"/>
      <c r="AA278" s="608"/>
      <c r="AB278" s="608"/>
      <c r="AC278" s="608"/>
      <c r="AD278" s="608"/>
      <c r="AE278" s="608"/>
      <c r="AF278" s="608"/>
      <c r="AG278" s="608"/>
      <c r="AH278" s="608"/>
      <c r="AI278" s="608"/>
      <c r="AJ278" s="608"/>
      <c r="AK278" s="608"/>
      <c r="AL278" s="608"/>
      <c r="AM278" s="608"/>
      <c r="AN278" s="783">
        <v>30</v>
      </c>
      <c r="AO278" s="608"/>
      <c r="AP278" s="608"/>
      <c r="AQ278" s="608"/>
      <c r="AR278" s="608"/>
      <c r="AS278" s="781" t="s">
        <v>698</v>
      </c>
      <c r="AT278" s="613"/>
      <c r="AU278" s="868"/>
      <c r="AV278" s="857"/>
      <c r="AW278" s="782" t="s">
        <v>767</v>
      </c>
      <c r="AX278" s="860"/>
      <c r="AY278" s="614"/>
      <c r="AZ278" s="615"/>
      <c r="BD278" s="617"/>
      <c r="BE278" s="617"/>
      <c r="BF278" s="617"/>
      <c r="BG278" s="863"/>
    </row>
    <row r="279" spans="1:59" s="616" customFormat="1" ht="24.95" customHeight="1">
      <c r="A279" s="866"/>
      <c r="B279" s="607"/>
      <c r="C279" s="867"/>
      <c r="D279" s="868"/>
      <c r="E279" s="869"/>
      <c r="F279" s="869"/>
      <c r="G279" s="608"/>
      <c r="H279" s="669"/>
      <c r="I279" s="610"/>
      <c r="J279" s="610">
        <f t="shared" si="71"/>
        <v>25</v>
      </c>
      <c r="K279" s="610" t="s">
        <v>1328</v>
      </c>
      <c r="L279" s="455" t="s">
        <v>739</v>
      </c>
      <c r="M279" s="608"/>
      <c r="N279" s="608"/>
      <c r="O279" s="608"/>
      <c r="P279" s="608"/>
      <c r="Q279" s="608"/>
      <c r="R279" s="611"/>
      <c r="S279" s="611"/>
      <c r="T279" s="608"/>
      <c r="U279" s="608"/>
      <c r="V279" s="608"/>
      <c r="W279" s="608"/>
      <c r="X279" s="608"/>
      <c r="Y279" s="608"/>
      <c r="Z279" s="608"/>
      <c r="AA279" s="608"/>
      <c r="AB279" s="608"/>
      <c r="AC279" s="608"/>
      <c r="AD279" s="608"/>
      <c r="AE279" s="608"/>
      <c r="AF279" s="608"/>
      <c r="AG279" s="608"/>
      <c r="AH279" s="608"/>
      <c r="AI279" s="608"/>
      <c r="AJ279" s="608"/>
      <c r="AK279" s="608"/>
      <c r="AL279" s="608"/>
      <c r="AM279" s="608"/>
      <c r="AN279" s="783">
        <v>25</v>
      </c>
      <c r="AO279" s="608"/>
      <c r="AP279" s="608"/>
      <c r="AQ279" s="608"/>
      <c r="AR279" s="608"/>
      <c r="AS279" s="781" t="s">
        <v>700</v>
      </c>
      <c r="AT279" s="613"/>
      <c r="AU279" s="868"/>
      <c r="AV279" s="857"/>
      <c r="AW279" s="782" t="s">
        <v>767</v>
      </c>
      <c r="AX279" s="860"/>
      <c r="AY279" s="614"/>
      <c r="AZ279" s="615"/>
      <c r="BD279" s="617"/>
      <c r="BE279" s="617"/>
      <c r="BF279" s="617"/>
      <c r="BG279" s="863"/>
    </row>
    <row r="280" spans="1:59" s="616" customFormat="1" ht="24.95" customHeight="1">
      <c r="A280" s="866"/>
      <c r="B280" s="607"/>
      <c r="C280" s="867"/>
      <c r="D280" s="868"/>
      <c r="E280" s="869"/>
      <c r="F280" s="869"/>
      <c r="G280" s="608"/>
      <c r="H280" s="669"/>
      <c r="I280" s="610"/>
      <c r="J280" s="610">
        <f t="shared" si="71"/>
        <v>25</v>
      </c>
      <c r="K280" s="610" t="s">
        <v>1328</v>
      </c>
      <c r="L280" s="455" t="s">
        <v>739</v>
      </c>
      <c r="M280" s="608"/>
      <c r="N280" s="608"/>
      <c r="O280" s="608"/>
      <c r="P280" s="608"/>
      <c r="Q280" s="608"/>
      <c r="R280" s="611"/>
      <c r="S280" s="611"/>
      <c r="T280" s="608"/>
      <c r="U280" s="608"/>
      <c r="V280" s="608"/>
      <c r="W280" s="608"/>
      <c r="X280" s="608"/>
      <c r="Y280" s="608"/>
      <c r="Z280" s="608"/>
      <c r="AA280" s="608"/>
      <c r="AB280" s="608"/>
      <c r="AC280" s="608"/>
      <c r="AD280" s="608"/>
      <c r="AE280" s="608"/>
      <c r="AF280" s="608"/>
      <c r="AG280" s="608"/>
      <c r="AH280" s="608"/>
      <c r="AI280" s="608"/>
      <c r="AJ280" s="608"/>
      <c r="AK280" s="608"/>
      <c r="AL280" s="608"/>
      <c r="AM280" s="608"/>
      <c r="AN280" s="783">
        <v>25</v>
      </c>
      <c r="AO280" s="608"/>
      <c r="AP280" s="608"/>
      <c r="AQ280" s="608"/>
      <c r="AR280" s="608"/>
      <c r="AS280" s="781" t="s">
        <v>699</v>
      </c>
      <c r="AT280" s="613"/>
      <c r="AU280" s="868"/>
      <c r="AV280" s="857"/>
      <c r="AW280" s="782" t="s">
        <v>767</v>
      </c>
      <c r="AX280" s="860"/>
      <c r="AY280" s="614"/>
      <c r="AZ280" s="615"/>
      <c r="BD280" s="617"/>
      <c r="BE280" s="617"/>
      <c r="BF280" s="617"/>
      <c r="BG280" s="863"/>
    </row>
    <row r="281" spans="1:59" s="616" customFormat="1" ht="24.95" customHeight="1">
      <c r="A281" s="866"/>
      <c r="B281" s="607"/>
      <c r="C281" s="867"/>
      <c r="D281" s="868"/>
      <c r="E281" s="869"/>
      <c r="F281" s="869"/>
      <c r="G281" s="608"/>
      <c r="H281" s="669"/>
      <c r="I281" s="610"/>
      <c r="J281" s="610">
        <f t="shared" si="71"/>
        <v>35</v>
      </c>
      <c r="K281" s="610" t="s">
        <v>1328</v>
      </c>
      <c r="L281" s="455" t="s">
        <v>739</v>
      </c>
      <c r="M281" s="608"/>
      <c r="N281" s="608"/>
      <c r="O281" s="608"/>
      <c r="P281" s="608"/>
      <c r="Q281" s="608"/>
      <c r="R281" s="611"/>
      <c r="S281" s="611"/>
      <c r="T281" s="608"/>
      <c r="U281" s="608"/>
      <c r="V281" s="608"/>
      <c r="W281" s="608"/>
      <c r="X281" s="608"/>
      <c r="Y281" s="608"/>
      <c r="Z281" s="608"/>
      <c r="AA281" s="608"/>
      <c r="AB281" s="608"/>
      <c r="AC281" s="608"/>
      <c r="AD281" s="608"/>
      <c r="AE281" s="608"/>
      <c r="AF281" s="608"/>
      <c r="AG281" s="608"/>
      <c r="AH281" s="608"/>
      <c r="AI281" s="608"/>
      <c r="AJ281" s="608"/>
      <c r="AK281" s="608"/>
      <c r="AL281" s="608"/>
      <c r="AM281" s="608"/>
      <c r="AN281" s="783">
        <v>35</v>
      </c>
      <c r="AO281" s="608"/>
      <c r="AP281" s="608"/>
      <c r="AQ281" s="608"/>
      <c r="AR281" s="608"/>
      <c r="AS281" s="781" t="s">
        <v>701</v>
      </c>
      <c r="AT281" s="613"/>
      <c r="AU281" s="868"/>
      <c r="AV281" s="857"/>
      <c r="AW281" s="782" t="s">
        <v>767</v>
      </c>
      <c r="AX281" s="860"/>
      <c r="AY281" s="614"/>
      <c r="AZ281" s="615"/>
      <c r="BD281" s="617"/>
      <c r="BE281" s="617"/>
      <c r="BF281" s="617"/>
      <c r="BG281" s="863"/>
    </row>
    <row r="282" spans="1:59" s="616" customFormat="1" ht="24.95" customHeight="1">
      <c r="A282" s="866"/>
      <c r="B282" s="607"/>
      <c r="C282" s="867"/>
      <c r="D282" s="868"/>
      <c r="E282" s="869"/>
      <c r="F282" s="869"/>
      <c r="G282" s="608"/>
      <c r="H282" s="669"/>
      <c r="I282" s="610"/>
      <c r="J282" s="610">
        <f t="shared" si="71"/>
        <v>10</v>
      </c>
      <c r="K282" s="610" t="s">
        <v>1328</v>
      </c>
      <c r="L282" s="455" t="s">
        <v>739</v>
      </c>
      <c r="M282" s="608"/>
      <c r="N282" s="608"/>
      <c r="O282" s="608"/>
      <c r="P282" s="608"/>
      <c r="Q282" s="608"/>
      <c r="R282" s="611"/>
      <c r="S282" s="611"/>
      <c r="T282" s="608"/>
      <c r="U282" s="608"/>
      <c r="V282" s="608"/>
      <c r="W282" s="608"/>
      <c r="X282" s="608"/>
      <c r="Y282" s="608"/>
      <c r="Z282" s="608"/>
      <c r="AA282" s="608"/>
      <c r="AB282" s="608"/>
      <c r="AC282" s="608"/>
      <c r="AD282" s="608"/>
      <c r="AE282" s="608"/>
      <c r="AF282" s="608"/>
      <c r="AG282" s="608"/>
      <c r="AH282" s="608"/>
      <c r="AI282" s="608"/>
      <c r="AJ282" s="608"/>
      <c r="AK282" s="608"/>
      <c r="AL282" s="608"/>
      <c r="AM282" s="608"/>
      <c r="AN282" s="783">
        <v>10</v>
      </c>
      <c r="AO282" s="608"/>
      <c r="AP282" s="608"/>
      <c r="AQ282" s="608"/>
      <c r="AR282" s="608"/>
      <c r="AS282" s="781" t="s">
        <v>703</v>
      </c>
      <c r="AT282" s="613"/>
      <c r="AU282" s="868"/>
      <c r="AV282" s="857"/>
      <c r="AW282" s="782" t="s">
        <v>767</v>
      </c>
      <c r="AX282" s="860"/>
      <c r="AY282" s="614"/>
      <c r="AZ282" s="615"/>
      <c r="BD282" s="617"/>
      <c r="BE282" s="617"/>
      <c r="BF282" s="617"/>
      <c r="BG282" s="863"/>
    </row>
    <row r="283" spans="1:59" s="616" customFormat="1" ht="24.95" customHeight="1">
      <c r="A283" s="866"/>
      <c r="B283" s="607"/>
      <c r="C283" s="867"/>
      <c r="D283" s="868"/>
      <c r="E283" s="869"/>
      <c r="F283" s="869"/>
      <c r="G283" s="608"/>
      <c r="H283" s="669"/>
      <c r="I283" s="610"/>
      <c r="J283" s="610">
        <f t="shared" si="71"/>
        <v>10.5</v>
      </c>
      <c r="K283" s="610" t="s">
        <v>1328</v>
      </c>
      <c r="L283" s="455" t="s">
        <v>739</v>
      </c>
      <c r="M283" s="608"/>
      <c r="N283" s="608"/>
      <c r="O283" s="608"/>
      <c r="P283" s="608"/>
      <c r="Q283" s="608"/>
      <c r="R283" s="611"/>
      <c r="S283" s="611"/>
      <c r="T283" s="608"/>
      <c r="U283" s="608"/>
      <c r="V283" s="608"/>
      <c r="W283" s="608"/>
      <c r="X283" s="608"/>
      <c r="Y283" s="608"/>
      <c r="Z283" s="608"/>
      <c r="AA283" s="608"/>
      <c r="AB283" s="608"/>
      <c r="AC283" s="608"/>
      <c r="AD283" s="608"/>
      <c r="AE283" s="608"/>
      <c r="AF283" s="608"/>
      <c r="AG283" s="608"/>
      <c r="AH283" s="608"/>
      <c r="AI283" s="608"/>
      <c r="AJ283" s="608"/>
      <c r="AK283" s="608"/>
      <c r="AL283" s="608"/>
      <c r="AM283" s="608"/>
      <c r="AN283" s="783">
        <v>10.5</v>
      </c>
      <c r="AO283" s="608"/>
      <c r="AP283" s="608"/>
      <c r="AQ283" s="608"/>
      <c r="AR283" s="608"/>
      <c r="AS283" s="781" t="s">
        <v>704</v>
      </c>
      <c r="AT283" s="613"/>
      <c r="AU283" s="868"/>
      <c r="AV283" s="857"/>
      <c r="AW283" s="782" t="s">
        <v>767</v>
      </c>
      <c r="AX283" s="860"/>
      <c r="AY283" s="614"/>
      <c r="AZ283" s="615"/>
      <c r="BD283" s="617"/>
      <c r="BE283" s="617"/>
      <c r="BF283" s="617"/>
      <c r="BG283" s="863"/>
    </row>
    <row r="284" spans="1:59" s="616" customFormat="1" ht="24.95" customHeight="1">
      <c r="A284" s="866"/>
      <c r="B284" s="607"/>
      <c r="C284" s="867"/>
      <c r="D284" s="868"/>
      <c r="E284" s="869"/>
      <c r="F284" s="869"/>
      <c r="G284" s="608"/>
      <c r="H284" s="669"/>
      <c r="I284" s="610"/>
      <c r="J284" s="610">
        <f t="shared" si="71"/>
        <v>30</v>
      </c>
      <c r="K284" s="610" t="s">
        <v>1328</v>
      </c>
      <c r="L284" s="455" t="s">
        <v>739</v>
      </c>
      <c r="M284" s="608"/>
      <c r="N284" s="608"/>
      <c r="O284" s="608"/>
      <c r="P284" s="608"/>
      <c r="Q284" s="608"/>
      <c r="R284" s="611"/>
      <c r="S284" s="611"/>
      <c r="T284" s="608"/>
      <c r="U284" s="608"/>
      <c r="V284" s="608"/>
      <c r="W284" s="608"/>
      <c r="X284" s="608"/>
      <c r="Y284" s="608"/>
      <c r="Z284" s="608"/>
      <c r="AA284" s="608"/>
      <c r="AB284" s="608"/>
      <c r="AC284" s="608"/>
      <c r="AD284" s="608"/>
      <c r="AE284" s="608"/>
      <c r="AF284" s="608"/>
      <c r="AG284" s="608"/>
      <c r="AH284" s="608"/>
      <c r="AI284" s="608"/>
      <c r="AJ284" s="608"/>
      <c r="AK284" s="608"/>
      <c r="AL284" s="608"/>
      <c r="AM284" s="608"/>
      <c r="AN284" s="783">
        <v>30</v>
      </c>
      <c r="AO284" s="608"/>
      <c r="AP284" s="608"/>
      <c r="AQ284" s="608"/>
      <c r="AR284" s="608"/>
      <c r="AS284" s="781" t="s">
        <v>705</v>
      </c>
      <c r="AT284" s="613"/>
      <c r="AU284" s="868"/>
      <c r="AV284" s="857"/>
      <c r="AW284" s="782" t="s">
        <v>767</v>
      </c>
      <c r="AX284" s="860"/>
      <c r="AY284" s="614"/>
      <c r="AZ284" s="615"/>
      <c r="BD284" s="617"/>
      <c r="BE284" s="617"/>
      <c r="BF284" s="617"/>
      <c r="BG284" s="863"/>
    </row>
    <row r="285" spans="1:59" s="616" customFormat="1" ht="24.95" customHeight="1">
      <c r="A285" s="866"/>
      <c r="B285" s="607"/>
      <c r="C285" s="867"/>
      <c r="D285" s="868"/>
      <c r="E285" s="869"/>
      <c r="F285" s="869"/>
      <c r="G285" s="608"/>
      <c r="H285" s="669"/>
      <c r="I285" s="610"/>
      <c r="J285" s="610">
        <f t="shared" si="71"/>
        <v>30</v>
      </c>
      <c r="K285" s="610" t="s">
        <v>1328</v>
      </c>
      <c r="L285" s="455" t="s">
        <v>739</v>
      </c>
      <c r="M285" s="608"/>
      <c r="N285" s="608"/>
      <c r="O285" s="608"/>
      <c r="P285" s="608"/>
      <c r="Q285" s="608"/>
      <c r="R285" s="611"/>
      <c r="S285" s="611"/>
      <c r="T285" s="608"/>
      <c r="U285" s="608"/>
      <c r="V285" s="608"/>
      <c r="W285" s="608"/>
      <c r="X285" s="608"/>
      <c r="Y285" s="608"/>
      <c r="Z285" s="608"/>
      <c r="AA285" s="608"/>
      <c r="AB285" s="608"/>
      <c r="AC285" s="608"/>
      <c r="AD285" s="608"/>
      <c r="AE285" s="608"/>
      <c r="AF285" s="608"/>
      <c r="AG285" s="608"/>
      <c r="AH285" s="608"/>
      <c r="AI285" s="608"/>
      <c r="AJ285" s="608"/>
      <c r="AK285" s="608"/>
      <c r="AL285" s="608"/>
      <c r="AM285" s="608"/>
      <c r="AN285" s="783">
        <v>30</v>
      </c>
      <c r="AO285" s="608"/>
      <c r="AP285" s="608"/>
      <c r="AQ285" s="608"/>
      <c r="AR285" s="608"/>
      <c r="AS285" s="781" t="s">
        <v>706</v>
      </c>
      <c r="AT285" s="613"/>
      <c r="AU285" s="868"/>
      <c r="AV285" s="857"/>
      <c r="AW285" s="782" t="s">
        <v>767</v>
      </c>
      <c r="AX285" s="860"/>
      <c r="AY285" s="614"/>
      <c r="AZ285" s="615"/>
      <c r="BD285" s="617"/>
      <c r="BE285" s="617"/>
      <c r="BF285" s="617"/>
      <c r="BG285" s="863"/>
    </row>
    <row r="286" spans="1:59" s="616" customFormat="1" ht="24.95" customHeight="1">
      <c r="A286" s="866"/>
      <c r="B286" s="607"/>
      <c r="C286" s="867"/>
      <c r="D286" s="868"/>
      <c r="E286" s="869"/>
      <c r="F286" s="869"/>
      <c r="G286" s="608"/>
      <c r="H286" s="669"/>
      <c r="I286" s="610"/>
      <c r="J286" s="610">
        <f t="shared" si="71"/>
        <v>25</v>
      </c>
      <c r="K286" s="610" t="s">
        <v>1328</v>
      </c>
      <c r="L286" s="455" t="s">
        <v>739</v>
      </c>
      <c r="M286" s="608"/>
      <c r="N286" s="608"/>
      <c r="O286" s="608"/>
      <c r="P286" s="608"/>
      <c r="Q286" s="608"/>
      <c r="R286" s="611"/>
      <c r="S286" s="611"/>
      <c r="T286" s="608"/>
      <c r="U286" s="608"/>
      <c r="V286" s="608"/>
      <c r="W286" s="608"/>
      <c r="X286" s="608"/>
      <c r="Y286" s="608"/>
      <c r="Z286" s="608"/>
      <c r="AA286" s="608"/>
      <c r="AB286" s="608"/>
      <c r="AC286" s="608"/>
      <c r="AD286" s="608"/>
      <c r="AE286" s="608"/>
      <c r="AF286" s="608"/>
      <c r="AG286" s="608"/>
      <c r="AH286" s="608"/>
      <c r="AI286" s="608"/>
      <c r="AJ286" s="608"/>
      <c r="AK286" s="608"/>
      <c r="AL286" s="608"/>
      <c r="AM286" s="608"/>
      <c r="AN286" s="783">
        <v>25</v>
      </c>
      <c r="AO286" s="608"/>
      <c r="AP286" s="608"/>
      <c r="AQ286" s="608"/>
      <c r="AR286" s="608"/>
      <c r="AS286" s="781" t="s">
        <v>707</v>
      </c>
      <c r="AT286" s="613"/>
      <c r="AU286" s="868"/>
      <c r="AV286" s="858"/>
      <c r="AW286" s="782" t="s">
        <v>767</v>
      </c>
      <c r="AX286" s="861"/>
      <c r="AY286" s="614"/>
      <c r="AZ286" s="615"/>
      <c r="BD286" s="617"/>
      <c r="BE286" s="617"/>
      <c r="BF286" s="617"/>
      <c r="BG286" s="864"/>
    </row>
  </sheetData>
  <protectedRanges>
    <protectedRange sqref="F232:I232" name="Range10_1_1_3_1_1_2_1_1_1_1_1_2_1_1_1_1"/>
    <protectedRange sqref="G150 E150" name="Range10_1_1_3_1_1_2_1_1_1_1_1_2_1_1_3_12_2_1_1"/>
    <protectedRange sqref="F173" name="Range10_1_1_3_1_1_2_1_1_1_1_1_2_1_1_2_3_3_1"/>
    <protectedRange sqref="E79" name="Range10_1_1_3_1_1_2_1_1_1_1_1_2_1_1_3_2_1_1_1_1"/>
    <protectedRange sqref="F159" name="Range10_1_1_3_1_1_2_1_1_1_1_1_2_1_1_2_3_2_1_1_1"/>
    <protectedRange sqref="E174" name="Range10_1_1_3_1_1_2_1_1_1_1_1_2_1_1_3_5_1_5_1_1_1"/>
    <protectedRange sqref="S176" name="Range10_1_1_3_1_1_2_1_1_1_1_1_2_1_1_4_4_1_1_1_1"/>
  </protectedRanges>
  <autoFilter ref="A7:WXK286" xr:uid="{5C96CA90-F509-49DD-8FE6-B088827675CA}"/>
  <mergeCells count="60">
    <mergeCell ref="A1:AU1"/>
    <mergeCell ref="A2:AU2"/>
    <mergeCell ref="A3:AU3"/>
    <mergeCell ref="A5:A6"/>
    <mergeCell ref="B5:B6"/>
    <mergeCell ref="C5:C6"/>
    <mergeCell ref="D5:D6"/>
    <mergeCell ref="E5:E6"/>
    <mergeCell ref="F5:F6"/>
    <mergeCell ref="J5:L5"/>
    <mergeCell ref="AS5:AS6"/>
    <mergeCell ref="AT5:AT6"/>
    <mergeCell ref="AU5:AU6"/>
    <mergeCell ref="AV5:AV6"/>
    <mergeCell ref="A33:A40"/>
    <mergeCell ref="C33:C40"/>
    <mergeCell ref="E33:E40"/>
    <mergeCell ref="AS33:AS40"/>
    <mergeCell ref="AT33:AT40"/>
    <mergeCell ref="AU33:AU40"/>
    <mergeCell ref="AV33:AV40"/>
    <mergeCell ref="BF33:BF40"/>
    <mergeCell ref="BG33:BG40"/>
    <mergeCell ref="A69:A71"/>
    <mergeCell ref="B69:B71"/>
    <mergeCell ref="C69:C71"/>
    <mergeCell ref="D69:D71"/>
    <mergeCell ref="AU69:AU71"/>
    <mergeCell ref="AX69:AX71"/>
    <mergeCell ref="BF69:BF71"/>
    <mergeCell ref="D77:D78"/>
    <mergeCell ref="E77:E78"/>
    <mergeCell ref="AU77:AU78"/>
    <mergeCell ref="AW33:AW40"/>
    <mergeCell ref="AX33:AX40"/>
    <mergeCell ref="AX77:AX78"/>
    <mergeCell ref="BF77:BF78"/>
    <mergeCell ref="BG77:BG78"/>
    <mergeCell ref="A230:A231"/>
    <mergeCell ref="C230:C231"/>
    <mergeCell ref="D230:D231"/>
    <mergeCell ref="AT230:AT231"/>
    <mergeCell ref="AU230:AU231"/>
    <mergeCell ref="BF230:BF231"/>
    <mergeCell ref="A159:A160"/>
    <mergeCell ref="C159:C160"/>
    <mergeCell ref="D159:D160"/>
    <mergeCell ref="AX159:AX160"/>
    <mergeCell ref="BG159:BG160"/>
    <mergeCell ref="A77:A78"/>
    <mergeCell ref="C77:C78"/>
    <mergeCell ref="AV275:AV286"/>
    <mergeCell ref="AX275:AX286"/>
    <mergeCell ref="BG275:BG286"/>
    <mergeCell ref="A275:A286"/>
    <mergeCell ref="C275:C286"/>
    <mergeCell ref="D275:D286"/>
    <mergeCell ref="E275:E286"/>
    <mergeCell ref="F275:F286"/>
    <mergeCell ref="AU275:AU286"/>
  </mergeCells>
  <conditionalFormatting sqref="B53:D53 B249:C249 B234:D234 B260:C260 C255 M260:AO260 M234:AO234 M53:AO53 F260:I260 F234:I234 F249:I249 F53:I53 F255:I255 F125:I125 M125:AO125 C125:D125">
    <cfRule type="cellIs" dxfId="5235" priority="1578" stopIfTrue="1" operator="equal">
      <formula>0</formula>
    </cfRule>
    <cfRule type="cellIs" dxfId="5234" priority="1579" stopIfTrue="1" operator="equal">
      <formula>0</formula>
    </cfRule>
    <cfRule type="cellIs" dxfId="5233" priority="1580" stopIfTrue="1" operator="equal">
      <formula>0</formula>
    </cfRule>
  </conditionalFormatting>
  <conditionalFormatting sqref="B125">
    <cfRule type="cellIs" dxfId="5232" priority="1565" stopIfTrue="1" operator="equal">
      <formula>0</formula>
    </cfRule>
    <cfRule type="cellIs" dxfId="5231" priority="1566" stopIfTrue="1" operator="equal">
      <formula>0</formula>
    </cfRule>
    <cfRule type="cellIs" dxfId="5230" priority="1567" stopIfTrue="1" operator="equal">
      <formula>0</formula>
    </cfRule>
  </conditionalFormatting>
  <conditionalFormatting sqref="M10:AO10">
    <cfRule type="cellIs" dxfId="5229" priority="1562" stopIfTrue="1" operator="equal">
      <formula>0</formula>
    </cfRule>
    <cfRule type="cellIs" dxfId="5228" priority="1563" stopIfTrue="1" operator="equal">
      <formula>0</formula>
    </cfRule>
    <cfRule type="cellIs" dxfId="5227" priority="1564" stopIfTrue="1" operator="equal">
      <formula>0</formula>
    </cfRule>
  </conditionalFormatting>
  <conditionalFormatting sqref="D44">
    <cfRule type="cellIs" dxfId="5226" priority="1487" stopIfTrue="1" operator="equal">
      <formula>0</formula>
    </cfRule>
    <cfRule type="cellIs" dxfId="5225" priority="1488" stopIfTrue="1" operator="equal">
      <formula>0</formula>
    </cfRule>
    <cfRule type="cellIs" dxfId="5224" priority="1489" stopIfTrue="1" operator="equal">
      <formula>0</formula>
    </cfRule>
  </conditionalFormatting>
  <conditionalFormatting sqref="C44">
    <cfRule type="cellIs" dxfId="5223" priority="1492" stopIfTrue="1" operator="equal">
      <formula>0</formula>
    </cfRule>
    <cfRule type="cellIs" dxfId="5222" priority="1493" stopIfTrue="1" operator="equal">
      <formula>0</formula>
    </cfRule>
    <cfRule type="cellIs" dxfId="5221" priority="1494" stopIfTrue="1" operator="equal">
      <formula>0</formula>
    </cfRule>
  </conditionalFormatting>
  <conditionalFormatting sqref="C44">
    <cfRule type="cellIs" dxfId="5220" priority="1490" stopIfTrue="1" operator="equal">
      <formula>0</formula>
    </cfRule>
    <cfRule type="cellIs" dxfId="5219" priority="1491" stopIfTrue="1" operator="between">
      <formula>-0.0001</formula>
      <formula>0.0001</formula>
    </cfRule>
  </conditionalFormatting>
  <conditionalFormatting sqref="C62:G62">
    <cfRule type="cellIs" dxfId="5218" priority="1438" stopIfTrue="1" operator="equal">
      <formula>0</formula>
    </cfRule>
    <cfRule type="cellIs" dxfId="5217" priority="1439" stopIfTrue="1" operator="equal">
      <formula>0</formula>
    </cfRule>
    <cfRule type="cellIs" dxfId="5216" priority="1440" stopIfTrue="1" operator="equal">
      <formula>0</formula>
    </cfRule>
  </conditionalFormatting>
  <conditionalFormatting sqref="F62 C62:D62">
    <cfRule type="cellIs" dxfId="5215" priority="1436" stopIfTrue="1" operator="equal">
      <formula>0</formula>
    </cfRule>
    <cfRule type="cellIs" dxfId="5214" priority="1437" stopIfTrue="1" operator="between">
      <formula>-0.0001</formula>
      <formula>0.0001</formula>
    </cfRule>
  </conditionalFormatting>
  <conditionalFormatting sqref="B62">
    <cfRule type="cellIs" dxfId="5213" priority="1433" stopIfTrue="1" operator="equal">
      <formula>0</formula>
    </cfRule>
    <cfRule type="cellIs" dxfId="5212" priority="1434" stopIfTrue="1" operator="equal">
      <formula>0</formula>
    </cfRule>
    <cfRule type="cellIs" dxfId="5211" priority="1435" stopIfTrue="1" operator="equal">
      <formula>0</formula>
    </cfRule>
  </conditionalFormatting>
  <conditionalFormatting sqref="G243">
    <cfRule type="cellIs" dxfId="5210" priority="1370" stopIfTrue="1" operator="equal">
      <formula>0</formula>
    </cfRule>
    <cfRule type="cellIs" dxfId="5209" priority="1371" stopIfTrue="1" operator="equal">
      <formula>0</formula>
    </cfRule>
    <cfRule type="cellIs" dxfId="5208" priority="1372" stopIfTrue="1" operator="equal">
      <formula>0</formula>
    </cfRule>
  </conditionalFormatting>
  <conditionalFormatting sqref="AS244">
    <cfRule type="cellIs" dxfId="5207" priority="1359" stopIfTrue="1" operator="equal">
      <formula>0</formula>
    </cfRule>
    <cfRule type="cellIs" dxfId="5206" priority="1360" stopIfTrue="1" operator="equal">
      <formula>0</formula>
    </cfRule>
    <cfRule type="cellIs" dxfId="5205" priority="1361" stopIfTrue="1" operator="equal">
      <formula>0</formula>
    </cfRule>
  </conditionalFormatting>
  <conditionalFormatting sqref="B245 M245 D245:G245 R245:U245 D246:D261">
    <cfRule type="cellIs" dxfId="5204" priority="1356" stopIfTrue="1" operator="equal">
      <formula>0</formula>
    </cfRule>
    <cfRule type="cellIs" dxfId="5203" priority="1357" stopIfTrue="1" operator="equal">
      <formula>0</formula>
    </cfRule>
    <cfRule type="cellIs" dxfId="5202" priority="1358" stopIfTrue="1" operator="equal">
      <formula>0</formula>
    </cfRule>
  </conditionalFormatting>
  <conditionalFormatting sqref="M13">
    <cfRule type="cellIs" dxfId="5201" priority="1337" stopIfTrue="1" operator="equal">
      <formula>0</formula>
    </cfRule>
    <cfRule type="cellIs" dxfId="5200" priority="1338" stopIfTrue="1" operator="equal">
      <formula>0</formula>
    </cfRule>
    <cfRule type="cellIs" dxfId="5199" priority="1339" stopIfTrue="1" operator="equal">
      <formula>0</formula>
    </cfRule>
  </conditionalFormatting>
  <conditionalFormatting sqref="C14:G14 M14">
    <cfRule type="cellIs" dxfId="5198" priority="1334" stopIfTrue="1" operator="equal">
      <formula>0</formula>
    </cfRule>
    <cfRule type="cellIs" dxfId="5197" priority="1335" stopIfTrue="1" operator="equal">
      <formula>0</formula>
    </cfRule>
    <cfRule type="cellIs" dxfId="5196" priority="1336" stopIfTrue="1" operator="equal">
      <formula>0</formula>
    </cfRule>
  </conditionalFormatting>
  <conditionalFormatting sqref="F14">
    <cfRule type="cellIs" dxfId="5195" priority="1332" stopIfTrue="1" operator="equal">
      <formula>0</formula>
    </cfRule>
    <cfRule type="cellIs" dxfId="5194" priority="1333" stopIfTrue="1" operator="between">
      <formula>-0.0001</formula>
      <formula>0.0001</formula>
    </cfRule>
  </conditionalFormatting>
  <conditionalFormatting sqref="AS73">
    <cfRule type="cellIs" dxfId="5193" priority="1321" stopIfTrue="1" operator="equal">
      <formula>0</formula>
    </cfRule>
    <cfRule type="cellIs" dxfId="5192" priority="1322" stopIfTrue="1" operator="equal">
      <formula>0</formula>
    </cfRule>
    <cfRule type="cellIs" dxfId="5191" priority="1323" stopIfTrue="1" operator="equal">
      <formula>0</formula>
    </cfRule>
  </conditionalFormatting>
  <conditionalFormatting sqref="M19:AO19 B8:AO8 M27:AO27 B246 E19 J19:K19 M255:AO255 B255 M42:AO42 E42 J42:K42 E125 J125:K125 B125 J27:K27 E27 E258 B258 M258:AO258 F153:I154 J47:K47 E47 M47:AO47 M192:AO192 A192:I192 M234:AP234 A234:I234 AR246 M246:AO246 E246:I246 M248:AO249 M250:AP254 F250:I254 B250:C254 E260 AN152:AO152 M152:AL152 E248:E255 E53 J53:K53 AS63 M122:AP122 A122:J122 M148:AO148 A148:B148 D148 M150:AO151 A170:I170 M229:AP229 A229:B231 D229:I231 AR239 M239:AO239 B239:I239 E287:E288 E148:E154 M153:AO154 AS153:AS154 M9:AO9 A9:L10 A149:D154 J119 A119:E119 M119:AP119 M170:AO170">
    <cfRule type="cellIs" dxfId="5190" priority="1582" stopIfTrue="1" operator="equal">
      <formula>0</formula>
    </cfRule>
    <cfRule type="cellIs" dxfId="5189" priority="1583" stopIfTrue="1" operator="equal">
      <formula>0</formula>
    </cfRule>
    <cfRule type="cellIs" dxfId="5188" priority="1584" stopIfTrue="1" operator="equal">
      <formula>0</formula>
    </cfRule>
  </conditionalFormatting>
  <conditionalFormatting sqref="AS123">
    <cfRule type="cellIs" dxfId="5187" priority="1289" stopIfTrue="1" operator="equal">
      <formula>0</formula>
    </cfRule>
    <cfRule type="cellIs" dxfId="5186" priority="1290" stopIfTrue="1" operator="equal">
      <formula>0</formula>
    </cfRule>
    <cfRule type="cellIs" dxfId="5185" priority="1291" stopIfTrue="1" operator="equal">
      <formula>0</formula>
    </cfRule>
  </conditionalFormatting>
  <conditionalFormatting sqref="F258:I258">
    <cfRule type="cellIs" dxfId="5184" priority="1559" stopIfTrue="1" operator="equal">
      <formula>0</formula>
    </cfRule>
    <cfRule type="cellIs" dxfId="5183" priority="1560" stopIfTrue="1" operator="equal">
      <formula>0</formula>
    </cfRule>
    <cfRule type="cellIs" dxfId="5182" priority="1561" stopIfTrue="1" operator="equal">
      <formula>0</formula>
    </cfRule>
  </conditionalFormatting>
  <conditionalFormatting sqref="C47">
    <cfRule type="cellIs" dxfId="5181" priority="1542" stopIfTrue="1" operator="equal">
      <formula>0</formula>
    </cfRule>
    <cfRule type="cellIs" dxfId="5180" priority="1543" stopIfTrue="1" operator="equal">
      <formula>0</formula>
    </cfRule>
    <cfRule type="cellIs" dxfId="5179" priority="1544" stopIfTrue="1" operator="equal">
      <formula>0</formula>
    </cfRule>
  </conditionalFormatting>
  <conditionalFormatting sqref="C47">
    <cfRule type="cellIs" dxfId="5178" priority="1540" stopIfTrue="1" operator="equal">
      <formula>0</formula>
    </cfRule>
    <cfRule type="cellIs" dxfId="5177" priority="1541" stopIfTrue="1" operator="between">
      <formula>-0.0001</formula>
      <formula>0.0001</formula>
    </cfRule>
  </conditionalFormatting>
  <conditionalFormatting sqref="C47">
    <cfRule type="cellIs" dxfId="5176" priority="1545" stopIfTrue="1" operator="equal">
      <formula>0</formula>
    </cfRule>
  </conditionalFormatting>
  <conditionalFormatting sqref="A8 A125:A127">
    <cfRule type="cellIs" dxfId="5175" priority="1526" stopIfTrue="1" operator="equal">
      <formula>0</formula>
    </cfRule>
    <cfRule type="cellIs" dxfId="5174" priority="1527" stopIfTrue="1" operator="equal">
      <formula>0</formula>
    </cfRule>
    <cfRule type="cellIs" dxfId="5173" priority="1528" stopIfTrue="1" operator="equal">
      <formula>0</formula>
    </cfRule>
  </conditionalFormatting>
  <conditionalFormatting sqref="A53 A234">
    <cfRule type="cellIs" dxfId="5172" priority="1523" stopIfTrue="1" operator="equal">
      <formula>0</formula>
    </cfRule>
    <cfRule type="cellIs" dxfId="5171" priority="1524" stopIfTrue="1" operator="equal">
      <formula>0</formula>
    </cfRule>
    <cfRule type="cellIs" dxfId="5170" priority="1525" stopIfTrue="1" operator="equal">
      <formula>0</formula>
    </cfRule>
  </conditionalFormatting>
  <conditionalFormatting sqref="A125:A127">
    <cfRule type="cellIs" dxfId="5169" priority="1520" stopIfTrue="1" operator="equal">
      <formula>0</formula>
    </cfRule>
    <cfRule type="cellIs" dxfId="5168" priority="1521" stopIfTrue="1" operator="equal">
      <formula>0</formula>
    </cfRule>
    <cfRule type="cellIs" dxfId="5167" priority="1522" stopIfTrue="1" operator="equal">
      <formula>0</formula>
    </cfRule>
  </conditionalFormatting>
  <conditionalFormatting sqref="C170:D170 F170:I170">
    <cfRule type="cellIs" dxfId="5166" priority="1529" stopIfTrue="1" operator="equal">
      <formula>0</formula>
    </cfRule>
    <cfRule type="cellIs" dxfId="5165" priority="1530" stopIfTrue="1" operator="between">
      <formula>-0.0001</formula>
      <formula>0.0001</formula>
    </cfRule>
  </conditionalFormatting>
  <conditionalFormatting sqref="M173">
    <cfRule type="cellIs" dxfId="5164" priority="1252" stopIfTrue="1" operator="equal">
      <formula>0</formula>
    </cfRule>
    <cfRule type="cellIs" dxfId="5163" priority="1253" stopIfTrue="1" operator="equal">
      <formula>0</formula>
    </cfRule>
    <cfRule type="cellIs" dxfId="5162" priority="1254" stopIfTrue="1" operator="equal">
      <formula>0</formula>
    </cfRule>
  </conditionalFormatting>
  <conditionalFormatting sqref="E44">
    <cfRule type="cellIs" dxfId="5161" priority="1482" stopIfTrue="1" operator="equal">
      <formula>0</formula>
    </cfRule>
    <cfRule type="cellIs" dxfId="5160" priority="1483" stopIfTrue="1" operator="equal">
      <formula>0</formula>
    </cfRule>
    <cfRule type="cellIs" dxfId="5159" priority="1484" stopIfTrue="1" operator="equal">
      <formula>0</formula>
    </cfRule>
  </conditionalFormatting>
  <conditionalFormatting sqref="F44:G44">
    <cfRule type="cellIs" dxfId="5158" priority="1479" stopIfTrue="1" operator="equal">
      <formula>0</formula>
    </cfRule>
    <cfRule type="cellIs" dxfId="5157" priority="1480" stopIfTrue="1" operator="equal">
      <formula>0</formula>
    </cfRule>
    <cfRule type="cellIs" dxfId="5156" priority="1481" stopIfTrue="1" operator="equal">
      <formula>0</formula>
    </cfRule>
  </conditionalFormatting>
  <conditionalFormatting sqref="F44">
    <cfRule type="cellIs" dxfId="5155" priority="1477" stopIfTrue="1" operator="equal">
      <formula>0</formula>
    </cfRule>
    <cfRule type="cellIs" dxfId="5154" priority="1478" stopIfTrue="1" operator="between">
      <formula>-0.0001</formula>
      <formula>0.0001</formula>
    </cfRule>
  </conditionalFormatting>
  <conditionalFormatting sqref="B44">
    <cfRule type="cellIs" dxfId="5153" priority="1495" stopIfTrue="1" operator="equal">
      <formula>0</formula>
    </cfRule>
    <cfRule type="cellIs" dxfId="5152" priority="1496" stopIfTrue="1" operator="equal">
      <formula>0</formula>
    </cfRule>
    <cfRule type="cellIs" dxfId="5151" priority="1497" stopIfTrue="1" operator="equal">
      <formula>0</formula>
    </cfRule>
  </conditionalFormatting>
  <conditionalFormatting sqref="AS44">
    <cfRule type="cellIs" dxfId="5150" priority="1474" stopIfTrue="1" operator="equal">
      <formula>0</formula>
    </cfRule>
    <cfRule type="cellIs" dxfId="5149" priority="1475" stopIfTrue="1" operator="equal">
      <formula>0</formula>
    </cfRule>
    <cfRule type="cellIs" dxfId="5148" priority="1476" stopIfTrue="1" operator="equal">
      <formula>0</formula>
    </cfRule>
  </conditionalFormatting>
  <conditionalFormatting sqref="E45 G45 M45">
    <cfRule type="cellIs" dxfId="5147" priority="1471" stopIfTrue="1" operator="equal">
      <formula>0</formula>
    </cfRule>
    <cfRule type="cellIs" dxfId="5146" priority="1472" stopIfTrue="1" operator="equal">
      <formula>0</formula>
    </cfRule>
    <cfRule type="cellIs" dxfId="5145" priority="1473" stopIfTrue="1" operator="equal">
      <formula>0</formula>
    </cfRule>
  </conditionalFormatting>
  <conditionalFormatting sqref="AP45:AR45">
    <cfRule type="cellIs" dxfId="5144" priority="1468" stopIfTrue="1" operator="equal">
      <formula>0</formula>
    </cfRule>
    <cfRule type="cellIs" dxfId="5143" priority="1469" stopIfTrue="1" operator="equal">
      <formula>0</formula>
    </cfRule>
    <cfRule type="cellIs" dxfId="5142" priority="1470" stopIfTrue="1" operator="equal">
      <formula>0</formula>
    </cfRule>
  </conditionalFormatting>
  <conditionalFormatting sqref="M65">
    <cfRule type="cellIs" dxfId="5141" priority="1419" stopIfTrue="1" operator="equal">
      <formula>0</formula>
    </cfRule>
    <cfRule type="cellIs" dxfId="5140" priority="1420" stopIfTrue="1" operator="equal">
      <formula>0</formula>
    </cfRule>
    <cfRule type="cellIs" dxfId="5139" priority="1421" stopIfTrue="1" operator="equal">
      <formula>0</formula>
    </cfRule>
  </conditionalFormatting>
  <conditionalFormatting sqref="AF54">
    <cfRule type="cellIs" dxfId="5138" priority="1462" stopIfTrue="1" operator="equal">
      <formula>0</formula>
    </cfRule>
    <cfRule type="cellIs" dxfId="5137" priority="1463" stopIfTrue="1" operator="equal">
      <formula>0</formula>
    </cfRule>
    <cfRule type="cellIs" dxfId="5136" priority="1464" stopIfTrue="1" operator="equal">
      <formula>0</formula>
    </cfRule>
  </conditionalFormatting>
  <conditionalFormatting sqref="R57">
    <cfRule type="cellIs" dxfId="5135" priority="1451" stopIfTrue="1" operator="equal">
      <formula>0</formula>
    </cfRule>
    <cfRule type="cellIs" dxfId="5134" priority="1452" stopIfTrue="1" operator="equal">
      <formula>0</formula>
    </cfRule>
    <cfRule type="cellIs" dxfId="5133" priority="1453" stopIfTrue="1" operator="equal">
      <formula>0</formula>
    </cfRule>
  </conditionalFormatting>
  <conditionalFormatting sqref="B57">
    <cfRule type="cellIs" dxfId="5132" priority="1448" stopIfTrue="1" operator="equal">
      <formula>0</formula>
    </cfRule>
    <cfRule type="cellIs" dxfId="5131" priority="1449" stopIfTrue="1" operator="equal">
      <formula>0</formula>
    </cfRule>
    <cfRule type="cellIs" dxfId="5130" priority="1450" stopIfTrue="1" operator="equal">
      <formula>0</formula>
    </cfRule>
  </conditionalFormatting>
  <conditionalFormatting sqref="AS57">
    <cfRule type="cellIs" dxfId="5129" priority="1445" stopIfTrue="1" operator="equal">
      <formula>0</formula>
    </cfRule>
    <cfRule type="cellIs" dxfId="5128" priority="1446" stopIfTrue="1" operator="equal">
      <formula>0</formula>
    </cfRule>
    <cfRule type="cellIs" dxfId="5127" priority="1447" stopIfTrue="1" operator="equal">
      <formula>0</formula>
    </cfRule>
  </conditionalFormatting>
  <conditionalFormatting sqref="S57">
    <cfRule type="cellIs" dxfId="5126" priority="1442" stopIfTrue="1" operator="equal">
      <formula>0</formula>
    </cfRule>
    <cfRule type="cellIs" dxfId="5125" priority="1443" stopIfTrue="1" operator="equal">
      <formula>0</formula>
    </cfRule>
    <cfRule type="cellIs" dxfId="5124" priority="1444" stopIfTrue="1" operator="equal">
      <formula>0</formula>
    </cfRule>
  </conditionalFormatting>
  <conditionalFormatting sqref="E203:G203">
    <cfRule type="cellIs" dxfId="5123" priority="1388" stopIfTrue="1" operator="equal">
      <formula>0</formula>
    </cfRule>
    <cfRule type="cellIs" dxfId="5122" priority="1389" stopIfTrue="1" operator="equal">
      <formula>0</formula>
    </cfRule>
    <cfRule type="cellIs" dxfId="5121" priority="1390" stopIfTrue="1" operator="equal">
      <formula>0</formula>
    </cfRule>
  </conditionalFormatting>
  <conditionalFormatting sqref="M117:AO117 E117:J117 A117:B117">
    <cfRule type="cellIs" dxfId="5120" priority="1133" stopIfTrue="1" operator="equal">
      <formula>0</formula>
    </cfRule>
    <cfRule type="cellIs" dxfId="5119" priority="1134" stopIfTrue="1" operator="equal">
      <formula>0</formula>
    </cfRule>
    <cfRule type="cellIs" dxfId="5118" priority="1135" stopIfTrue="1" operator="equal">
      <formula>0</formula>
    </cfRule>
  </conditionalFormatting>
  <conditionalFormatting sqref="E232:G232">
    <cfRule type="cellIs" dxfId="5117" priority="1413" stopIfTrue="1" operator="equal">
      <formula>0</formula>
    </cfRule>
    <cfRule type="cellIs" dxfId="5116" priority="1414" stopIfTrue="1" operator="equal">
      <formula>0</formula>
    </cfRule>
    <cfRule type="cellIs" dxfId="5115" priority="1415" stopIfTrue="1" operator="equal">
      <formula>0</formula>
    </cfRule>
  </conditionalFormatting>
  <conditionalFormatting sqref="C125">
    <cfRule type="cellIs" dxfId="5114" priority="1554" stopIfTrue="1" operator="equal">
      <formula>0</formula>
    </cfRule>
    <cfRule type="cellIs" dxfId="5113" priority="1555" stopIfTrue="1" operator="equal">
      <formula>0</formula>
    </cfRule>
    <cfRule type="cellIs" dxfId="5112" priority="1556" stopIfTrue="1" operator="equal">
      <formula>0</formula>
    </cfRule>
  </conditionalFormatting>
  <conditionalFormatting sqref="F258:I258">
    <cfRule type="cellIs" dxfId="5111" priority="1557" stopIfTrue="1" operator="equal">
      <formula>0</formula>
    </cfRule>
    <cfRule type="cellIs" dxfId="5110" priority="1558" stopIfTrue="1" operator="between">
      <formula>-0.0001</formula>
      <formula>0.0001</formula>
    </cfRule>
  </conditionalFormatting>
  <conditionalFormatting sqref="C42">
    <cfRule type="cellIs" dxfId="5109" priority="1548" stopIfTrue="1" operator="equal">
      <formula>0</formula>
    </cfRule>
    <cfRule type="cellIs" dxfId="5108" priority="1549" stopIfTrue="1" operator="equal">
      <formula>0</formula>
    </cfRule>
    <cfRule type="cellIs" dxfId="5107" priority="1550" stopIfTrue="1" operator="equal">
      <formula>0</formula>
    </cfRule>
  </conditionalFormatting>
  <conditionalFormatting sqref="F245 D245:D261">
    <cfRule type="cellIs" dxfId="5106" priority="1354" stopIfTrue="1" operator="equal">
      <formula>0</formula>
    </cfRule>
    <cfRule type="cellIs" dxfId="5105" priority="1355" stopIfTrue="1" operator="between">
      <formula>-0.0001</formula>
      <formula>0.0001</formula>
    </cfRule>
  </conditionalFormatting>
  <conditionalFormatting sqref="AS245">
    <cfRule type="cellIs" dxfId="5104" priority="1351" stopIfTrue="1" operator="equal">
      <formula>0</formula>
    </cfRule>
    <cfRule type="cellIs" dxfId="5103" priority="1352" stopIfTrue="1" operator="equal">
      <formula>0</formula>
    </cfRule>
    <cfRule type="cellIs" dxfId="5102" priority="1353" stopIfTrue="1" operator="equal">
      <formula>0</formula>
    </cfRule>
  </conditionalFormatting>
  <conditionalFormatting sqref="F203">
    <cfRule type="cellIs" dxfId="5101" priority="1391" stopIfTrue="1" operator="equal">
      <formula>0</formula>
    </cfRule>
    <cfRule type="cellIs" dxfId="5100" priority="1392" stopIfTrue="1" operator="between">
      <formula>-0.0001</formula>
      <formula>0.0001</formula>
    </cfRule>
  </conditionalFormatting>
  <conditionalFormatting sqref="M203">
    <cfRule type="cellIs" dxfId="5099" priority="1393" stopIfTrue="1" operator="equal">
      <formula>0</formula>
    </cfRule>
    <cfRule type="cellIs" dxfId="5098" priority="1394" stopIfTrue="1" operator="equal">
      <formula>0</formula>
    </cfRule>
    <cfRule type="cellIs" dxfId="5097" priority="1395" stopIfTrue="1" operator="equal">
      <formula>0</formula>
    </cfRule>
  </conditionalFormatting>
  <conditionalFormatting sqref="AS20">
    <cfRule type="cellIs" dxfId="5096" priority="1396" stopIfTrue="1" operator="equal">
      <formula>0</formula>
    </cfRule>
    <cfRule type="cellIs" dxfId="5095" priority="1397" stopIfTrue="1" operator="equal">
      <formula>0</formula>
    </cfRule>
    <cfRule type="cellIs" dxfId="5094" priority="1398" stopIfTrue="1" operator="equal">
      <formula>0</formula>
    </cfRule>
  </conditionalFormatting>
  <conditionalFormatting sqref="M244 B244:C244 R244:U244 E244:G244">
    <cfRule type="cellIs" dxfId="5093" priority="1364" stopIfTrue="1" operator="equal">
      <formula>0</formula>
    </cfRule>
    <cfRule type="cellIs" dxfId="5092" priority="1365" stopIfTrue="1" operator="equal">
      <formula>0</formula>
    </cfRule>
    <cfRule type="cellIs" dxfId="5091" priority="1366" stopIfTrue="1" operator="equal">
      <formula>0</formula>
    </cfRule>
  </conditionalFormatting>
  <conditionalFormatting sqref="M261:AS261 B261:C261 E261:I261">
    <cfRule type="cellIs" dxfId="5090" priority="1535" stopIfTrue="1" operator="equal">
      <formula>0</formula>
    </cfRule>
    <cfRule type="cellIs" dxfId="5089" priority="1536" stopIfTrue="1" operator="equal">
      <formula>0</formula>
    </cfRule>
    <cfRule type="cellIs" dxfId="5088" priority="1537" stopIfTrue="1" operator="equal">
      <formula>0</formula>
    </cfRule>
  </conditionalFormatting>
  <conditionalFormatting sqref="M170:AO170 B170:I170">
    <cfRule type="cellIs" dxfId="5087" priority="1532" stopIfTrue="1" operator="equal">
      <formula>0</formula>
    </cfRule>
    <cfRule type="cellIs" dxfId="5086" priority="1533" stopIfTrue="1" operator="equal">
      <formula>0</formula>
    </cfRule>
    <cfRule type="cellIs" dxfId="5085" priority="1534" stopIfTrue="1" operator="equal">
      <formula>0</formula>
    </cfRule>
  </conditionalFormatting>
  <conditionalFormatting sqref="A170">
    <cfRule type="cellIs" dxfId="5084" priority="1517" stopIfTrue="1" operator="equal">
      <formula>0</formula>
    </cfRule>
    <cfRule type="cellIs" dxfId="5083" priority="1518" stopIfTrue="1" operator="equal">
      <formula>0</formula>
    </cfRule>
    <cfRule type="cellIs" dxfId="5082" priority="1519" stopIfTrue="1" operator="equal">
      <formula>0</formula>
    </cfRule>
  </conditionalFormatting>
  <conditionalFormatting sqref="P123">
    <cfRule type="cellIs" dxfId="5081" priority="1297" stopIfTrue="1" operator="equal">
      <formula>0</formula>
    </cfRule>
    <cfRule type="cellIs" dxfId="5080" priority="1298" stopIfTrue="1" operator="equal">
      <formula>0</formula>
    </cfRule>
    <cfRule type="cellIs" dxfId="5079" priority="1299" stopIfTrue="1" operator="equal">
      <formula>0</formula>
    </cfRule>
  </conditionalFormatting>
  <conditionalFormatting sqref="S247">
    <cfRule type="cellIs" dxfId="5078" priority="1340" stopIfTrue="1" operator="equal">
      <formula>0</formula>
    </cfRule>
    <cfRule type="cellIs" dxfId="5077" priority="1341" stopIfTrue="1" operator="equal">
      <formula>0</formula>
    </cfRule>
    <cfRule type="cellIs" dxfId="5076" priority="1342" stopIfTrue="1" operator="equal">
      <formula>0</formula>
    </cfRule>
  </conditionalFormatting>
  <conditionalFormatting sqref="K26">
    <cfRule type="cellIs" dxfId="5075" priority="1044" stopIfTrue="1" operator="equal">
      <formula>0</formula>
    </cfRule>
  </conditionalFormatting>
  <conditionalFormatting sqref="F29">
    <cfRule type="cellIs" dxfId="5074" priority="1506" stopIfTrue="1" operator="equal">
      <formula>0</formula>
    </cfRule>
    <cfRule type="cellIs" dxfId="5073" priority="1507" stopIfTrue="1" operator="equal">
      <formula>0</formula>
    </cfRule>
    <cfRule type="cellIs" dxfId="5072" priority="1508" stopIfTrue="1" operator="equal">
      <formula>0</formula>
    </cfRule>
  </conditionalFormatting>
  <conditionalFormatting sqref="F74 C74:D74">
    <cfRule type="cellIs" dxfId="5071" priority="1313" stopIfTrue="1" operator="equal">
      <formula>0</formula>
    </cfRule>
    <cfRule type="cellIs" dxfId="5070" priority="1314" stopIfTrue="1" operator="between">
      <formula>-0.0001</formula>
      <formula>0.0001</formula>
    </cfRule>
  </conditionalFormatting>
  <conditionalFormatting sqref="C74:G74 AS74">
    <cfRule type="cellIs" dxfId="5069" priority="1318" stopIfTrue="1" operator="equal">
      <formula>0</formula>
    </cfRule>
    <cfRule type="cellIs" dxfId="5068" priority="1319" stopIfTrue="1" operator="equal">
      <formula>0</formula>
    </cfRule>
    <cfRule type="cellIs" dxfId="5067" priority="1320" stopIfTrue="1" operator="equal">
      <formula>0</formula>
    </cfRule>
  </conditionalFormatting>
  <conditionalFormatting sqref="C125">
    <cfRule type="cellIs" dxfId="5066" priority="1552" stopIfTrue="1" operator="equal">
      <formula>0</formula>
    </cfRule>
    <cfRule type="cellIs" dxfId="5065" priority="1553" stopIfTrue="1" operator="between">
      <formula>-0.0001</formula>
      <formula>0.0001</formula>
    </cfRule>
  </conditionalFormatting>
  <conditionalFormatting sqref="M76">
    <cfRule type="cellIs" dxfId="5064" priority="1269" stopIfTrue="1" operator="equal">
      <formula>0</formula>
    </cfRule>
    <cfRule type="cellIs" dxfId="5063" priority="1270" stopIfTrue="1" operator="equal">
      <formula>0</formula>
    </cfRule>
    <cfRule type="cellIs" dxfId="5062" priority="1271" stopIfTrue="1" operator="equal">
      <formula>0</formula>
    </cfRule>
  </conditionalFormatting>
  <conditionalFormatting sqref="F76">
    <cfRule type="cellIs" dxfId="5061" priority="1272" stopIfTrue="1" operator="equal">
      <formula>0</formula>
    </cfRule>
    <cfRule type="cellIs" dxfId="5060" priority="1273" stopIfTrue="1" operator="equal">
      <formula>0</formula>
    </cfRule>
    <cfRule type="cellIs" dxfId="5059" priority="1274" stopIfTrue="1" operator="equal">
      <formula>0</formula>
    </cfRule>
  </conditionalFormatting>
  <conditionalFormatting sqref="AS223">
    <cfRule type="cellIs" dxfId="5058" priority="1304" stopIfTrue="1" operator="equal">
      <formula>0</formula>
    </cfRule>
    <cfRule type="cellIs" dxfId="5057" priority="1305" stopIfTrue="1" operator="equal">
      <formula>0</formula>
    </cfRule>
    <cfRule type="cellIs" dxfId="5056" priority="1306" stopIfTrue="1" operator="equal">
      <formula>0</formula>
    </cfRule>
  </conditionalFormatting>
  <conditionalFormatting sqref="M243">
    <cfRule type="cellIs" dxfId="5055" priority="1379" stopIfTrue="1" operator="equal">
      <formula>0</formula>
    </cfRule>
    <cfRule type="cellIs" dxfId="5054" priority="1380" stopIfTrue="1" operator="equal">
      <formula>0</formula>
    </cfRule>
    <cfRule type="cellIs" dxfId="5053" priority="1381" stopIfTrue="1" operator="equal">
      <formula>0</formula>
    </cfRule>
  </conditionalFormatting>
  <conditionalFormatting sqref="M20 C20:G20">
    <cfRule type="cellIs" dxfId="5052" priority="1402" stopIfTrue="1" operator="equal">
      <formula>0</formula>
    </cfRule>
    <cfRule type="cellIs" dxfId="5051" priority="1403" stopIfTrue="1" operator="equal">
      <formula>0</formula>
    </cfRule>
    <cfRule type="cellIs" dxfId="5050" priority="1404" stopIfTrue="1" operator="equal">
      <formula>0</formula>
    </cfRule>
  </conditionalFormatting>
  <conditionalFormatting sqref="M123 C123:G123">
    <cfRule type="cellIs" dxfId="5049" priority="1301" stopIfTrue="1" operator="equal">
      <formula>0</formula>
    </cfRule>
    <cfRule type="cellIs" dxfId="5048" priority="1302" stopIfTrue="1" operator="equal">
      <formula>0</formula>
    </cfRule>
    <cfRule type="cellIs" dxfId="5047" priority="1303" stopIfTrue="1" operator="equal">
      <formula>0</formula>
    </cfRule>
  </conditionalFormatting>
  <conditionalFormatting sqref="AQ261 F261:I261 C261">
    <cfRule type="cellIs" dxfId="5046" priority="1538" stopIfTrue="1" operator="equal">
      <formula>0</formula>
    </cfRule>
    <cfRule type="cellIs" dxfId="5045" priority="1539" stopIfTrue="1" operator="between">
      <formula>-0.0001</formula>
      <formula>0.0001</formula>
    </cfRule>
  </conditionalFormatting>
  <conditionalFormatting sqref="AS203">
    <cfRule type="cellIs" dxfId="5044" priority="1382" stopIfTrue="1" operator="equal">
      <formula>0</formula>
    </cfRule>
    <cfRule type="cellIs" dxfId="5043" priority="1383" stopIfTrue="1" operator="equal">
      <formula>0</formula>
    </cfRule>
    <cfRule type="cellIs" dxfId="5042" priority="1384" stopIfTrue="1" operator="equal">
      <formula>0</formula>
    </cfRule>
  </conditionalFormatting>
  <conditionalFormatting sqref="C172 G172">
    <cfRule type="cellIs" dxfId="5041" priority="1266" stopIfTrue="1" operator="equal">
      <formula>0</formula>
    </cfRule>
    <cfRule type="cellIs" dxfId="5040" priority="1267" stopIfTrue="1" operator="equal">
      <formula>0</formula>
    </cfRule>
    <cfRule type="cellIs" dxfId="5039" priority="1268" stopIfTrue="1" operator="equal">
      <formula>0</formula>
    </cfRule>
  </conditionalFormatting>
  <conditionalFormatting sqref="C65 E65">
    <cfRule type="cellIs" dxfId="5038" priority="1424" stopIfTrue="1" operator="equal">
      <formula>0</formula>
    </cfRule>
    <cfRule type="cellIs" dxfId="5037" priority="1425" stopIfTrue="1" operator="equal">
      <formula>0</formula>
    </cfRule>
    <cfRule type="cellIs" dxfId="5036" priority="1426" stopIfTrue="1" operator="equal">
      <formula>0</formula>
    </cfRule>
  </conditionalFormatting>
  <conditionalFormatting sqref="D238">
    <cfRule type="cellIs" dxfId="5035" priority="1251" stopIfTrue="1" operator="equal">
      <formula>0</formula>
    </cfRule>
  </conditionalFormatting>
  <conditionalFormatting sqref="C57:G57 M57">
    <cfRule type="cellIs" dxfId="5034" priority="1456" stopIfTrue="1" operator="equal">
      <formula>0</formula>
    </cfRule>
    <cfRule type="cellIs" dxfId="5033" priority="1457" stopIfTrue="1" operator="equal">
      <formula>0</formula>
    </cfRule>
    <cfRule type="cellIs" dxfId="5032" priority="1458" stopIfTrue="1" operator="equal">
      <formula>0</formula>
    </cfRule>
  </conditionalFormatting>
  <conditionalFormatting sqref="D44">
    <cfRule type="cellIs" dxfId="5031" priority="1485" stopIfTrue="1" operator="equal">
      <formula>0</formula>
    </cfRule>
    <cfRule type="cellIs" dxfId="5030" priority="1486" stopIfTrue="1" operator="between">
      <formula>-0.0001</formula>
      <formula>0.0001</formula>
    </cfRule>
  </conditionalFormatting>
  <conditionalFormatting sqref="T57:U57">
    <cfRule type="cellIs" dxfId="5029" priority="1459" stopIfTrue="1" operator="equal">
      <formula>0</formula>
    </cfRule>
    <cfRule type="cellIs" dxfId="5028" priority="1460" stopIfTrue="1" operator="equal">
      <formula>0</formula>
    </cfRule>
    <cfRule type="cellIs" dxfId="5027" priority="1461" stopIfTrue="1" operator="equal">
      <formula>0</formula>
    </cfRule>
  </conditionalFormatting>
  <conditionalFormatting sqref="C257">
    <cfRule type="cellIs" dxfId="5026" priority="1199" stopIfTrue="1" operator="equal">
      <formula>0</formula>
    </cfRule>
    <cfRule type="cellIs" dxfId="5025" priority="1200" stopIfTrue="1" operator="equal">
      <formula>0</formula>
    </cfRule>
    <cfRule type="cellIs" dxfId="5024" priority="1201" stopIfTrue="1" operator="equal">
      <formula>0</formula>
    </cfRule>
  </conditionalFormatting>
  <conditionalFormatting sqref="F29">
    <cfRule type="cellIs" dxfId="5023" priority="1504" stopIfTrue="1" operator="equal">
      <formula>0</formula>
    </cfRule>
    <cfRule type="cellIs" dxfId="5022" priority="1505" stopIfTrue="1" operator="between">
      <formula>-0.0001</formula>
      <formula>0.0001</formula>
    </cfRule>
  </conditionalFormatting>
  <conditionalFormatting sqref="E48 G48 M48 AS48">
    <cfRule type="cellIs" dxfId="5021" priority="1501" stopIfTrue="1" operator="equal">
      <formula>0</formula>
    </cfRule>
    <cfRule type="cellIs" dxfId="5020" priority="1502" stopIfTrue="1" operator="equal">
      <formula>0</formula>
    </cfRule>
    <cfRule type="cellIs" dxfId="5019" priority="1503" stopIfTrue="1" operator="equal">
      <formula>0</formula>
    </cfRule>
  </conditionalFormatting>
  <conditionalFormatting sqref="AS172">
    <cfRule type="cellIs" dxfId="5018" priority="1255" stopIfTrue="1" operator="equal">
      <formula>0</formula>
    </cfRule>
    <cfRule type="cellIs" dxfId="5017" priority="1256" stopIfTrue="1" operator="equal">
      <formula>0</formula>
    </cfRule>
    <cfRule type="cellIs" dxfId="5016" priority="1257" stopIfTrue="1" operator="equal">
      <formula>0</formula>
    </cfRule>
  </conditionalFormatting>
  <conditionalFormatting sqref="D124">
    <cfRule type="cellIs" dxfId="5015" priority="1226" stopIfTrue="1" operator="equal">
      <formula>0</formula>
    </cfRule>
  </conditionalFormatting>
  <conditionalFormatting sqref="AS62">
    <cfRule type="cellIs" dxfId="5014" priority="1430" stopIfTrue="1" operator="equal">
      <formula>0</formula>
    </cfRule>
    <cfRule type="cellIs" dxfId="5013" priority="1431" stopIfTrue="1" operator="equal">
      <formula>0</formula>
    </cfRule>
    <cfRule type="cellIs" dxfId="5012" priority="1432" stopIfTrue="1" operator="equal">
      <formula>0</formula>
    </cfRule>
  </conditionalFormatting>
  <conditionalFormatting sqref="F233:I233 D233">
    <cfRule type="cellIs" dxfId="5011" priority="1210" stopIfTrue="1" operator="equal">
      <formula>0</formula>
    </cfRule>
    <cfRule type="cellIs" dxfId="5010" priority="1211" stopIfTrue="1" operator="between">
      <formula>-0.0001</formula>
      <formula>0.0001</formula>
    </cfRule>
  </conditionalFormatting>
  <conditionalFormatting sqref="C29:D29">
    <cfRule type="cellIs" dxfId="5009" priority="1509" stopIfTrue="1" operator="equal">
      <formula>0</formula>
    </cfRule>
    <cfRule type="cellIs" dxfId="5008" priority="1510" stopIfTrue="1" operator="between">
      <formula>-0.0001</formula>
      <formula>0.0001</formula>
    </cfRule>
  </conditionalFormatting>
  <conditionalFormatting sqref="AS235">
    <cfRule type="cellIs" dxfId="5007" priority="1167" stopIfTrue="1" operator="equal">
      <formula>0</formula>
    </cfRule>
    <cfRule type="cellIs" dxfId="5006" priority="1168" stopIfTrue="1" operator="equal">
      <formula>0</formula>
    </cfRule>
    <cfRule type="cellIs" dxfId="5005" priority="1169" stopIfTrue="1" operator="equal">
      <formula>0</formula>
    </cfRule>
  </conditionalFormatting>
  <conditionalFormatting sqref="C256 F256:I256">
    <cfRule type="cellIs" dxfId="5004" priority="1202" stopIfTrue="1" operator="equal">
      <formula>0</formula>
    </cfRule>
    <cfRule type="cellIs" dxfId="5003" priority="1203" stopIfTrue="1" operator="between">
      <formula>-0.0001</formula>
      <formula>0.0001</formula>
    </cfRule>
  </conditionalFormatting>
  <conditionalFormatting sqref="B123">
    <cfRule type="cellIs" dxfId="5002" priority="1292" stopIfTrue="1" operator="equal">
      <formula>0</formula>
    </cfRule>
    <cfRule type="cellIs" dxfId="5001" priority="1293" stopIfTrue="1" operator="equal">
      <formula>0</formula>
    </cfRule>
    <cfRule type="cellIs" dxfId="5000" priority="1294" stopIfTrue="1" operator="equal">
      <formula>0</formula>
    </cfRule>
  </conditionalFormatting>
  <conditionalFormatting sqref="B238 E238">
    <cfRule type="cellIs" dxfId="4999" priority="1243" stopIfTrue="1" operator="equal">
      <formula>0</formula>
    </cfRule>
    <cfRule type="cellIs" dxfId="4998" priority="1244" stopIfTrue="1" operator="equal">
      <formula>0</formula>
    </cfRule>
    <cfRule type="cellIs" dxfId="4997" priority="1245" stopIfTrue="1" operator="equal">
      <formula>0</formula>
    </cfRule>
  </conditionalFormatting>
  <conditionalFormatting sqref="AS45">
    <cfRule type="cellIs" dxfId="4996" priority="1465" stopIfTrue="1" operator="equal">
      <formula>0</formula>
    </cfRule>
    <cfRule type="cellIs" dxfId="4995" priority="1466" stopIfTrue="1" operator="equal">
      <formula>0</formula>
    </cfRule>
    <cfRule type="cellIs" dxfId="4994" priority="1467" stopIfTrue="1" operator="equal">
      <formula>0</formula>
    </cfRule>
  </conditionalFormatting>
  <conditionalFormatting sqref="C118:D118 M118">
    <cfRule type="cellIs" dxfId="4993" priority="1124" stopIfTrue="1" operator="equal">
      <formula>0</formula>
    </cfRule>
    <cfRule type="cellIs" dxfId="4992" priority="1125" stopIfTrue="1" operator="equal">
      <formula>0</formula>
    </cfRule>
    <cfRule type="cellIs" dxfId="4991" priority="1126" stopIfTrue="1" operator="equal">
      <formula>0</formula>
    </cfRule>
  </conditionalFormatting>
  <conditionalFormatting sqref="C94">
    <cfRule type="cellIs" dxfId="4990" priority="1000" stopIfTrue="1" operator="equal">
      <formula>0</formula>
    </cfRule>
    <cfRule type="cellIs" dxfId="4989" priority="1001" stopIfTrue="1" operator="equal">
      <formula>0</formula>
    </cfRule>
    <cfRule type="cellIs" dxfId="4988" priority="1002" stopIfTrue="1" operator="equal">
      <formula>0</formula>
    </cfRule>
  </conditionalFormatting>
  <conditionalFormatting sqref="C29:D29">
    <cfRule type="cellIs" dxfId="4987" priority="1511" stopIfTrue="1" operator="equal">
      <formula>0</formula>
    </cfRule>
    <cfRule type="cellIs" dxfId="4986" priority="1512" stopIfTrue="1" operator="equal">
      <formula>0</formula>
    </cfRule>
    <cfRule type="cellIs" dxfId="4985" priority="1513" stopIfTrue="1" operator="equal">
      <formula>0</formula>
    </cfRule>
  </conditionalFormatting>
  <conditionalFormatting sqref="AW17">
    <cfRule type="cellIs" dxfId="4984" priority="1084" stopIfTrue="1" operator="equal">
      <formula>0</formula>
    </cfRule>
    <cfRule type="cellIs" dxfId="4983" priority="1085" stopIfTrue="1" operator="equal">
      <formula>0</formula>
    </cfRule>
    <cfRule type="cellIs" dxfId="4982" priority="1086" stopIfTrue="1" operator="equal">
      <formula>0</formula>
    </cfRule>
  </conditionalFormatting>
  <conditionalFormatting sqref="A287:C288 M287:AR288 F287:I288">
    <cfRule type="cellIs" dxfId="4981" priority="1153" stopIfTrue="1" operator="equal">
      <formula>0</formula>
    </cfRule>
    <cfRule type="cellIs" dxfId="4980" priority="1154" stopIfTrue="1" operator="equal">
      <formula>0</formula>
    </cfRule>
    <cfRule type="cellIs" dxfId="4979" priority="1155" stopIfTrue="1" operator="equal">
      <formula>0</formula>
    </cfRule>
  </conditionalFormatting>
  <conditionalFormatting sqref="D287:D288">
    <cfRule type="cellIs" dxfId="4978" priority="1150" stopIfTrue="1" operator="equal">
      <formula>0</formula>
    </cfRule>
    <cfRule type="cellIs" dxfId="4977" priority="1151" stopIfTrue="1" operator="equal">
      <formula>0</formula>
    </cfRule>
    <cfRule type="cellIs" dxfId="4976" priority="1152" stopIfTrue="1" operator="equal">
      <formula>0</formula>
    </cfRule>
  </conditionalFormatting>
  <conditionalFormatting sqref="M62">
    <cfRule type="cellIs" dxfId="4975" priority="1427" stopIfTrue="1" operator="equal">
      <formula>0</formula>
    </cfRule>
    <cfRule type="cellIs" dxfId="4974" priority="1428" stopIfTrue="1" operator="equal">
      <formula>0</formula>
    </cfRule>
    <cfRule type="cellIs" dxfId="4973" priority="1429" stopIfTrue="1" operator="equal">
      <formula>0</formula>
    </cfRule>
  </conditionalFormatting>
  <conditionalFormatting sqref="C123">
    <cfRule type="cellIs" dxfId="4972" priority="1300" stopIfTrue="1" operator="equal">
      <formula>0</formula>
    </cfRule>
  </conditionalFormatting>
  <conditionalFormatting sqref="F260:I260 C260 F53:I53 C53:D53 F125:I125 C125:D125 F153:I154 C192:D192 F192:I192 F234:I234 C234:D234 F246:I246 F249:I255 C249:C255 C122:D122 D148 F229:I231 D229:D231 C239:D239 F239:I239 C287:C288 C149:D154 F9:I10 C9:D10 C119:D119 C170:D170 F170:I170">
    <cfRule type="cellIs" dxfId="4971" priority="1576" stopIfTrue="1" operator="equal">
      <formula>0</formula>
    </cfRule>
    <cfRule type="cellIs" dxfId="4970" priority="1577" stopIfTrue="1" operator="between">
      <formula>-0.0001</formula>
      <formula>0.0001</formula>
    </cfRule>
  </conditionalFormatting>
  <conditionalFormatting sqref="M44">
    <cfRule type="cellIs" dxfId="4969" priority="1498" stopIfTrue="1" operator="equal">
      <formula>0</formula>
    </cfRule>
    <cfRule type="cellIs" dxfId="4968" priority="1499" stopIfTrue="1" operator="equal">
      <formula>0</formula>
    </cfRule>
    <cfRule type="cellIs" dxfId="4967" priority="1500" stopIfTrue="1" operator="equal">
      <formula>0</formula>
    </cfRule>
  </conditionalFormatting>
  <conditionalFormatting sqref="AW243:AX243">
    <cfRule type="cellIs" dxfId="4966" priority="1367" stopIfTrue="1" operator="equal">
      <formula>0</formula>
    </cfRule>
    <cfRule type="cellIs" dxfId="4965" priority="1368" stopIfTrue="1" operator="equal">
      <formula>0</formula>
    </cfRule>
    <cfRule type="cellIs" dxfId="4964" priority="1369" stopIfTrue="1" operator="equal">
      <formula>0</formula>
    </cfRule>
  </conditionalFormatting>
  <conditionalFormatting sqref="B243">
    <cfRule type="cellIs" dxfId="4963" priority="1376" stopIfTrue="1" operator="equal">
      <formula>0</formula>
    </cfRule>
    <cfRule type="cellIs" dxfId="4962" priority="1377" stopIfTrue="1" operator="equal">
      <formula>0</formula>
    </cfRule>
    <cfRule type="cellIs" dxfId="4961" priority="1378" stopIfTrue="1" operator="equal">
      <formula>0</formula>
    </cfRule>
  </conditionalFormatting>
  <conditionalFormatting sqref="C17 F17">
    <cfRule type="cellIs" dxfId="4960" priority="1090" stopIfTrue="1" operator="equal">
      <formula>0</formula>
    </cfRule>
    <cfRule type="cellIs" dxfId="4959" priority="1091" stopIfTrue="1" operator="between">
      <formula>-0.0001</formula>
      <formula>0.0001</formula>
    </cfRule>
  </conditionalFormatting>
  <conditionalFormatting sqref="P29 M29 G29 E29 AS29">
    <cfRule type="cellIs" dxfId="4958" priority="1514" stopIfTrue="1" operator="equal">
      <formula>0</formula>
    </cfRule>
    <cfRule type="cellIs" dxfId="4957" priority="1515" stopIfTrue="1" operator="equal">
      <formula>0</formula>
    </cfRule>
    <cfRule type="cellIs" dxfId="4956" priority="1516" stopIfTrue="1" operator="equal">
      <formula>0</formula>
    </cfRule>
  </conditionalFormatting>
  <conditionalFormatting sqref="C16">
    <cfRule type="cellIs" dxfId="4955" priority="1097" stopIfTrue="1" operator="equal">
      <formula>0</formula>
    </cfRule>
    <cfRule type="cellIs" dxfId="4954" priority="1098" stopIfTrue="1" operator="equal">
      <formula>0</formula>
    </cfRule>
    <cfRule type="cellIs" dxfId="4953" priority="1099" stopIfTrue="1" operator="equal">
      <formula>0</formula>
    </cfRule>
  </conditionalFormatting>
  <conditionalFormatting sqref="M247 G247 E247">
    <cfRule type="cellIs" dxfId="4952" priority="1348" stopIfTrue="1" operator="equal">
      <formula>0</formula>
    </cfRule>
    <cfRule type="cellIs" dxfId="4951" priority="1349" stopIfTrue="1" operator="equal">
      <formula>0</formula>
    </cfRule>
    <cfRule type="cellIs" dxfId="4950" priority="1350" stopIfTrue="1" operator="equal">
      <formula>0</formula>
    </cfRule>
  </conditionalFormatting>
  <conditionalFormatting sqref="F244 C244">
    <cfRule type="cellIs" dxfId="4949" priority="1362" stopIfTrue="1" operator="equal">
      <formula>0</formula>
    </cfRule>
    <cfRule type="cellIs" dxfId="4948" priority="1363" stopIfTrue="1" operator="between">
      <formula>-0.0001</formula>
      <formula>0.0001</formula>
    </cfRule>
  </conditionalFormatting>
  <conditionalFormatting sqref="F123 C123:D123">
    <cfRule type="cellIs" dxfId="4947" priority="1295" stopIfTrue="1" operator="equal">
      <formula>0</formula>
    </cfRule>
    <cfRule type="cellIs" dxfId="4946" priority="1296" stopIfTrue="1" operator="between">
      <formula>-0.0001</formula>
      <formula>0.0001</formula>
    </cfRule>
  </conditionalFormatting>
  <conditionalFormatting sqref="C22">
    <cfRule type="cellIs" dxfId="4945" priority="1065" stopIfTrue="1" operator="equal">
      <formula>0</formula>
    </cfRule>
  </conditionalFormatting>
  <conditionalFormatting sqref="AS65">
    <cfRule type="cellIs" dxfId="4944" priority="1416" stopIfTrue="1" operator="equal">
      <formula>0</formula>
    </cfRule>
    <cfRule type="cellIs" dxfId="4943" priority="1417" stopIfTrue="1" operator="equal">
      <formula>0</formula>
    </cfRule>
    <cfRule type="cellIs" dxfId="4942" priority="1418" stopIfTrue="1" operator="equal">
      <formula>0</formula>
    </cfRule>
  </conditionalFormatting>
  <conditionalFormatting sqref="F88:I90 D87:D90 C96:D98 D92:D95 F92:I98">
    <cfRule type="cellIs" dxfId="4941" priority="1029" stopIfTrue="1" operator="equal">
      <formula>0</formula>
    </cfRule>
    <cfRule type="cellIs" dxfId="4940" priority="1030" stopIfTrue="1" operator="between">
      <formula>-0.0001</formula>
      <formula>0.0001</formula>
    </cfRule>
  </conditionalFormatting>
  <conditionalFormatting sqref="AS76">
    <cfRule type="cellIs" dxfId="4939" priority="1278" stopIfTrue="1" operator="equal">
      <formula>0</formula>
    </cfRule>
    <cfRule type="cellIs" dxfId="4938" priority="1279" stopIfTrue="1" operator="equal">
      <formula>0</formula>
    </cfRule>
    <cfRule type="cellIs" dxfId="4937" priority="1280" stopIfTrue="1" operator="equal">
      <formula>0</formula>
    </cfRule>
  </conditionalFormatting>
  <conditionalFormatting sqref="F238:I238 C238:D238">
    <cfRule type="cellIs" dxfId="4936" priority="1246" stopIfTrue="1" operator="equal">
      <formula>0</formula>
    </cfRule>
    <cfRule type="cellIs" dxfId="4935" priority="1247" stopIfTrue="1" operator="between">
      <formula>-0.0001</formula>
      <formula>0.0001</formula>
    </cfRule>
  </conditionalFormatting>
  <conditionalFormatting sqref="M172">
    <cfRule type="cellIs" dxfId="4934" priority="1258" stopIfTrue="1" operator="equal">
      <formula>0</formula>
    </cfRule>
    <cfRule type="cellIs" dxfId="4933" priority="1259" stopIfTrue="1" operator="equal">
      <formula>0</formula>
    </cfRule>
    <cfRule type="cellIs" dxfId="4932" priority="1260" stopIfTrue="1" operator="equal">
      <formula>0</formula>
    </cfRule>
  </conditionalFormatting>
  <conditionalFormatting sqref="C256 F256:I256">
    <cfRule type="cellIs" dxfId="4931" priority="1204" stopIfTrue="1" operator="equal">
      <formula>0</formula>
    </cfRule>
    <cfRule type="cellIs" dxfId="4930" priority="1205" stopIfTrue="1" operator="equal">
      <formula>0</formula>
    </cfRule>
    <cfRule type="cellIs" dxfId="4929" priority="1206" stopIfTrue="1" operator="equal">
      <formula>0</formula>
    </cfRule>
  </conditionalFormatting>
  <conditionalFormatting sqref="C22">
    <cfRule type="cellIs" dxfId="4928" priority="1066" stopIfTrue="1" operator="equal">
      <formula>0</formula>
    </cfRule>
    <cfRule type="cellIs" dxfId="4927" priority="1067" stopIfTrue="1" operator="between">
      <formula>-0.0001</formula>
      <formula>0.0001</formula>
    </cfRule>
  </conditionalFormatting>
  <conditionalFormatting sqref="E243">
    <cfRule type="cellIs" dxfId="4926" priority="1373" stopIfTrue="1" operator="equal">
      <formula>0</formula>
    </cfRule>
    <cfRule type="cellIs" dxfId="4925" priority="1374" stopIfTrue="1" operator="equal">
      <formula>0</formula>
    </cfRule>
    <cfRule type="cellIs" dxfId="4924" priority="1375" stopIfTrue="1" operator="equal">
      <formula>0</formula>
    </cfRule>
  </conditionalFormatting>
  <conditionalFormatting sqref="C42">
    <cfRule type="cellIs" dxfId="4923" priority="1546" stopIfTrue="1" operator="equal">
      <formula>0</formula>
    </cfRule>
    <cfRule type="cellIs" dxfId="4922" priority="1547" stopIfTrue="1" operator="between">
      <formula>-0.0001</formula>
      <formula>0.0001</formula>
    </cfRule>
  </conditionalFormatting>
  <conditionalFormatting sqref="T74:U74 M74">
    <cfRule type="cellIs" dxfId="4921" priority="1315" stopIfTrue="1" operator="equal">
      <formula>0</formula>
    </cfRule>
    <cfRule type="cellIs" dxfId="4920" priority="1316" stopIfTrue="1" operator="equal">
      <formula>0</formula>
    </cfRule>
    <cfRule type="cellIs" dxfId="4919" priority="1317" stopIfTrue="1" operator="equal">
      <formula>0</formula>
    </cfRule>
  </conditionalFormatting>
  <conditionalFormatting sqref="AS83">
    <cfRule type="cellIs" dxfId="4918" priority="967" stopIfTrue="1" operator="equal">
      <formula>0</formula>
    </cfRule>
    <cfRule type="cellIs" dxfId="4917" priority="968" stopIfTrue="1" operator="equal">
      <formula>0</formula>
    </cfRule>
    <cfRule type="cellIs" dxfId="4916" priority="969" stopIfTrue="1" operator="equal">
      <formula>0</formula>
    </cfRule>
  </conditionalFormatting>
  <conditionalFormatting sqref="AS17">
    <cfRule type="cellIs" dxfId="4915" priority="1087" stopIfTrue="1" operator="equal">
      <formula>0</formula>
    </cfRule>
    <cfRule type="cellIs" dxfId="4914" priority="1088" stopIfTrue="1" operator="equal">
      <formula>0</formula>
    </cfRule>
    <cfRule type="cellIs" dxfId="4913" priority="1089" stopIfTrue="1" operator="equal">
      <formula>0</formula>
    </cfRule>
  </conditionalFormatting>
  <conditionalFormatting sqref="F232">
    <cfRule type="cellIs" dxfId="4912" priority="1411" stopIfTrue="1" operator="equal">
      <formula>0</formula>
    </cfRule>
    <cfRule type="cellIs" dxfId="4911" priority="1412" stopIfTrue="1" operator="between">
      <formula>-0.0001</formula>
      <formula>0.0001</formula>
    </cfRule>
  </conditionalFormatting>
  <conditionalFormatting sqref="B118 G118">
    <cfRule type="cellIs" dxfId="4910" priority="1127" stopIfTrue="1" operator="equal">
      <formula>0</formula>
    </cfRule>
    <cfRule type="cellIs" dxfId="4909" priority="1128" stopIfTrue="1" operator="equal">
      <formula>0</formula>
    </cfRule>
    <cfRule type="cellIs" dxfId="4908" priority="1129" stopIfTrue="1" operator="equal">
      <formula>0</formula>
    </cfRule>
  </conditionalFormatting>
  <conditionalFormatting sqref="E172">
    <cfRule type="cellIs" dxfId="4907" priority="1261" stopIfTrue="1" operator="equal">
      <formula>0</formula>
    </cfRule>
    <cfRule type="cellIs" dxfId="4906" priority="1262" stopIfTrue="1" operator="equal">
      <formula>0</formula>
    </cfRule>
    <cfRule type="cellIs" dxfId="4905" priority="1263" stopIfTrue="1" operator="equal">
      <formula>0</formula>
    </cfRule>
  </conditionalFormatting>
  <conditionalFormatting sqref="AW100">
    <cfRule type="cellIs" dxfId="4904" priority="970" stopIfTrue="1" operator="equal">
      <formula>0</formula>
    </cfRule>
    <cfRule type="cellIs" dxfId="4903" priority="971" stopIfTrue="1" operator="equal">
      <formula>0</formula>
    </cfRule>
    <cfRule type="cellIs" dxfId="4902" priority="972" stopIfTrue="1" operator="equal">
      <formula>0</formula>
    </cfRule>
  </conditionalFormatting>
  <conditionalFormatting sqref="AS55">
    <cfRule type="cellIs" dxfId="4901" priority="1237" stopIfTrue="1" operator="equal">
      <formula>0</formula>
    </cfRule>
    <cfRule type="cellIs" dxfId="4900" priority="1238" stopIfTrue="1" operator="equal">
      <formula>0</formula>
    </cfRule>
    <cfRule type="cellIs" dxfId="4899" priority="1239" stopIfTrue="1" operator="equal">
      <formula>0</formula>
    </cfRule>
  </conditionalFormatting>
  <conditionalFormatting sqref="D129 D145:D147">
    <cfRule type="cellIs" dxfId="4898" priority="901" stopIfTrue="1" operator="equal">
      <formula>0</formula>
    </cfRule>
  </conditionalFormatting>
  <conditionalFormatting sqref="C129:D129 F129:I129 F147:I147">
    <cfRule type="cellIs" dxfId="4897" priority="896" stopIfTrue="1" operator="equal">
      <formula>0</formula>
    </cfRule>
    <cfRule type="cellIs" dxfId="4896" priority="897" stopIfTrue="1" operator="between">
      <formula>-0.0001</formula>
      <formula>0.0001</formula>
    </cfRule>
  </conditionalFormatting>
  <conditionalFormatting sqref="AS99">
    <cfRule type="cellIs" dxfId="4895" priority="973" stopIfTrue="1" operator="equal">
      <formula>0</formula>
    </cfRule>
    <cfRule type="cellIs" dxfId="4894" priority="974" stopIfTrue="1" operator="equal">
      <formula>0</formula>
    </cfRule>
    <cfRule type="cellIs" dxfId="4893" priority="975" stopIfTrue="1" operator="equal">
      <formula>0</formula>
    </cfRule>
  </conditionalFormatting>
  <conditionalFormatting sqref="E259 B259 M259:AO259">
    <cfRule type="cellIs" dxfId="4892" priority="1164" stopIfTrue="1" operator="equal">
      <formula>0</formula>
    </cfRule>
    <cfRule type="cellIs" dxfId="4891" priority="1165" stopIfTrue="1" operator="equal">
      <formula>0</formula>
    </cfRule>
    <cfRule type="cellIs" dxfId="4890" priority="1166" stopIfTrue="1" operator="equal">
      <formula>0</formula>
    </cfRule>
  </conditionalFormatting>
  <conditionalFormatting sqref="F102:I102 C102:D102">
    <cfRule type="cellIs" dxfId="4889" priority="933" stopIfTrue="1" operator="equal">
      <formula>0</formula>
    </cfRule>
    <cfRule type="cellIs" dxfId="4888" priority="934" stopIfTrue="1" operator="between">
      <formula>-0.0001</formula>
      <formula>0.0001</formula>
    </cfRule>
  </conditionalFormatting>
  <conditionalFormatting sqref="C22">
    <cfRule type="cellIs" dxfId="4887" priority="1068" stopIfTrue="1" operator="equal">
      <formula>0</formula>
    </cfRule>
    <cfRule type="cellIs" dxfId="4886" priority="1069" stopIfTrue="1" operator="equal">
      <formula>0</formula>
    </cfRule>
    <cfRule type="cellIs" dxfId="4885" priority="1070" stopIfTrue="1" operator="equal">
      <formula>0</formula>
    </cfRule>
  </conditionalFormatting>
  <conditionalFormatting sqref="M230:AP231">
    <cfRule type="cellIs" dxfId="4884" priority="1212" stopIfTrue="1" operator="equal">
      <formula>0</formula>
    </cfRule>
    <cfRule type="cellIs" dxfId="4883" priority="1213" stopIfTrue="1" operator="equal">
      <formula>0</formula>
    </cfRule>
    <cfRule type="cellIs" dxfId="4882" priority="1214" stopIfTrue="1" operator="equal">
      <formula>0</formula>
    </cfRule>
  </conditionalFormatting>
  <conditionalFormatting sqref="B55">
    <cfRule type="cellIs" dxfId="4881" priority="1240" stopIfTrue="1" operator="equal">
      <formula>0</formula>
    </cfRule>
    <cfRule type="cellIs" dxfId="4880" priority="1241" stopIfTrue="1" operator="equal">
      <formula>0</formula>
    </cfRule>
    <cfRule type="cellIs" dxfId="4879" priority="1242" stopIfTrue="1" operator="equal">
      <formula>0</formula>
    </cfRule>
  </conditionalFormatting>
  <conditionalFormatting sqref="F259:I259">
    <cfRule type="cellIs" dxfId="4878" priority="1156" stopIfTrue="1" operator="equal">
      <formula>0</formula>
    </cfRule>
    <cfRule type="cellIs" dxfId="4877" priority="1157" stopIfTrue="1" operator="between">
      <formula>-0.0001</formula>
      <formula>0.0001</formula>
    </cfRule>
  </conditionalFormatting>
  <conditionalFormatting sqref="C172">
    <cfRule type="cellIs" dxfId="4876" priority="1264" stopIfTrue="1" operator="equal">
      <formula>0</formula>
    </cfRule>
    <cfRule type="cellIs" dxfId="4875" priority="1265" stopIfTrue="1" operator="between">
      <formula>-0.0001</formula>
      <formula>0.0001</formula>
    </cfRule>
  </conditionalFormatting>
  <conditionalFormatting sqref="E178:G178 C178">
    <cfRule type="cellIs" dxfId="4874" priority="1229" stopIfTrue="1" operator="equal">
      <formula>0</formula>
    </cfRule>
    <cfRule type="cellIs" dxfId="4873" priority="1230" stopIfTrue="1" operator="equal">
      <formula>0</formula>
    </cfRule>
    <cfRule type="cellIs" dxfId="4872" priority="1231" stopIfTrue="1" operator="equal">
      <formula>0</formula>
    </cfRule>
  </conditionalFormatting>
  <conditionalFormatting sqref="A233:B233 D233:I233">
    <cfRule type="cellIs" dxfId="4871" priority="1207" stopIfTrue="1" operator="equal">
      <formula>0</formula>
    </cfRule>
    <cfRule type="cellIs" dxfId="4870" priority="1208" stopIfTrue="1" operator="equal">
      <formula>0</formula>
    </cfRule>
    <cfRule type="cellIs" dxfId="4869" priority="1209" stopIfTrue="1" operator="equal">
      <formula>0</formula>
    </cfRule>
  </conditionalFormatting>
  <conditionalFormatting sqref="F135">
    <cfRule type="cellIs" dxfId="4868" priority="876" stopIfTrue="1" operator="equal">
      <formula>0</formula>
    </cfRule>
    <cfRule type="cellIs" dxfId="4867" priority="877" stopIfTrue="1" operator="between">
      <formula>-0.0001</formula>
      <formula>0.0001</formula>
    </cfRule>
  </conditionalFormatting>
  <conditionalFormatting sqref="C76">
    <cfRule type="cellIs" dxfId="4866" priority="1284" stopIfTrue="1" operator="equal">
      <formula>0</formula>
    </cfRule>
    <cfRule type="cellIs" dxfId="4865" priority="1285" stopIfTrue="1" operator="between">
      <formula>-0.0001</formula>
      <formula>0.0001</formula>
    </cfRule>
  </conditionalFormatting>
  <conditionalFormatting sqref="C124:D124 F124:I124">
    <cfRule type="cellIs" dxfId="4864" priority="1223" stopIfTrue="1" operator="equal">
      <formula>0</formula>
    </cfRule>
    <cfRule type="cellIs" dxfId="4863" priority="1224" stopIfTrue="1" operator="equal">
      <formula>0</formula>
    </cfRule>
    <cfRule type="cellIs" dxfId="4862" priority="1225" stopIfTrue="1" operator="equal">
      <formula>0</formula>
    </cfRule>
  </conditionalFormatting>
  <conditionalFormatting sqref="G76">
    <cfRule type="cellIs" dxfId="4861" priority="1281" stopIfTrue="1" operator="equal">
      <formula>0</formula>
    </cfRule>
    <cfRule type="cellIs" dxfId="4860" priority="1282" stopIfTrue="1" operator="equal">
      <formula>0</formula>
    </cfRule>
    <cfRule type="cellIs" dxfId="4859" priority="1283" stopIfTrue="1" operator="equal">
      <formula>0</formula>
    </cfRule>
  </conditionalFormatting>
  <conditionalFormatting sqref="D124:J124 M124:AO124 A124:B124">
    <cfRule type="cellIs" dxfId="4858" priority="1215" stopIfTrue="1" operator="equal">
      <formula>0</formula>
    </cfRule>
    <cfRule type="cellIs" dxfId="4857" priority="1216" stopIfTrue="1" operator="equal">
      <formula>0</formula>
    </cfRule>
    <cfRule type="cellIs" dxfId="4856" priority="1217" stopIfTrue="1" operator="equal">
      <formula>0</formula>
    </cfRule>
  </conditionalFormatting>
  <conditionalFormatting sqref="M69:M71">
    <cfRule type="cellIs" dxfId="4855" priority="1324" stopIfTrue="1" operator="equal">
      <formula>0</formula>
    </cfRule>
    <cfRule type="cellIs" dxfId="4854" priority="1325" stopIfTrue="1" operator="equal">
      <formula>0</formula>
    </cfRule>
    <cfRule type="cellIs" dxfId="4853" priority="1326" stopIfTrue="1" operator="equal">
      <formula>0</formula>
    </cfRule>
  </conditionalFormatting>
  <conditionalFormatting sqref="K26">
    <cfRule type="cellIs" dxfId="4852" priority="1047" stopIfTrue="1" operator="equal">
      <formula>0</formula>
    </cfRule>
    <cfRule type="cellIs" dxfId="4851" priority="1048" stopIfTrue="1" operator="equal">
      <formula>0</formula>
    </cfRule>
    <cfRule type="cellIs" dxfId="4850" priority="1049" stopIfTrue="1" operator="equal">
      <formula>0</formula>
    </cfRule>
  </conditionalFormatting>
  <conditionalFormatting sqref="C238:D238 M238:AO238 F238:I238">
    <cfRule type="cellIs" dxfId="4849" priority="1248" stopIfTrue="1" operator="equal">
      <formula>0</formula>
    </cfRule>
    <cfRule type="cellIs" dxfId="4848" priority="1249" stopIfTrue="1" operator="equal">
      <formula>0</formula>
    </cfRule>
    <cfRule type="cellIs" dxfId="4847" priority="1250" stopIfTrue="1" operator="equal">
      <formula>0</formula>
    </cfRule>
  </conditionalFormatting>
  <conditionalFormatting sqref="E49:E51 J49:J51">
    <cfRule type="cellIs" dxfId="4846" priority="1041" stopIfTrue="1" operator="equal">
      <formula>0</formula>
    </cfRule>
    <cfRule type="cellIs" dxfId="4845" priority="1042" stopIfTrue="1" operator="equal">
      <formula>0</formula>
    </cfRule>
    <cfRule type="cellIs" dxfId="4844" priority="1043" stopIfTrue="1" operator="equal">
      <formula>0</formula>
    </cfRule>
  </conditionalFormatting>
  <conditionalFormatting sqref="AS232">
    <cfRule type="cellIs" dxfId="4843" priority="1405" stopIfTrue="1" operator="equal">
      <formula>0</formula>
    </cfRule>
    <cfRule type="cellIs" dxfId="4842" priority="1406" stopIfTrue="1" operator="equal">
      <formula>0</formula>
    </cfRule>
    <cfRule type="cellIs" dxfId="4841" priority="1407" stopIfTrue="1" operator="equal">
      <formula>0</formula>
    </cfRule>
  </conditionalFormatting>
  <conditionalFormatting sqref="D117 F117:I117">
    <cfRule type="cellIs" dxfId="4840" priority="1136" stopIfTrue="1" operator="equal">
      <formula>0</formula>
    </cfRule>
    <cfRule type="cellIs" dxfId="4839" priority="1137" stopIfTrue="1" operator="between">
      <formula>-0.0001</formula>
      <formula>0.0001</formula>
    </cfRule>
  </conditionalFormatting>
  <conditionalFormatting sqref="E76">
    <cfRule type="cellIs" dxfId="4838" priority="1275" stopIfTrue="1" operator="equal">
      <formula>0</formula>
    </cfRule>
    <cfRule type="cellIs" dxfId="4837" priority="1276" stopIfTrue="1" operator="equal">
      <formula>0</formula>
    </cfRule>
    <cfRule type="cellIs" dxfId="4836" priority="1277" stopIfTrue="1" operator="equal">
      <formula>0</formula>
    </cfRule>
  </conditionalFormatting>
  <conditionalFormatting sqref="C26:D26">
    <cfRule type="cellIs" dxfId="4835" priority="1053" stopIfTrue="1" operator="equal">
      <formula>0</formula>
    </cfRule>
  </conditionalFormatting>
  <conditionalFormatting sqref="AS179">
    <cfRule type="cellIs" dxfId="4834" priority="1179" stopIfTrue="1" operator="equal">
      <formula>0</formula>
    </cfRule>
    <cfRule type="cellIs" dxfId="4833" priority="1180" stopIfTrue="1" operator="equal">
      <formula>0</formula>
    </cfRule>
    <cfRule type="cellIs" dxfId="4832" priority="1181" stopIfTrue="1" operator="equal">
      <formula>0</formula>
    </cfRule>
  </conditionalFormatting>
  <conditionalFormatting sqref="C65">
    <cfRule type="cellIs" dxfId="4831" priority="1422" stopIfTrue="1" operator="equal">
      <formula>0</formula>
    </cfRule>
    <cfRule type="cellIs" dxfId="4830" priority="1423" stopIfTrue="1" operator="between">
      <formula>-0.0001</formula>
      <formula>0.0001</formula>
    </cfRule>
  </conditionalFormatting>
  <conditionalFormatting sqref="AS85">
    <cfRule type="cellIs" dxfId="4829" priority="1006" stopIfTrue="1" operator="equal">
      <formula>0</formula>
    </cfRule>
    <cfRule type="cellIs" dxfId="4828" priority="1007" stopIfTrue="1" operator="equal">
      <formula>0</formula>
    </cfRule>
    <cfRule type="cellIs" dxfId="4827" priority="1008" stopIfTrue="1" operator="equal">
      <formula>0</formula>
    </cfRule>
  </conditionalFormatting>
  <conditionalFormatting sqref="AS164">
    <cfRule type="cellIs" dxfId="4826" priority="787" stopIfTrue="1" operator="equal">
      <formula>0</formula>
    </cfRule>
    <cfRule type="cellIs" dxfId="4825" priority="788" stopIfTrue="1" operator="equal">
      <formula>0</formula>
    </cfRule>
    <cfRule type="cellIs" dxfId="4824" priority="789" stopIfTrue="1" operator="equal">
      <formula>0</formula>
    </cfRule>
  </conditionalFormatting>
  <conditionalFormatting sqref="C145">
    <cfRule type="cellIs" dxfId="4823" priority="851" stopIfTrue="1" operator="equal">
      <formula>0</formula>
    </cfRule>
    <cfRule type="cellIs" dxfId="4822" priority="852" stopIfTrue="1" operator="equal">
      <formula>0</formula>
    </cfRule>
    <cfRule type="cellIs" dxfId="4821" priority="853" stopIfTrue="1" operator="equal">
      <formula>0</formula>
    </cfRule>
  </conditionalFormatting>
  <conditionalFormatting sqref="C18:D18">
    <cfRule type="cellIs" dxfId="4820" priority="1077" stopIfTrue="1" operator="equal">
      <formula>0</formula>
    </cfRule>
    <cfRule type="cellIs" dxfId="4819" priority="1078" stopIfTrue="1" operator="between">
      <formula>-0.0001</formula>
      <formula>0.0001</formula>
    </cfRule>
  </conditionalFormatting>
  <conditionalFormatting sqref="F18">
    <cfRule type="cellIs" dxfId="4818" priority="1079" stopIfTrue="1" operator="equal">
      <formula>0</formula>
    </cfRule>
    <cfRule type="cellIs" dxfId="4817" priority="1080" stopIfTrue="1" operator="between">
      <formula>-0.0001</formula>
      <formula>0.0001</formula>
    </cfRule>
  </conditionalFormatting>
  <conditionalFormatting sqref="C20:D20">
    <cfRule type="cellIs" dxfId="4816" priority="1399" stopIfTrue="1" operator="equal">
      <formula>0</formula>
    </cfRule>
  </conditionalFormatting>
  <conditionalFormatting sqref="M22:M23">
    <cfRule type="cellIs" dxfId="4815" priority="1062" stopIfTrue="1" operator="equal">
      <formula>0</formula>
    </cfRule>
    <cfRule type="cellIs" dxfId="4814" priority="1063" stopIfTrue="1" operator="equal">
      <formula>0</formula>
    </cfRule>
    <cfRule type="cellIs" dxfId="4813" priority="1064" stopIfTrue="1" operator="equal">
      <formula>0</formula>
    </cfRule>
  </conditionalFormatting>
  <conditionalFormatting sqref="Z79:AB79">
    <cfRule type="cellIs" dxfId="4812" priority="1023" stopIfTrue="1" operator="equal">
      <formula>0</formula>
    </cfRule>
    <cfRule type="cellIs" dxfId="4811" priority="1024" stopIfTrue="1" operator="equal">
      <formula>0</formula>
    </cfRule>
    <cfRule type="cellIs" dxfId="4810" priority="1025" stopIfTrue="1" operator="equal">
      <formula>0</formula>
    </cfRule>
  </conditionalFormatting>
  <conditionalFormatting sqref="M26 C26:G26">
    <cfRule type="cellIs" dxfId="4809" priority="1056" stopIfTrue="1" operator="equal">
      <formula>0</formula>
    </cfRule>
    <cfRule type="cellIs" dxfId="4808" priority="1057" stopIfTrue="1" operator="equal">
      <formula>0</formula>
    </cfRule>
    <cfRule type="cellIs" dxfId="4807" priority="1058" stopIfTrue="1" operator="equal">
      <formula>0</formula>
    </cfRule>
  </conditionalFormatting>
  <conditionalFormatting sqref="M87:AO87">
    <cfRule type="cellIs" dxfId="4806" priority="990" stopIfTrue="1" operator="equal">
      <formula>0</formula>
    </cfRule>
    <cfRule type="cellIs" dxfId="4805" priority="991" stopIfTrue="1" operator="equal">
      <formula>0</formula>
    </cfRule>
    <cfRule type="cellIs" dxfId="4804" priority="992" stopIfTrue="1" operator="equal">
      <formula>0</formula>
    </cfRule>
  </conditionalFormatting>
  <conditionalFormatting sqref="B209">
    <cfRule type="cellIs" dxfId="4803" priority="554" stopIfTrue="1" operator="equal">
      <formula>0</formula>
    </cfRule>
    <cfRule type="cellIs" dxfId="4802" priority="555" stopIfTrue="1" operator="equal">
      <formula>0</formula>
    </cfRule>
    <cfRule type="cellIs" dxfId="4801" priority="556" stopIfTrue="1" operator="equal">
      <formula>0</formula>
    </cfRule>
  </conditionalFormatting>
  <conditionalFormatting sqref="E177:G177 C177">
    <cfRule type="cellIs" dxfId="4800" priority="719" stopIfTrue="1" operator="equal">
      <formula>0</formula>
    </cfRule>
    <cfRule type="cellIs" dxfId="4799" priority="720" stopIfTrue="1" operator="equal">
      <formula>0</formula>
    </cfRule>
    <cfRule type="cellIs" dxfId="4798" priority="721" stopIfTrue="1" operator="equal">
      <formula>0</formula>
    </cfRule>
  </conditionalFormatting>
  <conditionalFormatting sqref="C102:D102">
    <cfRule type="cellIs" dxfId="4797" priority="935" stopIfTrue="1" operator="equal">
      <formula>0</formula>
    </cfRule>
    <cfRule type="cellIs" dxfId="4796" priority="936" stopIfTrue="1" operator="equal">
      <formula>0</formula>
    </cfRule>
    <cfRule type="cellIs" dxfId="4795" priority="937" stopIfTrue="1" operator="equal">
      <formula>0</formula>
    </cfRule>
  </conditionalFormatting>
  <conditionalFormatting sqref="AS247 AS243 AS230:AS231 AS171 AS71 AS68 AS41">
    <cfRule type="cellIs" dxfId="4794" priority="1170" stopIfTrue="1" operator="equal">
      <formula>0</formula>
    </cfRule>
    <cfRule type="cellIs" dxfId="4793" priority="1171" stopIfTrue="1" operator="equal">
      <formula>0</formula>
    </cfRule>
    <cfRule type="cellIs" dxfId="4792" priority="1172" stopIfTrue="1" operator="equal">
      <formula>0</formula>
    </cfRule>
  </conditionalFormatting>
  <conditionalFormatting sqref="AS18">
    <cfRule type="cellIs" dxfId="4791" priority="1074" stopIfTrue="1" operator="equal">
      <formula>0</formula>
    </cfRule>
    <cfRule type="cellIs" dxfId="4790" priority="1075" stopIfTrue="1" operator="equal">
      <formula>0</formula>
    </cfRule>
    <cfRule type="cellIs" dxfId="4789" priority="1076" stopIfTrue="1" operator="equal">
      <formula>0</formula>
    </cfRule>
  </conditionalFormatting>
  <conditionalFormatting sqref="F259:I259">
    <cfRule type="cellIs" dxfId="4788" priority="1158" stopIfTrue="1" operator="equal">
      <formula>0</formula>
    </cfRule>
    <cfRule type="cellIs" dxfId="4787" priority="1159" stopIfTrue="1" operator="equal">
      <formula>0</formula>
    </cfRule>
    <cfRule type="cellIs" dxfId="4786" priority="1160" stopIfTrue="1" operator="equal">
      <formula>0</formula>
    </cfRule>
  </conditionalFormatting>
  <conditionalFormatting sqref="D117">
    <cfRule type="cellIs" dxfId="4785" priority="1138" stopIfTrue="1" operator="equal">
      <formula>0</formula>
    </cfRule>
    <cfRule type="cellIs" dxfId="4784" priority="1139" stopIfTrue="1" operator="equal">
      <formula>0</formula>
    </cfRule>
    <cfRule type="cellIs" dxfId="4783" priority="1140" stopIfTrue="1" operator="equal">
      <formula>0</formula>
    </cfRule>
  </conditionalFormatting>
  <conditionalFormatting sqref="AS22:AS23">
    <cfRule type="cellIs" dxfId="4782" priority="1059" stopIfTrue="1" operator="equal">
      <formula>0</formula>
    </cfRule>
    <cfRule type="cellIs" dxfId="4781" priority="1060" stopIfTrue="1" operator="equal">
      <formula>0</formula>
    </cfRule>
    <cfRule type="cellIs" dxfId="4780" priority="1061" stopIfTrue="1" operator="equal">
      <formula>0</formula>
    </cfRule>
  </conditionalFormatting>
  <conditionalFormatting sqref="M17 C17:G17">
    <cfRule type="cellIs" dxfId="4779" priority="1092" stopIfTrue="1" operator="equal">
      <formula>0</formula>
    </cfRule>
    <cfRule type="cellIs" dxfId="4778" priority="1093" stopIfTrue="1" operator="equal">
      <formula>0</formula>
    </cfRule>
    <cfRule type="cellIs" dxfId="4777" priority="1094" stopIfTrue="1" operator="equal">
      <formula>0</formula>
    </cfRule>
  </conditionalFormatting>
  <conditionalFormatting sqref="E129:I129 M129:AO129 M146:AO147 F147:I147">
    <cfRule type="cellIs" dxfId="4776" priority="902" stopIfTrue="1" operator="equal">
      <formula>0</formula>
    </cfRule>
    <cfRule type="cellIs" dxfId="4775" priority="903" stopIfTrue="1" operator="equal">
      <formula>0</formula>
    </cfRule>
    <cfRule type="cellIs" dxfId="4774" priority="904" stopIfTrue="1" operator="equal">
      <formula>0</formula>
    </cfRule>
  </conditionalFormatting>
  <conditionalFormatting sqref="J103:J116 E103:E116 M103:AO116 F103:I106 A103:B116">
    <cfRule type="cellIs" dxfId="4773" priority="921" stopIfTrue="1" operator="equal">
      <formula>0</formula>
    </cfRule>
    <cfRule type="cellIs" dxfId="4772" priority="922" stopIfTrue="1" operator="equal">
      <formula>0</formula>
    </cfRule>
    <cfRule type="cellIs" dxfId="4771" priority="923" stopIfTrue="1" operator="equal">
      <formula>0</formula>
    </cfRule>
  </conditionalFormatting>
  <conditionalFormatting sqref="C18:G18 M18">
    <cfRule type="cellIs" dxfId="4770" priority="1081" stopIfTrue="1" operator="equal">
      <formula>0</formula>
    </cfRule>
    <cfRule type="cellIs" dxfId="4769" priority="1082" stopIfTrue="1" operator="equal">
      <formula>0</formula>
    </cfRule>
    <cfRule type="cellIs" dxfId="4768" priority="1083" stopIfTrue="1" operator="equal">
      <formula>0</formula>
    </cfRule>
  </conditionalFormatting>
  <conditionalFormatting sqref="AS176">
    <cfRule type="cellIs" dxfId="4767" priority="722" stopIfTrue="1" operator="equal">
      <formula>0</formula>
    </cfRule>
    <cfRule type="cellIs" dxfId="4766" priority="723" stopIfTrue="1" operator="equal">
      <formula>0</formula>
    </cfRule>
    <cfRule type="cellIs" dxfId="4765" priority="724" stopIfTrue="1" operator="equal">
      <formula>0</formula>
    </cfRule>
  </conditionalFormatting>
  <conditionalFormatting sqref="M50 AS50">
    <cfRule type="cellIs" dxfId="4764" priority="1038" stopIfTrue="1" operator="equal">
      <formula>0</formula>
    </cfRule>
    <cfRule type="cellIs" dxfId="4763" priority="1039" stopIfTrue="1" operator="equal">
      <formula>0</formula>
    </cfRule>
    <cfRule type="cellIs" dxfId="4762" priority="1040" stopIfTrue="1" operator="equal">
      <formula>0</formula>
    </cfRule>
  </conditionalFormatting>
  <conditionalFormatting sqref="F162 C162:D162">
    <cfRule type="cellIs" dxfId="4761" priority="818" stopIfTrue="1" operator="equal">
      <formula>0</formula>
    </cfRule>
    <cfRule type="cellIs" dxfId="4760" priority="819" stopIfTrue="1" operator="between">
      <formula>-0.0001</formula>
      <formula>0.0001</formula>
    </cfRule>
  </conditionalFormatting>
  <conditionalFormatting sqref="AM50">
    <cfRule type="cellIs" dxfId="4759" priority="1035" stopIfTrue="1" operator="equal">
      <formula>0</formula>
    </cfRule>
    <cfRule type="cellIs" dxfId="4758" priority="1036" stopIfTrue="1" operator="equal">
      <formula>0</formula>
    </cfRule>
    <cfRule type="cellIs" dxfId="4757" priority="1037" stopIfTrue="1" operator="equal">
      <formula>0</formula>
    </cfRule>
  </conditionalFormatting>
  <conditionalFormatting sqref="C223:G223">
    <cfRule type="cellIs" dxfId="4756" priority="1309" stopIfTrue="1" operator="equal">
      <formula>0</formula>
    </cfRule>
    <cfRule type="cellIs" dxfId="4755" priority="1310" stopIfTrue="1" operator="equal">
      <formula>0</formula>
    </cfRule>
    <cfRule type="cellIs" dxfId="4754" priority="1311" stopIfTrue="1" operator="equal">
      <formula>0</formula>
    </cfRule>
  </conditionalFormatting>
  <conditionalFormatting sqref="D145:D147">
    <cfRule type="cellIs" dxfId="4753" priority="905" stopIfTrue="1" operator="equal">
      <formula>0</formula>
    </cfRule>
    <cfRule type="cellIs" dxfId="4752" priority="906" stopIfTrue="1" operator="between">
      <formula>-0.0001</formula>
      <formula>0.0001</formula>
    </cfRule>
  </conditionalFormatting>
  <conditionalFormatting sqref="D83">
    <cfRule type="cellIs" dxfId="4751" priority="959" stopIfTrue="1" operator="equal">
      <formula>0</formula>
    </cfRule>
    <cfRule type="cellIs" dxfId="4750" priority="960" stopIfTrue="1" operator="between">
      <formula>-0.0001</formula>
      <formula>0.0001</formula>
    </cfRule>
  </conditionalFormatting>
  <conditionalFormatting sqref="M52:AO52 E52 J52:K52">
    <cfRule type="cellIs" dxfId="4749" priority="1142" stopIfTrue="1" operator="equal">
      <formula>0</formula>
    </cfRule>
    <cfRule type="cellIs" dxfId="4748" priority="1143" stopIfTrue="1" operator="equal">
      <formula>0</formula>
    </cfRule>
    <cfRule type="cellIs" dxfId="4747" priority="1144" stopIfTrue="1" operator="equal">
      <formula>0</formula>
    </cfRule>
  </conditionalFormatting>
  <conditionalFormatting sqref="C268">
    <cfRule type="cellIs" dxfId="4746" priority="371" stopIfTrue="1" operator="equal">
      <formula>0</formula>
    </cfRule>
    <cfRule type="cellIs" dxfId="4745" priority="372" stopIfTrue="1" operator="between">
      <formula>-0.0001</formula>
      <formula>0.0001</formula>
    </cfRule>
  </conditionalFormatting>
  <conditionalFormatting sqref="AS96:AS98">
    <cfRule type="cellIs" dxfId="4744" priority="945" stopIfTrue="1" operator="equal">
      <formula>0</formula>
    </cfRule>
    <cfRule type="cellIs" dxfId="4743" priority="946" stopIfTrue="1" operator="equal">
      <formula>0</formula>
    </cfRule>
    <cfRule type="cellIs" dxfId="4742" priority="947" stopIfTrue="1" operator="equal">
      <formula>0</formula>
    </cfRule>
  </conditionalFormatting>
  <conditionalFormatting sqref="D132">
    <cfRule type="cellIs" dxfId="4741" priority="887" stopIfTrue="1" operator="equal">
      <formula>0</formula>
    </cfRule>
    <cfRule type="cellIs" dxfId="4740" priority="888" stopIfTrue="1" operator="between">
      <formula>-0.0001</formula>
      <formula>0.0001</formula>
    </cfRule>
  </conditionalFormatting>
  <conditionalFormatting sqref="B201 G201 E201 M201">
    <cfRule type="cellIs" dxfId="4739" priority="1188" stopIfTrue="1" operator="equal">
      <formula>0</formula>
    </cfRule>
    <cfRule type="cellIs" dxfId="4738" priority="1189" stopIfTrue="1" operator="equal">
      <formula>0</formula>
    </cfRule>
    <cfRule type="cellIs" dxfId="4737" priority="1190" stopIfTrue="1" operator="equal">
      <formula>0</formula>
    </cfRule>
  </conditionalFormatting>
  <conditionalFormatting sqref="D267:D268">
    <cfRule type="cellIs" dxfId="4736" priority="350" stopIfTrue="1" operator="equal">
      <formula>0</formula>
    </cfRule>
    <cfRule type="cellIs" dxfId="4735" priority="351" stopIfTrue="1" operator="between">
      <formula>-0.0001</formula>
      <formula>0.0001</formula>
    </cfRule>
  </conditionalFormatting>
  <conditionalFormatting sqref="AW84:AX84">
    <cfRule type="cellIs" dxfId="4734" priority="948" stopIfTrue="1" operator="equal">
      <formula>0</formula>
    </cfRule>
    <cfRule type="cellIs" dxfId="4733" priority="949" stopIfTrue="1" operator="equal">
      <formula>0</formula>
    </cfRule>
    <cfRule type="cellIs" dxfId="4732" priority="950" stopIfTrue="1" operator="equal">
      <formula>0</formula>
    </cfRule>
  </conditionalFormatting>
  <conditionalFormatting sqref="D244">
    <cfRule type="cellIs" dxfId="4731" priority="1111" stopIfTrue="1" operator="equal">
      <formula>0</formula>
    </cfRule>
    <cfRule type="cellIs" dxfId="4730" priority="1112" stopIfTrue="1" operator="between">
      <formula>-0.0001</formula>
      <formula>0.0001</formula>
    </cfRule>
  </conditionalFormatting>
  <conditionalFormatting sqref="F16:I16">
    <cfRule type="cellIs" dxfId="4729" priority="1106" stopIfTrue="1" operator="equal">
      <formula>0</formula>
    </cfRule>
    <cfRule type="cellIs" dxfId="4728" priority="1107" stopIfTrue="1" operator="between">
      <formula>-0.0001</formula>
      <formula>0.0001</formula>
    </cfRule>
  </conditionalFormatting>
  <conditionalFormatting sqref="F257:I257">
    <cfRule type="cellIs" dxfId="4727" priority="1194" stopIfTrue="1" operator="equal">
      <formula>0</formula>
    </cfRule>
    <cfRule type="cellIs" dxfId="4726" priority="1195" stopIfTrue="1" operator="between">
      <formula>-0.0001</formula>
      <formula>0.0001</formula>
    </cfRule>
  </conditionalFormatting>
  <conditionalFormatting sqref="F107:I115">
    <cfRule type="cellIs" dxfId="4725" priority="910" stopIfTrue="1" operator="equal">
      <formula>0</formula>
    </cfRule>
    <cfRule type="cellIs" dxfId="4724" priority="911" stopIfTrue="1" operator="equal">
      <formula>0</formula>
    </cfRule>
    <cfRule type="cellIs" dxfId="4723" priority="912" stopIfTrue="1" operator="equal">
      <formula>0</formula>
    </cfRule>
  </conditionalFormatting>
  <conditionalFormatting sqref="E208">
    <cfRule type="cellIs" dxfId="4722" priority="582" stopIfTrue="1" operator="equal">
      <formula>0</formula>
    </cfRule>
    <cfRule type="cellIs" dxfId="4721" priority="583" stopIfTrue="1" operator="equal">
      <formula>0</formula>
    </cfRule>
    <cfRule type="cellIs" dxfId="4720" priority="584" stopIfTrue="1" operator="equal">
      <formula>0</formula>
    </cfRule>
  </conditionalFormatting>
  <conditionalFormatting sqref="AS84">
    <cfRule type="cellIs" dxfId="4719" priority="942" stopIfTrue="1" operator="equal">
      <formula>0</formula>
    </cfRule>
    <cfRule type="cellIs" dxfId="4718" priority="943" stopIfTrue="1" operator="equal">
      <formula>0</formula>
    </cfRule>
    <cfRule type="cellIs" dxfId="4717" priority="944" stopIfTrue="1" operator="equal">
      <formula>0</formula>
    </cfRule>
  </conditionalFormatting>
  <conditionalFormatting sqref="M55 E55:G55">
    <cfRule type="cellIs" dxfId="4716" priority="1234" stopIfTrue="1" operator="equal">
      <formula>0</formula>
    </cfRule>
    <cfRule type="cellIs" dxfId="4715" priority="1235" stopIfTrue="1" operator="equal">
      <formula>0</formula>
    </cfRule>
    <cfRule type="cellIs" dxfId="4714" priority="1236" stopIfTrue="1" operator="equal">
      <formula>0</formula>
    </cfRule>
  </conditionalFormatting>
  <conditionalFormatting sqref="E21:E24 J21:J24">
    <cfRule type="cellIs" dxfId="4713" priority="1071" stopIfTrue="1" operator="equal">
      <formula>0</formula>
    </cfRule>
    <cfRule type="cellIs" dxfId="4712" priority="1072" stopIfTrue="1" operator="equal">
      <formula>0</formula>
    </cfRule>
    <cfRule type="cellIs" dxfId="4711" priority="1073" stopIfTrue="1" operator="equal">
      <formula>0</formula>
    </cfRule>
  </conditionalFormatting>
  <conditionalFormatting sqref="F137">
    <cfRule type="cellIs" dxfId="4710" priority="863" stopIfTrue="1" operator="equal">
      <formula>0</formula>
    </cfRule>
    <cfRule type="cellIs" dxfId="4709" priority="864" stopIfTrue="1" operator="between">
      <formula>-0.0001</formula>
      <formula>0.0001</formula>
    </cfRule>
  </conditionalFormatting>
  <conditionalFormatting sqref="C213">
    <cfRule type="cellIs" dxfId="4708" priority="526" stopIfTrue="1" operator="equal">
      <formula>0</formula>
    </cfRule>
  </conditionalFormatting>
  <conditionalFormatting sqref="C214:G214">
    <cfRule type="cellIs" dxfId="4707" priority="523" stopIfTrue="1" operator="equal">
      <formula>0</formula>
    </cfRule>
    <cfRule type="cellIs" dxfId="4706" priority="524" stopIfTrue="1" operator="equal">
      <formula>0</formula>
    </cfRule>
    <cfRule type="cellIs" dxfId="4705" priority="525" stopIfTrue="1" operator="equal">
      <formula>0</formula>
    </cfRule>
  </conditionalFormatting>
  <conditionalFormatting sqref="F214 C214:D214">
    <cfRule type="cellIs" dxfId="4704" priority="521" stopIfTrue="1" operator="equal">
      <formula>0</formula>
    </cfRule>
    <cfRule type="cellIs" dxfId="4703" priority="522" stopIfTrue="1" operator="between">
      <formula>-0.0001</formula>
      <formula>0.0001</formula>
    </cfRule>
  </conditionalFormatting>
  <conditionalFormatting sqref="C137:G137 M137">
    <cfRule type="cellIs" dxfId="4702" priority="865" stopIfTrue="1" operator="equal">
      <formula>0</formula>
    </cfRule>
    <cfRule type="cellIs" dxfId="4701" priority="866" stopIfTrue="1" operator="equal">
      <formula>0</formula>
    </cfRule>
    <cfRule type="cellIs" dxfId="4700" priority="867" stopIfTrue="1" operator="equal">
      <formula>0</formula>
    </cfRule>
  </conditionalFormatting>
  <conditionalFormatting sqref="F146:I146">
    <cfRule type="cellIs" dxfId="4699" priority="841" stopIfTrue="1" operator="equal">
      <formula>0</formula>
    </cfRule>
    <cfRule type="cellIs" dxfId="4698" priority="842" stopIfTrue="1" operator="between">
      <formula>-0.0001</formula>
      <formula>0.0001</formula>
    </cfRule>
  </conditionalFormatting>
  <conditionalFormatting sqref="M81:AO81 C81 F81:I81">
    <cfRule type="cellIs" dxfId="4697" priority="1017" stopIfTrue="1" operator="equal">
      <formula>0</formula>
    </cfRule>
    <cfRule type="cellIs" dxfId="4696" priority="1018" stopIfTrue="1" operator="equal">
      <formula>0</formula>
    </cfRule>
    <cfRule type="cellIs" dxfId="4695" priority="1019" stopIfTrue="1" operator="equal">
      <formula>0</formula>
    </cfRule>
  </conditionalFormatting>
  <conditionalFormatting sqref="F146:I146 AP146">
    <cfRule type="cellIs" dxfId="4694" priority="843" stopIfTrue="1" operator="equal">
      <formula>0</formula>
    </cfRule>
    <cfRule type="cellIs" dxfId="4693" priority="844" stopIfTrue="1" operator="equal">
      <formula>0</formula>
    </cfRule>
    <cfRule type="cellIs" dxfId="4692" priority="845" stopIfTrue="1" operator="equal">
      <formula>0</formula>
    </cfRule>
  </conditionalFormatting>
  <conditionalFormatting sqref="C209">
    <cfRule type="cellIs" dxfId="4691" priority="557" stopIfTrue="1" operator="equal">
      <formula>0</formula>
    </cfRule>
    <cfRule type="cellIs" dxfId="4690" priority="558" stopIfTrue="1" operator="between">
      <formula>-0.0001</formula>
      <formula>0.0001</formula>
    </cfRule>
  </conditionalFormatting>
  <conditionalFormatting sqref="D16">
    <cfRule type="cellIs" dxfId="4689" priority="1101" stopIfTrue="1" operator="equal">
      <formula>0</formula>
    </cfRule>
    <cfRule type="cellIs" dxfId="4688" priority="1102" stopIfTrue="1" operator="between">
      <formula>-0.0001</formula>
      <formula>0.0001</formula>
    </cfRule>
  </conditionalFormatting>
  <conditionalFormatting sqref="E256:E257 M256:AO257 B256:B257">
    <cfRule type="cellIs" dxfId="4687" priority="1191" stopIfTrue="1" operator="equal">
      <formula>0</formula>
    </cfRule>
    <cfRule type="cellIs" dxfId="4686" priority="1192" stopIfTrue="1" operator="equal">
      <formula>0</formula>
    </cfRule>
    <cfRule type="cellIs" dxfId="4685" priority="1193" stopIfTrue="1" operator="equal">
      <formula>0</formula>
    </cfRule>
  </conditionalFormatting>
  <conditionalFormatting sqref="M179:Q179 T179:AO179">
    <cfRule type="cellIs" dxfId="4684" priority="1182" stopIfTrue="1" operator="equal">
      <formula>0</formula>
    </cfRule>
    <cfRule type="cellIs" dxfId="4683" priority="1183" stopIfTrue="1" operator="equal">
      <formula>0</formula>
    </cfRule>
    <cfRule type="cellIs" dxfId="4682" priority="1184" stopIfTrue="1" operator="equal">
      <formula>0</formula>
    </cfRule>
  </conditionalFormatting>
  <conditionalFormatting sqref="C16">
    <cfRule type="cellIs" dxfId="4681" priority="1100" stopIfTrue="1" operator="equal">
      <formula>0</formula>
    </cfRule>
  </conditionalFormatting>
  <conditionalFormatting sqref="AS180">
    <cfRule type="cellIs" dxfId="4680" priority="1173" stopIfTrue="1" operator="equal">
      <formula>0</formula>
    </cfRule>
    <cfRule type="cellIs" dxfId="4679" priority="1174" stopIfTrue="1" operator="equal">
      <formula>0</formula>
    </cfRule>
    <cfRule type="cellIs" dxfId="4678" priority="1175" stopIfTrue="1" operator="equal">
      <formula>0</formula>
    </cfRule>
  </conditionalFormatting>
  <conditionalFormatting sqref="C16">
    <cfRule type="cellIs" dxfId="4677" priority="1095" stopIfTrue="1" operator="equal">
      <formula>0</formula>
    </cfRule>
    <cfRule type="cellIs" dxfId="4676" priority="1096" stopIfTrue="1" operator="between">
      <formula>-0.0001</formula>
      <formula>0.0001</formula>
    </cfRule>
  </conditionalFormatting>
  <conditionalFormatting sqref="AS210">
    <cfRule type="cellIs" dxfId="4675" priority="537" stopIfTrue="1" operator="equal">
      <formula>0</formula>
    </cfRule>
    <cfRule type="cellIs" dxfId="4674" priority="538" stopIfTrue="1" operator="equal">
      <formula>0</formula>
    </cfRule>
    <cfRule type="cellIs" dxfId="4673" priority="539" stopIfTrue="1" operator="equal">
      <formula>0</formula>
    </cfRule>
  </conditionalFormatting>
  <conditionalFormatting sqref="D266">
    <cfRule type="cellIs" dxfId="4672" priority="355" stopIfTrue="1" operator="equal">
      <formula>0</formula>
    </cfRule>
    <cfRule type="cellIs" dxfId="4671" priority="356" stopIfTrue="1" operator="between">
      <formula>-0.0001</formula>
      <formula>0.0001</formula>
    </cfRule>
  </conditionalFormatting>
  <conditionalFormatting sqref="A129:A147">
    <cfRule type="cellIs" dxfId="4670" priority="893" stopIfTrue="1" operator="equal">
      <formula>0</formula>
    </cfRule>
    <cfRule type="cellIs" dxfId="4669" priority="894" stopIfTrue="1" operator="equal">
      <formula>0</formula>
    </cfRule>
    <cfRule type="cellIs" dxfId="4668" priority="895" stopIfTrue="1" operator="equal">
      <formula>0</formula>
    </cfRule>
  </conditionalFormatting>
  <conditionalFormatting sqref="D244">
    <cfRule type="cellIs" dxfId="4667" priority="1113" stopIfTrue="1" operator="equal">
      <formula>0</formula>
    </cfRule>
    <cfRule type="cellIs" dxfId="4666" priority="1114" stopIfTrue="1" operator="equal">
      <formula>0</formula>
    </cfRule>
    <cfRule type="cellIs" dxfId="4665" priority="1115" stopIfTrue="1" operator="equal">
      <formula>0</formula>
    </cfRule>
  </conditionalFormatting>
  <conditionalFormatting sqref="P217">
    <cfRule type="cellIs" dxfId="4664" priority="496" stopIfTrue="1" operator="equal">
      <formula>0</formula>
    </cfRule>
    <cfRule type="cellIs" dxfId="4663" priority="497" stopIfTrue="1" operator="equal">
      <formula>0</formula>
    </cfRule>
    <cfRule type="cellIs" dxfId="4662" priority="498" stopIfTrue="1" operator="equal">
      <formula>0</formula>
    </cfRule>
  </conditionalFormatting>
  <conditionalFormatting sqref="F191 C191">
    <cfRule type="cellIs" dxfId="4661" priority="664" stopIfTrue="1" operator="equal">
      <formula>0</formula>
    </cfRule>
    <cfRule type="cellIs" dxfId="4660" priority="665" stopIfTrue="1" operator="between">
      <formula>-0.0001</formula>
      <formula>0.0001</formula>
    </cfRule>
  </conditionalFormatting>
  <conditionalFormatting sqref="C176">
    <cfRule type="cellIs" dxfId="4659" priority="736" stopIfTrue="1" operator="equal">
      <formula>0</formula>
    </cfRule>
  </conditionalFormatting>
  <conditionalFormatting sqref="K26">
    <cfRule type="cellIs" dxfId="4658" priority="1045" stopIfTrue="1" operator="equal">
      <formula>0</formula>
    </cfRule>
    <cfRule type="cellIs" dxfId="4657" priority="1046" stopIfTrue="1" operator="between">
      <formula>-0.0001</formula>
      <formula>0.0001</formula>
    </cfRule>
  </conditionalFormatting>
  <conditionalFormatting sqref="D176">
    <cfRule type="cellIs" dxfId="4656" priority="737" stopIfTrue="1" operator="equal">
      <formula>0</formula>
    </cfRule>
    <cfRule type="cellIs" dxfId="4655" priority="738" stopIfTrue="1" operator="between">
      <formula>-0.0001</formula>
      <formula>0.0001</formula>
    </cfRule>
  </conditionalFormatting>
  <conditionalFormatting sqref="A186:B186 D186:I186">
    <cfRule type="cellIs" dxfId="4654" priority="641" stopIfTrue="1" operator="equal">
      <formula>0</formula>
    </cfRule>
    <cfRule type="cellIs" dxfId="4653" priority="642" stopIfTrue="1" operator="equal">
      <formula>0</formula>
    </cfRule>
    <cfRule type="cellIs" dxfId="4652" priority="643" stopIfTrue="1" operator="equal">
      <formula>0</formula>
    </cfRule>
  </conditionalFormatting>
  <conditionalFormatting sqref="F83 C83">
    <cfRule type="cellIs" dxfId="4651" priority="956" stopIfTrue="1" operator="equal">
      <formula>0</formula>
    </cfRule>
    <cfRule type="cellIs" dxfId="4650" priority="957" stopIfTrue="1" operator="equal">
      <formula>0</formula>
    </cfRule>
    <cfRule type="cellIs" dxfId="4649" priority="958" stopIfTrue="1" operator="equal">
      <formula>0</formula>
    </cfRule>
  </conditionalFormatting>
  <conditionalFormatting sqref="AW185:AX185">
    <cfRule type="cellIs" dxfId="4648" priority="647" stopIfTrue="1" operator="equal">
      <formula>0</formula>
    </cfRule>
    <cfRule type="cellIs" dxfId="4647" priority="648" stopIfTrue="1" operator="equal">
      <formula>0</formula>
    </cfRule>
    <cfRule type="cellIs" dxfId="4646" priority="649" stopIfTrue="1" operator="equal">
      <formula>0</formula>
    </cfRule>
  </conditionalFormatting>
  <conditionalFormatting sqref="AS118">
    <cfRule type="cellIs" dxfId="4645" priority="1119" stopIfTrue="1" operator="equal">
      <formula>0</formula>
    </cfRule>
    <cfRule type="cellIs" dxfId="4644" priority="1120" stopIfTrue="1" operator="equal">
      <formula>0</formula>
    </cfRule>
    <cfRule type="cellIs" dxfId="4643" priority="1121" stopIfTrue="1" operator="equal">
      <formula>0</formula>
    </cfRule>
  </conditionalFormatting>
  <conditionalFormatting sqref="C106:C116">
    <cfRule type="cellIs" dxfId="4642" priority="916" stopIfTrue="1" operator="equal">
      <formula>0</formula>
    </cfRule>
    <cfRule type="cellIs" dxfId="4641" priority="917" stopIfTrue="1" operator="between">
      <formula>-0.0001</formula>
      <formula>0.0001</formula>
    </cfRule>
  </conditionalFormatting>
  <conditionalFormatting sqref="M79">
    <cfRule type="cellIs" dxfId="4640" priority="1026" stopIfTrue="1" operator="equal">
      <formula>0</formula>
    </cfRule>
    <cfRule type="cellIs" dxfId="4639" priority="1027" stopIfTrue="1" operator="equal">
      <formula>0</formula>
    </cfRule>
    <cfRule type="cellIs" dxfId="4638" priority="1028" stopIfTrue="1" operator="equal">
      <formula>0</formula>
    </cfRule>
  </conditionalFormatting>
  <conditionalFormatting sqref="D192 C234:D234 D122 D148:D154 D119 D170">
    <cfRule type="cellIs" dxfId="4637" priority="1581" stopIfTrue="1" operator="equal">
      <formula>0</formula>
    </cfRule>
  </conditionalFormatting>
  <conditionalFormatting sqref="C76">
    <cfRule type="cellIs" dxfId="4636" priority="1286" stopIfTrue="1" operator="equal">
      <formula>0</formula>
    </cfRule>
    <cfRule type="cellIs" dxfId="4635" priority="1287" stopIfTrue="1" operator="equal">
      <formula>0</formula>
    </cfRule>
    <cfRule type="cellIs" dxfId="4634" priority="1288" stopIfTrue="1" operator="equal">
      <formula>0</formula>
    </cfRule>
  </conditionalFormatting>
  <conditionalFormatting sqref="B248:C248 F248:I248 C258">
    <cfRule type="cellIs" dxfId="4633" priority="1573" stopIfTrue="1" operator="equal">
      <formula>0</formula>
    </cfRule>
    <cfRule type="cellIs" dxfId="4632" priority="1574" stopIfTrue="1" operator="equal">
      <formula>0</formula>
    </cfRule>
    <cfRule type="cellIs" dxfId="4631" priority="1575" stopIfTrue="1" operator="equal">
      <formula>0</formula>
    </cfRule>
  </conditionalFormatting>
  <conditionalFormatting sqref="F248:I248">
    <cfRule type="cellIs" dxfId="4630" priority="1571" stopIfTrue="1" operator="equal">
      <formula>0</formula>
    </cfRule>
    <cfRule type="cellIs" dxfId="4629" priority="1572" stopIfTrue="1" operator="between">
      <formula>-0.0001</formula>
      <formula>0.0001</formula>
    </cfRule>
  </conditionalFormatting>
  <conditionalFormatting sqref="B248">
    <cfRule type="cellIs" dxfId="4628" priority="1568" stopIfTrue="1" operator="equal">
      <formula>0</formula>
    </cfRule>
    <cfRule type="cellIs" dxfId="4627" priority="1569" stopIfTrue="1" operator="equal">
      <formula>0</formula>
    </cfRule>
    <cfRule type="cellIs" dxfId="4626" priority="1570" stopIfTrue="1" operator="equal">
      <formula>0</formula>
    </cfRule>
  </conditionalFormatting>
  <conditionalFormatting sqref="C86:D86 B87">
    <cfRule type="cellIs" dxfId="4625" priority="984" stopIfTrue="1" operator="equal">
      <formula>0</formula>
    </cfRule>
    <cfRule type="cellIs" dxfId="4624" priority="985" stopIfTrue="1" operator="equal">
      <formula>0</formula>
    </cfRule>
    <cfRule type="cellIs" dxfId="4623" priority="986" stopIfTrue="1" operator="equal">
      <formula>0</formula>
    </cfRule>
  </conditionalFormatting>
  <conditionalFormatting sqref="C42">
    <cfRule type="cellIs" dxfId="4622" priority="1551" stopIfTrue="1" operator="equal">
      <formula>0</formula>
    </cfRule>
  </conditionalFormatting>
  <conditionalFormatting sqref="F87:I87">
    <cfRule type="cellIs" dxfId="4621" priority="995" stopIfTrue="1" operator="equal">
      <formula>0</formula>
    </cfRule>
    <cfRule type="cellIs" dxfId="4620" priority="996" stopIfTrue="1" operator="equal">
      <formula>0</formula>
    </cfRule>
    <cfRule type="cellIs" dxfId="4619" priority="997" stopIfTrue="1" operator="equal">
      <formula>0</formula>
    </cfRule>
  </conditionalFormatting>
  <conditionalFormatting sqref="D170">
    <cfRule type="cellIs" dxfId="4618" priority="1531" stopIfTrue="1" operator="equal">
      <formula>0</formula>
    </cfRule>
  </conditionalFormatting>
  <conditionalFormatting sqref="B137">
    <cfRule type="cellIs" dxfId="4617" priority="870" stopIfTrue="1" operator="equal">
      <formula>0</formula>
    </cfRule>
    <cfRule type="cellIs" dxfId="4616" priority="871" stopIfTrue="1" operator="equal">
      <formula>0</formula>
    </cfRule>
    <cfRule type="cellIs" dxfId="4615" priority="872" stopIfTrue="1" operator="equal">
      <formula>0</formula>
    </cfRule>
  </conditionalFormatting>
  <conditionalFormatting sqref="M159:AO159 B159:D159 F159:I159">
    <cfRule type="cellIs" dxfId="4614" priority="829" stopIfTrue="1" operator="equal">
      <formula>0</formula>
    </cfRule>
    <cfRule type="cellIs" dxfId="4613" priority="830" stopIfTrue="1" operator="equal">
      <formula>0</formula>
    </cfRule>
    <cfRule type="cellIs" dxfId="4612" priority="831" stopIfTrue="1" operator="equal">
      <formula>0</formula>
    </cfRule>
  </conditionalFormatting>
  <conditionalFormatting sqref="F86:I86 C86:D86 C94">
    <cfRule type="cellIs" dxfId="4611" priority="998" stopIfTrue="1" operator="equal">
      <formula>0</formula>
    </cfRule>
    <cfRule type="cellIs" dxfId="4610" priority="999" stopIfTrue="1" operator="between">
      <formula>-0.0001</formula>
      <formula>0.0001</formula>
    </cfRule>
  </conditionalFormatting>
  <conditionalFormatting sqref="M180:Q180 T180:AO180">
    <cfRule type="cellIs" dxfId="4609" priority="1176" stopIfTrue="1" operator="equal">
      <formula>0</formula>
    </cfRule>
    <cfRule type="cellIs" dxfId="4608" priority="1177" stopIfTrue="1" operator="equal">
      <formula>0</formula>
    </cfRule>
    <cfRule type="cellIs" dxfId="4607" priority="1178" stopIfTrue="1" operator="equal">
      <formula>0</formula>
    </cfRule>
  </conditionalFormatting>
  <conditionalFormatting sqref="AP106:AP116">
    <cfRule type="cellIs" dxfId="4606" priority="913" stopIfTrue="1" operator="equal">
      <formula>0</formula>
    </cfRule>
    <cfRule type="cellIs" dxfId="4605" priority="914" stopIfTrue="1" operator="equal">
      <formula>0</formula>
    </cfRule>
    <cfRule type="cellIs" dxfId="4604" priority="915" stopIfTrue="1" operator="equal">
      <formula>0</formula>
    </cfRule>
  </conditionalFormatting>
  <conditionalFormatting sqref="C106:C116">
    <cfRule type="cellIs" dxfId="4603" priority="918" stopIfTrue="1" operator="equal">
      <formula>0</formula>
    </cfRule>
    <cfRule type="cellIs" dxfId="4602" priority="919" stopIfTrue="1" operator="equal">
      <formula>0</formula>
    </cfRule>
    <cfRule type="cellIs" dxfId="4601" priority="920" stopIfTrue="1" operator="equal">
      <formula>0</formula>
    </cfRule>
  </conditionalFormatting>
  <conditionalFormatting sqref="F176">
    <cfRule type="cellIs" dxfId="4600" priority="743" stopIfTrue="1" operator="equal">
      <formula>0</formula>
    </cfRule>
    <cfRule type="cellIs" dxfId="4599" priority="744" stopIfTrue="1" operator="between">
      <formula>-0.0001</formula>
      <formula>0.0001</formula>
    </cfRule>
  </conditionalFormatting>
  <conditionalFormatting sqref="AW85:AX85">
    <cfRule type="cellIs" dxfId="4598" priority="1003" stopIfTrue="1" operator="equal">
      <formula>0</formula>
    </cfRule>
    <cfRule type="cellIs" dxfId="4597" priority="1004" stopIfTrue="1" operator="equal">
      <formula>0</formula>
    </cfRule>
    <cfRule type="cellIs" dxfId="4596" priority="1005" stopIfTrue="1" operator="equal">
      <formula>0</formula>
    </cfRule>
  </conditionalFormatting>
  <conditionalFormatting sqref="D146:D147 B145:B147 E145:E147">
    <cfRule type="cellIs" dxfId="4595" priority="907" stopIfTrue="1" operator="equal">
      <formula>0</formula>
    </cfRule>
    <cfRule type="cellIs" dxfId="4594" priority="908" stopIfTrue="1" operator="equal">
      <formula>0</formula>
    </cfRule>
    <cfRule type="cellIs" dxfId="4593" priority="909" stopIfTrue="1" operator="equal">
      <formula>0</formula>
    </cfRule>
  </conditionalFormatting>
  <conditionalFormatting sqref="AS201">
    <cfRule type="cellIs" dxfId="4592" priority="1185" stopIfTrue="1" operator="equal">
      <formula>0</formula>
    </cfRule>
    <cfRule type="cellIs" dxfId="4591" priority="1186" stopIfTrue="1" operator="equal">
      <formula>0</formula>
    </cfRule>
    <cfRule type="cellIs" dxfId="4590" priority="1187" stopIfTrue="1" operator="equal">
      <formula>0</formula>
    </cfRule>
  </conditionalFormatting>
  <conditionalFormatting sqref="C57:D57 F57">
    <cfRule type="cellIs" dxfId="4589" priority="1454" stopIfTrue="1" operator="equal">
      <formula>0</formula>
    </cfRule>
    <cfRule type="cellIs" dxfId="4588" priority="1455" stopIfTrue="1" operator="between">
      <formula>-0.0001</formula>
      <formula>0.0001</formula>
    </cfRule>
  </conditionalFormatting>
  <conditionalFormatting sqref="AW292:AX292 AW293:AW303">
    <cfRule type="cellIs" dxfId="4587" priority="1145" stopIfTrue="1" operator="equal">
      <formula>0</formula>
    </cfRule>
    <cfRule type="cellIs" dxfId="4586" priority="1146" stopIfTrue="1" operator="equal">
      <formula>0</formula>
    </cfRule>
    <cfRule type="cellIs" dxfId="4585" priority="1147" stopIfTrue="1" operator="equal">
      <formula>0</formula>
    </cfRule>
  </conditionalFormatting>
  <conditionalFormatting sqref="F119:I119">
    <cfRule type="cellIs" dxfId="4584" priority="1130" stopIfTrue="1" operator="equal">
      <formula>0</formula>
    </cfRule>
    <cfRule type="cellIs" dxfId="4583" priority="1131" stopIfTrue="1" operator="equal">
      <formula>0</formula>
    </cfRule>
    <cfRule type="cellIs" dxfId="4582" priority="1132" stopIfTrue="1" operator="equal">
      <formula>0</formula>
    </cfRule>
  </conditionalFormatting>
  <conditionalFormatting sqref="D62">
    <cfRule type="cellIs" dxfId="4581" priority="1441" stopIfTrue="1" operator="equal">
      <formula>0</formula>
    </cfRule>
  </conditionalFormatting>
  <conditionalFormatting sqref="C166:G166">
    <cfRule type="cellIs" dxfId="4580" priority="779" stopIfTrue="1" operator="equal">
      <formula>0</formula>
    </cfRule>
    <cfRule type="cellIs" dxfId="4579" priority="780" stopIfTrue="1" operator="equal">
      <formula>0</formula>
    </cfRule>
    <cfRule type="cellIs" dxfId="4578" priority="781" stopIfTrue="1" operator="equal">
      <formula>0</formula>
    </cfRule>
  </conditionalFormatting>
  <conditionalFormatting sqref="A124:B124">
    <cfRule type="cellIs" dxfId="4577" priority="1218" stopIfTrue="1" operator="equal">
      <formula>0</formula>
    </cfRule>
    <cfRule type="cellIs" dxfId="4576" priority="1219" stopIfTrue="1" operator="equal">
      <formula>0</formula>
    </cfRule>
    <cfRule type="cellIs" dxfId="4575" priority="1220" stopIfTrue="1" operator="equal">
      <formula>0</formula>
    </cfRule>
  </conditionalFormatting>
  <conditionalFormatting sqref="AS26">
    <cfRule type="cellIs" dxfId="4574" priority="1050" stopIfTrue="1" operator="equal">
      <formula>0</formula>
    </cfRule>
    <cfRule type="cellIs" dxfId="4573" priority="1051" stopIfTrue="1" operator="equal">
      <formula>0</formula>
    </cfRule>
    <cfRule type="cellIs" dxfId="4572" priority="1052" stopIfTrue="1" operator="equal">
      <formula>0</formula>
    </cfRule>
  </conditionalFormatting>
  <conditionalFormatting sqref="F159:I159 C159:D159">
    <cfRule type="cellIs" dxfId="4571" priority="826" stopIfTrue="1" operator="equal">
      <formula>0</formula>
    </cfRule>
    <cfRule type="cellIs" dxfId="4570" priority="827" stopIfTrue="1" operator="between">
      <formula>-0.0001</formula>
      <formula>0.0001</formula>
    </cfRule>
  </conditionalFormatting>
  <conditionalFormatting sqref="C232">
    <cfRule type="cellIs" dxfId="4569" priority="1408" stopIfTrue="1" operator="equal">
      <formula>0</formula>
    </cfRule>
    <cfRule type="cellIs" dxfId="4568" priority="1409" stopIfTrue="1" operator="equal">
      <formula>0</formula>
    </cfRule>
    <cfRule type="cellIs" dxfId="4567" priority="1410" stopIfTrue="1" operator="equal">
      <formula>0</formula>
    </cfRule>
  </conditionalFormatting>
  <conditionalFormatting sqref="AR88:AR89">
    <cfRule type="cellIs" dxfId="4566" priority="987" stopIfTrue="1" operator="equal">
      <formula>0</formula>
    </cfRule>
    <cfRule type="cellIs" dxfId="4565" priority="988" stopIfTrue="1" operator="equal">
      <formula>0</formula>
    </cfRule>
    <cfRule type="cellIs" dxfId="4564" priority="989" stopIfTrue="1" operator="equal">
      <formula>0</formula>
    </cfRule>
  </conditionalFormatting>
  <conditionalFormatting sqref="F20 C20:D20">
    <cfRule type="cellIs" dxfId="4563" priority="1400" stopIfTrue="1" operator="equal">
      <formula>0</formula>
    </cfRule>
    <cfRule type="cellIs" dxfId="4562" priority="1401" stopIfTrue="1" operator="between">
      <formula>-0.0001</formula>
      <formula>0.0001</formula>
    </cfRule>
  </conditionalFormatting>
  <conditionalFormatting sqref="AS14">
    <cfRule type="cellIs" dxfId="4561" priority="1327" stopIfTrue="1" operator="equal">
      <formula>0</formula>
    </cfRule>
    <cfRule type="cellIs" dxfId="4560" priority="1328" stopIfTrue="1" operator="equal">
      <formula>0</formula>
    </cfRule>
    <cfRule type="cellIs" dxfId="4559" priority="1329" stopIfTrue="1" operator="equal">
      <formula>0</formula>
    </cfRule>
  </conditionalFormatting>
  <conditionalFormatting sqref="C203">
    <cfRule type="cellIs" dxfId="4558" priority="1385" stopIfTrue="1" operator="equal">
      <formula>0</formula>
    </cfRule>
    <cfRule type="cellIs" dxfId="4557" priority="1386" stopIfTrue="1" operator="equal">
      <formula>0</formula>
    </cfRule>
    <cfRule type="cellIs" dxfId="4556" priority="1387" stopIfTrue="1" operator="equal">
      <formula>0</formula>
    </cfRule>
  </conditionalFormatting>
  <conditionalFormatting sqref="A159">
    <cfRule type="cellIs" dxfId="4555" priority="823" stopIfTrue="1" operator="equal">
      <formula>0</formula>
    </cfRule>
    <cfRule type="cellIs" dxfId="4554" priority="824" stopIfTrue="1" operator="equal">
      <formula>0</formula>
    </cfRule>
    <cfRule type="cellIs" dxfId="4553" priority="825" stopIfTrue="1" operator="equal">
      <formula>0</formula>
    </cfRule>
  </conditionalFormatting>
  <conditionalFormatting sqref="B129:D129">
    <cfRule type="cellIs" dxfId="4552" priority="898" stopIfTrue="1" operator="equal">
      <formula>0</formula>
    </cfRule>
    <cfRule type="cellIs" dxfId="4551" priority="899" stopIfTrue="1" operator="equal">
      <formula>0</formula>
    </cfRule>
    <cfRule type="cellIs" dxfId="4550" priority="900" stopIfTrue="1" operator="equal">
      <formula>0</formula>
    </cfRule>
  </conditionalFormatting>
  <conditionalFormatting sqref="E189:G189 T189:AO189 M189:Q189">
    <cfRule type="cellIs" dxfId="4549" priority="691" stopIfTrue="1" operator="equal">
      <formula>0</formula>
    </cfRule>
    <cfRule type="cellIs" dxfId="4548" priority="692" stopIfTrue="1" operator="equal">
      <formula>0</formula>
    </cfRule>
    <cfRule type="cellIs" dxfId="4547" priority="693" stopIfTrue="1" operator="equal">
      <formula>0</formula>
    </cfRule>
  </conditionalFormatting>
  <conditionalFormatting sqref="B81 D81">
    <cfRule type="cellIs" dxfId="4546" priority="1012" stopIfTrue="1" operator="equal">
      <formula>0</formula>
    </cfRule>
    <cfRule type="cellIs" dxfId="4545" priority="1013" stopIfTrue="1" operator="equal">
      <formula>0</formula>
    </cfRule>
    <cfRule type="cellIs" dxfId="4544" priority="1014" stopIfTrue="1" operator="equal">
      <formula>0</formula>
    </cfRule>
  </conditionalFormatting>
  <conditionalFormatting sqref="F178 C178">
    <cfRule type="cellIs" dxfId="4543" priority="1227" stopIfTrue="1" operator="equal">
      <formula>0</formula>
    </cfRule>
    <cfRule type="cellIs" dxfId="4542" priority="1228" stopIfTrue="1" operator="between">
      <formula>-0.0001</formula>
      <formula>0.0001</formula>
    </cfRule>
  </conditionalFormatting>
  <conditionalFormatting sqref="B162">
    <cfRule type="cellIs" dxfId="4541" priority="815" stopIfTrue="1" operator="equal">
      <formula>0</formula>
    </cfRule>
    <cfRule type="cellIs" dxfId="4540" priority="816" stopIfTrue="1" operator="equal">
      <formula>0</formula>
    </cfRule>
    <cfRule type="cellIs" dxfId="4539" priority="817" stopIfTrue="1" operator="equal">
      <formula>0</formula>
    </cfRule>
  </conditionalFormatting>
  <conditionalFormatting sqref="C247 F247">
    <cfRule type="cellIs" dxfId="4538" priority="1345" stopIfTrue="1" operator="equal">
      <formula>0</formula>
    </cfRule>
    <cfRule type="cellIs" dxfId="4537" priority="1346" stopIfTrue="1" operator="equal">
      <formula>0</formula>
    </cfRule>
    <cfRule type="cellIs" dxfId="4536" priority="1347" stopIfTrue="1" operator="equal">
      <formula>0</formula>
    </cfRule>
  </conditionalFormatting>
  <conditionalFormatting sqref="F247">
    <cfRule type="cellIs" dxfId="4535" priority="1343" stopIfTrue="1" operator="equal">
      <formula>0</formula>
    </cfRule>
    <cfRule type="cellIs" dxfId="4534" priority="1344" stopIfTrue="1" operator="between">
      <formula>-0.0001</formula>
      <formula>0.0001</formula>
    </cfRule>
  </conditionalFormatting>
  <conditionalFormatting sqref="C176">
    <cfRule type="cellIs" dxfId="4533" priority="733" stopIfTrue="1" operator="equal">
      <formula>0</formula>
    </cfRule>
    <cfRule type="cellIs" dxfId="4532" priority="734" stopIfTrue="1" operator="equal">
      <formula>0</formula>
    </cfRule>
    <cfRule type="cellIs" dxfId="4531" priority="735" stopIfTrue="1" operator="equal">
      <formula>0</formula>
    </cfRule>
  </conditionalFormatting>
  <conditionalFormatting sqref="C14:D14">
    <cfRule type="cellIs" dxfId="4530" priority="1330" stopIfTrue="1" operator="equal">
      <formula>0</formula>
    </cfRule>
    <cfRule type="cellIs" dxfId="4529" priority="1331" stopIfTrue="1" operator="between">
      <formula>-0.0001</formula>
      <formula>0.0001</formula>
    </cfRule>
  </conditionalFormatting>
  <conditionalFormatting sqref="B81 J81 E81">
    <cfRule type="cellIs" dxfId="4528" priority="1009" stopIfTrue="1" operator="equal">
      <formula>0</formula>
    </cfRule>
    <cfRule type="cellIs" dxfId="4527" priority="1010" stopIfTrue="1" operator="equal">
      <formula>0</formula>
    </cfRule>
    <cfRule type="cellIs" dxfId="4526" priority="1011" stopIfTrue="1" operator="equal">
      <formula>0</formula>
    </cfRule>
  </conditionalFormatting>
  <conditionalFormatting sqref="AS182">
    <cfRule type="cellIs" dxfId="4525" priority="700" stopIfTrue="1" operator="equal">
      <formula>0</formula>
    </cfRule>
    <cfRule type="cellIs" dxfId="4524" priority="701" stopIfTrue="1" operator="equal">
      <formula>0</formula>
    </cfRule>
    <cfRule type="cellIs" dxfId="4523" priority="702" stopIfTrue="1" operator="equal">
      <formula>0</formula>
    </cfRule>
  </conditionalFormatting>
  <conditionalFormatting sqref="E241 AR241 A241:B241 A242">
    <cfRule type="cellIs" dxfId="4522" priority="447" stopIfTrue="1" operator="equal">
      <formula>0</formula>
    </cfRule>
    <cfRule type="cellIs" dxfId="4521" priority="448" stopIfTrue="1" operator="equal">
      <formula>0</formula>
    </cfRule>
    <cfRule type="cellIs" dxfId="4520" priority="449" stopIfTrue="1" operator="equal">
      <formula>0</formula>
    </cfRule>
  </conditionalFormatting>
  <conditionalFormatting sqref="D74">
    <cfRule type="cellIs" dxfId="4519" priority="1312" stopIfTrue="1" operator="equal">
      <formula>0</formula>
    </cfRule>
  </conditionalFormatting>
  <conditionalFormatting sqref="A16:B16 D16 A17:A18">
    <cfRule type="cellIs" dxfId="4518" priority="1103" stopIfTrue="1" operator="equal">
      <formula>0</formula>
    </cfRule>
    <cfRule type="cellIs" dxfId="4517" priority="1104" stopIfTrue="1" operator="equal">
      <formula>0</formula>
    </cfRule>
    <cfRule type="cellIs" dxfId="4516" priority="1105" stopIfTrue="1" operator="equal">
      <formula>0</formula>
    </cfRule>
  </conditionalFormatting>
  <conditionalFormatting sqref="D83 M83">
    <cfRule type="cellIs" dxfId="4515" priority="961" stopIfTrue="1" operator="equal">
      <formula>0</formula>
    </cfRule>
    <cfRule type="cellIs" dxfId="4514" priority="962" stopIfTrue="1" operator="equal">
      <formula>0</formula>
    </cfRule>
    <cfRule type="cellIs" dxfId="4513" priority="963" stopIfTrue="1" operator="equal">
      <formula>0</formula>
    </cfRule>
  </conditionalFormatting>
  <conditionalFormatting sqref="C223 F223">
    <cfRule type="cellIs" dxfId="4512" priority="1307" stopIfTrue="1" operator="equal">
      <formula>0</formula>
    </cfRule>
    <cfRule type="cellIs" dxfId="4511" priority="1308" stopIfTrue="1" operator="between">
      <formula>-0.0001</formula>
      <formula>0.0001</formula>
    </cfRule>
  </conditionalFormatting>
  <conditionalFormatting sqref="D176:G176">
    <cfRule type="cellIs" dxfId="4510" priority="740" stopIfTrue="1" operator="equal">
      <formula>0</formula>
    </cfRule>
    <cfRule type="cellIs" dxfId="4509" priority="741" stopIfTrue="1" operator="equal">
      <formula>0</formula>
    </cfRule>
    <cfRule type="cellIs" dxfId="4508" priority="742" stopIfTrue="1" operator="equal">
      <formula>0</formula>
    </cfRule>
  </conditionalFormatting>
  <conditionalFormatting sqref="A104:B104 A106:B116 A105">
    <cfRule type="cellIs" dxfId="4507" priority="924" stopIfTrue="1" operator="equal">
      <formula>0</formula>
    </cfRule>
    <cfRule type="cellIs" dxfId="4506" priority="925" stopIfTrue="1" operator="equal">
      <formula>0</formula>
    </cfRule>
    <cfRule type="cellIs" dxfId="4505" priority="926" stopIfTrue="1" operator="equal">
      <formula>0</formula>
    </cfRule>
  </conditionalFormatting>
  <conditionalFormatting sqref="J86:J90 E86:E90 M90:AO90 F90:I90 B86:B90 D87:D90 M92:AO98 C96:I98 D92:I95 B92:B98">
    <cfRule type="cellIs" dxfId="4504" priority="1032" stopIfTrue="1" operator="equal">
      <formula>0</formula>
    </cfRule>
    <cfRule type="cellIs" dxfId="4503" priority="1033" stopIfTrue="1" operator="equal">
      <formula>0</formula>
    </cfRule>
    <cfRule type="cellIs" dxfId="4502" priority="1034" stopIfTrue="1" operator="equal">
      <formula>0</formula>
    </cfRule>
  </conditionalFormatting>
  <conditionalFormatting sqref="M183:AO183 B183:I183">
    <cfRule type="cellIs" dxfId="4501" priority="711" stopIfTrue="1" operator="equal">
      <formula>0</formula>
    </cfRule>
    <cfRule type="cellIs" dxfId="4500" priority="712" stopIfTrue="1" operator="equal">
      <formula>0</formula>
    </cfRule>
    <cfRule type="cellIs" dxfId="4499" priority="713" stopIfTrue="1" operator="equal">
      <formula>0</formula>
    </cfRule>
  </conditionalFormatting>
  <conditionalFormatting sqref="F257:I257">
    <cfRule type="cellIs" dxfId="4498" priority="1196" stopIfTrue="1" operator="equal">
      <formula>0</formula>
    </cfRule>
    <cfRule type="cellIs" dxfId="4497" priority="1197" stopIfTrue="1" operator="equal">
      <formula>0</formula>
    </cfRule>
    <cfRule type="cellIs" dxfId="4496" priority="1198" stopIfTrue="1" operator="equal">
      <formula>0</formula>
    </cfRule>
  </conditionalFormatting>
  <conditionalFormatting sqref="B83 G83 E83">
    <cfRule type="cellIs" dxfId="4495" priority="964" stopIfTrue="1" operator="equal">
      <formula>0</formula>
    </cfRule>
    <cfRule type="cellIs" dxfId="4494" priority="965" stopIfTrue="1" operator="equal">
      <formula>0</formula>
    </cfRule>
    <cfRule type="cellIs" dxfId="4493" priority="966" stopIfTrue="1" operator="equal">
      <formula>0</formula>
    </cfRule>
  </conditionalFormatting>
  <conditionalFormatting sqref="M168:AO168 B168:G168 I168">
    <cfRule type="cellIs" dxfId="4492" priority="765" stopIfTrue="1" operator="equal">
      <formula>0</formula>
    </cfRule>
    <cfRule type="cellIs" dxfId="4491" priority="766" stopIfTrue="1" operator="equal">
      <formula>0</formula>
    </cfRule>
    <cfRule type="cellIs" dxfId="4490" priority="767" stopIfTrue="1" operator="equal">
      <formula>0</formula>
    </cfRule>
  </conditionalFormatting>
  <conditionalFormatting sqref="C118:D118">
    <cfRule type="cellIs" dxfId="4489" priority="1122" stopIfTrue="1" operator="equal">
      <formula>0</formula>
    </cfRule>
    <cfRule type="cellIs" dxfId="4488" priority="1123" stopIfTrue="1" operator="between">
      <formula>-0.0001</formula>
      <formula>0.0001</formula>
    </cfRule>
  </conditionalFormatting>
  <conditionalFormatting sqref="F116:I116 D103:D116">
    <cfRule type="cellIs" dxfId="4487" priority="929" stopIfTrue="1" operator="equal">
      <formula>0</formula>
    </cfRule>
    <cfRule type="cellIs" dxfId="4486" priority="930" stopIfTrue="1" operator="equal">
      <formula>0</formula>
    </cfRule>
    <cfRule type="cellIs" dxfId="4485" priority="931" stopIfTrue="1" operator="equal">
      <formula>0</formula>
    </cfRule>
  </conditionalFormatting>
  <conditionalFormatting sqref="M187:AO187 A187:I187 A188:A191">
    <cfRule type="cellIs" dxfId="4484" priority="697" stopIfTrue="1" operator="equal">
      <formula>0</formula>
    </cfRule>
    <cfRule type="cellIs" dxfId="4483" priority="698" stopIfTrue="1" operator="equal">
      <formula>0</formula>
    </cfRule>
    <cfRule type="cellIs" dxfId="4482" priority="699" stopIfTrue="1" operator="equal">
      <formula>0</formula>
    </cfRule>
  </conditionalFormatting>
  <conditionalFormatting sqref="F207">
    <cfRule type="cellIs" dxfId="4481" priority="608" stopIfTrue="1" operator="equal">
      <formula>0</formula>
    </cfRule>
    <cfRule type="cellIs" dxfId="4480" priority="609" stopIfTrue="1" operator="equal">
      <formula>0</formula>
    </cfRule>
    <cfRule type="cellIs" dxfId="4479" priority="610" stopIfTrue="1" operator="equal">
      <formula>0</formula>
    </cfRule>
  </conditionalFormatting>
  <conditionalFormatting sqref="E16:J16">
    <cfRule type="cellIs" dxfId="4478" priority="1108" stopIfTrue="1" operator="equal">
      <formula>0</formula>
    </cfRule>
    <cfRule type="cellIs" dxfId="4477" priority="1109" stopIfTrue="1" operator="equal">
      <formula>0</formula>
    </cfRule>
    <cfRule type="cellIs" dxfId="4476" priority="1110" stopIfTrue="1" operator="equal">
      <formula>0</formula>
    </cfRule>
  </conditionalFormatting>
  <conditionalFormatting sqref="F55">
    <cfRule type="cellIs" dxfId="4475" priority="1232" stopIfTrue="1" operator="equal">
      <formula>0</formula>
    </cfRule>
    <cfRule type="cellIs" dxfId="4474" priority="1233" stopIfTrue="1" operator="between">
      <formula>-0.0001</formula>
      <formula>0.0001</formula>
    </cfRule>
  </conditionalFormatting>
  <conditionalFormatting sqref="AS157:AS158">
    <cfRule type="cellIs" dxfId="4473" priority="768" stopIfTrue="1" operator="equal">
      <formula>0</formula>
    </cfRule>
    <cfRule type="cellIs" dxfId="4472" priority="769" stopIfTrue="1" operator="equal">
      <formula>0</formula>
    </cfRule>
    <cfRule type="cellIs" dxfId="4471" priority="770" stopIfTrue="1" operator="equal">
      <formula>0</formula>
    </cfRule>
  </conditionalFormatting>
  <conditionalFormatting sqref="C124:D124 F124:I124">
    <cfRule type="cellIs" dxfId="4470" priority="1221" stopIfTrue="1" operator="equal">
      <formula>0</formula>
    </cfRule>
    <cfRule type="cellIs" dxfId="4469" priority="1222" stopIfTrue="1" operator="between">
      <formula>-0.0001</formula>
      <formula>0.0001</formula>
    </cfRule>
  </conditionalFormatting>
  <conditionalFormatting sqref="N176">
    <cfRule type="cellIs" dxfId="4468" priority="725" stopIfTrue="1" operator="equal">
      <formula>0</formula>
    </cfRule>
    <cfRule type="cellIs" dxfId="4467" priority="726" stopIfTrue="1" operator="equal">
      <formula>0</formula>
    </cfRule>
    <cfRule type="cellIs" dxfId="4466" priority="727" stopIfTrue="1" operator="equal">
      <formula>0</formula>
    </cfRule>
  </conditionalFormatting>
  <conditionalFormatting sqref="C168:D168 F168:G168 I168">
    <cfRule type="cellIs" dxfId="4465" priority="762" stopIfTrue="1" operator="equal">
      <formula>0</formula>
    </cfRule>
    <cfRule type="cellIs" dxfId="4464" priority="763" stopIfTrue="1" operator="between">
      <formula>-0.0001</formula>
      <formula>0.0001</formula>
    </cfRule>
  </conditionalFormatting>
  <conditionalFormatting sqref="AW83:AX83">
    <cfRule type="cellIs" dxfId="4463" priority="951" stopIfTrue="1" operator="equal">
      <formula>0</formula>
    </cfRule>
    <cfRule type="cellIs" dxfId="4462" priority="952" stopIfTrue="1" operator="equal">
      <formula>0</formula>
    </cfRule>
    <cfRule type="cellIs" dxfId="4461" priority="953" stopIfTrue="1" operator="equal">
      <formula>0</formula>
    </cfRule>
  </conditionalFormatting>
  <conditionalFormatting sqref="N132 D132">
    <cfRule type="cellIs" dxfId="4460" priority="889" stopIfTrue="1" operator="equal">
      <formula>0</formula>
    </cfRule>
    <cfRule type="cellIs" dxfId="4459" priority="890" stopIfTrue="1" operator="equal">
      <formula>0</formula>
    </cfRule>
    <cfRule type="cellIs" dxfId="4458" priority="891" stopIfTrue="1" operator="equal">
      <formula>0</formula>
    </cfRule>
  </conditionalFormatting>
  <conditionalFormatting sqref="F87:I87">
    <cfRule type="cellIs" dxfId="4457" priority="993" stopIfTrue="1" operator="equal">
      <formula>0</formula>
    </cfRule>
    <cfRule type="cellIs" dxfId="4456" priority="994" stopIfTrue="1" operator="between">
      <formula>-0.0001</formula>
      <formula>0.0001</formula>
    </cfRule>
  </conditionalFormatting>
  <conditionalFormatting sqref="E135:G135 T135:AO135 M135:Q135">
    <cfRule type="cellIs" dxfId="4455" priority="881" stopIfTrue="1" operator="equal">
      <formula>0</formula>
    </cfRule>
    <cfRule type="cellIs" dxfId="4454" priority="882" stopIfTrue="1" operator="equal">
      <formula>0</formula>
    </cfRule>
    <cfRule type="cellIs" dxfId="4453" priority="883" stopIfTrue="1" operator="equal">
      <formula>0</formula>
    </cfRule>
  </conditionalFormatting>
  <conditionalFormatting sqref="C266 C269:C271 M265:AR270 M263:O263 Q263:AR263 M262:AR262 E265:E271 F265:I270 B265:D265">
    <cfRule type="cellIs" dxfId="4452" priority="413" stopIfTrue="1" operator="equal">
      <formula>0</formula>
    </cfRule>
    <cfRule type="cellIs" dxfId="4451" priority="414" stopIfTrue="1" operator="equal">
      <formula>0</formula>
    </cfRule>
    <cfRule type="cellIs" dxfId="4450" priority="415" stopIfTrue="1" operator="equal">
      <formula>0</formula>
    </cfRule>
  </conditionalFormatting>
  <conditionalFormatting sqref="C259">
    <cfRule type="cellIs" dxfId="4449" priority="1161" stopIfTrue="1" operator="equal">
      <formula>0</formula>
    </cfRule>
    <cfRule type="cellIs" dxfId="4448" priority="1162" stopIfTrue="1" operator="equal">
      <formula>0</formula>
    </cfRule>
    <cfRule type="cellIs" dxfId="4447" priority="1163" stopIfTrue="1" operator="equal">
      <formula>0</formula>
    </cfRule>
  </conditionalFormatting>
  <conditionalFormatting sqref="M190">
    <cfRule type="cellIs" dxfId="4446" priority="669" stopIfTrue="1" operator="equal">
      <formula>0</formula>
    </cfRule>
    <cfRule type="cellIs" dxfId="4445" priority="670" stopIfTrue="1" operator="equal">
      <formula>0</formula>
    </cfRule>
    <cfRule type="cellIs" dxfId="4444" priority="671" stopIfTrue="1" operator="equal">
      <formula>0</formula>
    </cfRule>
  </conditionalFormatting>
  <conditionalFormatting sqref="AW118">
    <cfRule type="cellIs" dxfId="4443" priority="1116" stopIfTrue="1" operator="equal">
      <formula>0</formula>
    </cfRule>
    <cfRule type="cellIs" dxfId="4442" priority="1117" stopIfTrue="1" operator="equal">
      <formula>0</formula>
    </cfRule>
    <cfRule type="cellIs" dxfId="4441" priority="1118" stopIfTrue="1" operator="equal">
      <formula>0</formula>
    </cfRule>
  </conditionalFormatting>
  <conditionalFormatting sqref="AS137">
    <cfRule type="cellIs" dxfId="4440" priority="860" stopIfTrue="1" operator="equal">
      <formula>0</formula>
    </cfRule>
    <cfRule type="cellIs" dxfId="4439" priority="861" stopIfTrue="1" operator="equal">
      <formula>0</formula>
    </cfRule>
    <cfRule type="cellIs" dxfId="4438" priority="862" stopIfTrue="1" operator="equal">
      <formula>0</formula>
    </cfRule>
  </conditionalFormatting>
  <conditionalFormatting sqref="D287:D288">
    <cfRule type="cellIs" dxfId="4437" priority="1148" stopIfTrue="1" operator="equal">
      <formula>0</formula>
    </cfRule>
    <cfRule type="cellIs" dxfId="4436" priority="1149" stopIfTrue="1" operator="between">
      <formula>-0.0001</formula>
      <formula>0.0001</formula>
    </cfRule>
  </conditionalFormatting>
  <conditionalFormatting sqref="AP87 F88:I89 F86:I86 M86:AO86 M88:AO89">
    <cfRule type="cellIs" dxfId="4435" priority="981" stopIfTrue="1" operator="equal">
      <formula>0</formula>
    </cfRule>
    <cfRule type="cellIs" dxfId="4434" priority="982" stopIfTrue="1" operator="equal">
      <formula>0</formula>
    </cfRule>
    <cfRule type="cellIs" dxfId="4433" priority="983" stopIfTrue="1" operator="equal">
      <formula>0</formula>
    </cfRule>
  </conditionalFormatting>
  <conditionalFormatting sqref="M208:Q208 T208:V208">
    <cfRule type="cellIs" dxfId="4432" priority="597" stopIfTrue="1" operator="equal">
      <formula>0</formula>
    </cfRule>
    <cfRule type="cellIs" dxfId="4431" priority="598" stopIfTrue="1" operator="equal">
      <formula>0</formula>
    </cfRule>
    <cfRule type="cellIs" dxfId="4430" priority="599" stopIfTrue="1" operator="equal">
      <formula>0</formula>
    </cfRule>
  </conditionalFormatting>
  <conditionalFormatting sqref="D117">
    <cfRule type="cellIs" dxfId="4429" priority="1141" stopIfTrue="1" operator="equal">
      <formula>0</formula>
    </cfRule>
  </conditionalFormatting>
  <conditionalFormatting sqref="C162:G162 M162">
    <cfRule type="cellIs" dxfId="4428" priority="820" stopIfTrue="1" operator="equal">
      <formula>0</formula>
    </cfRule>
    <cfRule type="cellIs" dxfId="4427" priority="821" stopIfTrue="1" operator="equal">
      <formula>0</formula>
    </cfRule>
    <cfRule type="cellIs" dxfId="4426" priority="822" stopIfTrue="1" operator="equal">
      <formula>0</formula>
    </cfRule>
  </conditionalFormatting>
  <conditionalFormatting sqref="AS209">
    <cfRule type="cellIs" dxfId="4425" priority="549" stopIfTrue="1" operator="equal">
      <formula>0</formula>
    </cfRule>
    <cfRule type="cellIs" dxfId="4424" priority="550" stopIfTrue="1" operator="equal">
      <formula>0</formula>
    </cfRule>
    <cfRule type="cellIs" dxfId="4423" priority="551" stopIfTrue="1" operator="equal">
      <formula>0</formula>
    </cfRule>
  </conditionalFormatting>
  <conditionalFormatting sqref="M210:Q210 T210:AO210">
    <cfRule type="cellIs" dxfId="4422" priority="546" stopIfTrue="1" operator="equal">
      <formula>0</formula>
    </cfRule>
    <cfRule type="cellIs" dxfId="4421" priority="547" stopIfTrue="1" operator="equal">
      <formula>0</formula>
    </cfRule>
    <cfRule type="cellIs" dxfId="4420" priority="548" stopIfTrue="1" operator="equal">
      <formula>0</formula>
    </cfRule>
  </conditionalFormatting>
  <conditionalFormatting sqref="F26 C26:D26">
    <cfRule type="cellIs" dxfId="4419" priority="1054" stopIfTrue="1" operator="equal">
      <formula>0</formula>
    </cfRule>
    <cfRule type="cellIs" dxfId="4418" priority="1055" stopIfTrue="1" operator="between">
      <formula>-0.0001</formula>
      <formula>0.0001</formula>
    </cfRule>
  </conditionalFormatting>
  <conditionalFormatting sqref="M182:Q182 T182:AO182">
    <cfRule type="cellIs" dxfId="4417" priority="714" stopIfTrue="1" operator="equal">
      <formula>0</formula>
    </cfRule>
    <cfRule type="cellIs" dxfId="4416" priority="715" stopIfTrue="1" operator="equal">
      <formula>0</formula>
    </cfRule>
    <cfRule type="cellIs" dxfId="4415" priority="716" stopIfTrue="1" operator="equal">
      <formula>0</formula>
    </cfRule>
  </conditionalFormatting>
  <conditionalFormatting sqref="C217:D218 F217:F218">
    <cfRule type="cellIs" dxfId="4414" priority="499" stopIfTrue="1" operator="equal">
      <formula>0</formula>
    </cfRule>
    <cfRule type="cellIs" dxfId="4413" priority="500" stopIfTrue="1" operator="between">
      <formula>-0.0001</formula>
      <formula>0.0001</formula>
    </cfRule>
  </conditionalFormatting>
  <conditionalFormatting sqref="AS186">
    <cfRule type="cellIs" dxfId="4412" priority="627" stopIfTrue="1" operator="equal">
      <formula>0</formula>
    </cfRule>
    <cfRule type="cellIs" dxfId="4411" priority="628" stopIfTrue="1" operator="equal">
      <formula>0</formula>
    </cfRule>
    <cfRule type="cellIs" dxfId="4410" priority="629" stopIfTrue="1" operator="equal">
      <formula>0</formula>
    </cfRule>
  </conditionalFormatting>
  <conditionalFormatting sqref="D269:D271">
    <cfRule type="cellIs" dxfId="4409" priority="340" stopIfTrue="1" operator="equal">
      <formula>0</formula>
    </cfRule>
    <cfRule type="cellIs" dxfId="4408" priority="341" stopIfTrue="1" operator="between">
      <formula>-0.0001</formula>
      <formula>0.0001</formula>
    </cfRule>
  </conditionalFormatting>
  <conditionalFormatting sqref="F116:I116 D103:D116 F103:I106">
    <cfRule type="cellIs" dxfId="4407" priority="927" stopIfTrue="1" operator="equal">
      <formula>0</formula>
    </cfRule>
    <cfRule type="cellIs" dxfId="4406" priority="928" stopIfTrue="1" operator="between">
      <formula>-0.0001</formula>
      <formula>0.0001</formula>
    </cfRule>
  </conditionalFormatting>
  <conditionalFormatting sqref="AS267:AS268">
    <cfRule type="cellIs" dxfId="4405" priority="279" stopIfTrue="1" operator="equal">
      <formula>0</formula>
    </cfRule>
  </conditionalFormatting>
  <conditionalFormatting sqref="F166 C166">
    <cfRule type="cellIs" dxfId="4404" priority="777" stopIfTrue="1" operator="equal">
      <formula>0</formula>
    </cfRule>
    <cfRule type="cellIs" dxfId="4403" priority="778" stopIfTrue="1" operator="between">
      <formula>-0.0001</formula>
      <formula>0.0001</formula>
    </cfRule>
  </conditionalFormatting>
  <conditionalFormatting sqref="D265">
    <cfRule type="cellIs" dxfId="4402" priority="345" stopIfTrue="1" operator="equal">
      <formula>0</formula>
    </cfRule>
    <cfRule type="cellIs" dxfId="4401" priority="346" stopIfTrue="1" operator="between">
      <formula>-0.0001</formula>
      <formula>0.0001</formula>
    </cfRule>
  </conditionalFormatting>
  <conditionalFormatting sqref="M166">
    <cfRule type="cellIs" dxfId="4400" priority="782" stopIfTrue="1" operator="equal">
      <formula>0</formula>
    </cfRule>
    <cfRule type="cellIs" dxfId="4399" priority="783" stopIfTrue="1" operator="equal">
      <formula>0</formula>
    </cfRule>
    <cfRule type="cellIs" dxfId="4398" priority="784" stopIfTrue="1" operator="equal">
      <formula>0</formula>
    </cfRule>
  </conditionalFormatting>
  <conditionalFormatting sqref="M176">
    <cfRule type="cellIs" dxfId="4397" priority="728" stopIfTrue="1" operator="equal">
      <formula>0</formula>
    </cfRule>
    <cfRule type="cellIs" dxfId="4396" priority="729" stopIfTrue="1" operator="equal">
      <formula>0</formula>
    </cfRule>
    <cfRule type="cellIs" dxfId="4395" priority="730" stopIfTrue="1" operator="equal">
      <formula>0</formula>
    </cfRule>
  </conditionalFormatting>
  <conditionalFormatting sqref="B132">
    <cfRule type="cellIs" dxfId="4394" priority="884" stopIfTrue="1" operator="equal">
      <formula>0</formula>
    </cfRule>
    <cfRule type="cellIs" dxfId="4393" priority="885" stopIfTrue="1" operator="equal">
      <formula>0</formula>
    </cfRule>
    <cfRule type="cellIs" dxfId="4392" priority="886" stopIfTrue="1" operator="equal">
      <formula>0</formula>
    </cfRule>
  </conditionalFormatting>
  <conditionalFormatting sqref="C176">
    <cfRule type="cellIs" dxfId="4391" priority="731" stopIfTrue="1" operator="equal">
      <formula>0</formula>
    </cfRule>
    <cfRule type="cellIs" dxfId="4390" priority="732" stopIfTrue="1" operator="between">
      <formula>-0.0001</formula>
      <formula>0.0001</formula>
    </cfRule>
  </conditionalFormatting>
  <conditionalFormatting sqref="AS217:AS218">
    <cfRule type="cellIs" dxfId="4389" priority="490" stopIfTrue="1" operator="equal">
      <formula>0</formula>
    </cfRule>
    <cfRule type="cellIs" dxfId="4388" priority="491" stopIfTrue="1" operator="equal">
      <formula>0</formula>
    </cfRule>
    <cfRule type="cellIs" dxfId="4387" priority="492" stopIfTrue="1" operator="equal">
      <formula>0</formula>
    </cfRule>
  </conditionalFormatting>
  <conditionalFormatting sqref="AS185">
    <cfRule type="cellIs" dxfId="4386" priority="650" stopIfTrue="1" operator="equal">
      <formula>0</formula>
    </cfRule>
    <cfRule type="cellIs" dxfId="4385" priority="651" stopIfTrue="1" operator="equal">
      <formula>0</formula>
    </cfRule>
    <cfRule type="cellIs" dxfId="4384" priority="652" stopIfTrue="1" operator="equal">
      <formula>0</formula>
    </cfRule>
  </conditionalFormatting>
  <conditionalFormatting sqref="F207">
    <cfRule type="cellIs" dxfId="4383" priority="606" stopIfTrue="1" operator="equal">
      <formula>0</formula>
    </cfRule>
    <cfRule type="cellIs" dxfId="4382" priority="607" stopIfTrue="1" operator="between">
      <formula>-0.0001</formula>
      <formula>0.0001</formula>
    </cfRule>
  </conditionalFormatting>
  <conditionalFormatting sqref="C270">
    <cfRule type="cellIs" dxfId="4381" priority="373" stopIfTrue="1" operator="equal">
      <formula>0</formula>
    </cfRule>
    <cfRule type="cellIs" dxfId="4380" priority="374" stopIfTrue="1" operator="equal">
      <formula>0</formula>
    </cfRule>
    <cfRule type="cellIs" dxfId="4379" priority="375" stopIfTrue="1" operator="equal">
      <formula>0</formula>
    </cfRule>
  </conditionalFormatting>
  <conditionalFormatting sqref="AS169">
    <cfRule type="cellIs" dxfId="4378" priority="756" stopIfTrue="1" operator="equal">
      <formula>0</formula>
    </cfRule>
    <cfRule type="cellIs" dxfId="4377" priority="757" stopIfTrue="1" operator="equal">
      <formula>0</formula>
    </cfRule>
    <cfRule type="cellIs" dxfId="4376" priority="758" stopIfTrue="1" operator="equal">
      <formula>0</formula>
    </cfRule>
  </conditionalFormatting>
  <conditionalFormatting sqref="E181:G181 C181">
    <cfRule type="cellIs" dxfId="4375" priority="705" stopIfTrue="1" operator="equal">
      <formula>0</formula>
    </cfRule>
    <cfRule type="cellIs" dxfId="4374" priority="706" stopIfTrue="1" operator="equal">
      <formula>0</formula>
    </cfRule>
    <cfRule type="cellIs" dxfId="4373" priority="707" stopIfTrue="1" operator="equal">
      <formula>0</formula>
    </cfRule>
  </conditionalFormatting>
  <conditionalFormatting sqref="P218">
    <cfRule type="cellIs" dxfId="4372" priority="493" stopIfTrue="1" operator="equal">
      <formula>0</formula>
    </cfRule>
    <cfRule type="cellIs" dxfId="4371" priority="494" stopIfTrue="1" operator="equal">
      <formula>0</formula>
    </cfRule>
    <cfRule type="cellIs" dxfId="4370" priority="495" stopIfTrue="1" operator="equal">
      <formula>0</formula>
    </cfRule>
  </conditionalFormatting>
  <conditionalFormatting sqref="AW166">
    <cfRule type="cellIs" dxfId="4369" priority="771" stopIfTrue="1" operator="equal">
      <formula>0</formula>
    </cfRule>
    <cfRule type="cellIs" dxfId="4368" priority="772" stopIfTrue="1" operator="equal">
      <formula>0</formula>
    </cfRule>
    <cfRule type="cellIs" dxfId="4367" priority="773" stopIfTrue="1" operator="equal">
      <formula>0</formula>
    </cfRule>
  </conditionalFormatting>
  <conditionalFormatting sqref="C95">
    <cfRule type="cellIs" dxfId="4366" priority="978" stopIfTrue="1" operator="equal">
      <formula>0</formula>
    </cfRule>
    <cfRule type="cellIs" dxfId="4365" priority="979" stopIfTrue="1" operator="equal">
      <formula>0</formula>
    </cfRule>
    <cfRule type="cellIs" dxfId="4364" priority="980" stopIfTrue="1" operator="equal">
      <formula>0</formula>
    </cfRule>
  </conditionalFormatting>
  <conditionalFormatting sqref="AS162">
    <cfRule type="cellIs" dxfId="4363" priority="812" stopIfTrue="1" operator="equal">
      <formula>0</formula>
    </cfRule>
    <cfRule type="cellIs" dxfId="4362" priority="813" stopIfTrue="1" operator="equal">
      <formula>0</formula>
    </cfRule>
    <cfRule type="cellIs" dxfId="4361" priority="814" stopIfTrue="1" operator="equal">
      <formula>0</formula>
    </cfRule>
  </conditionalFormatting>
  <conditionalFormatting sqref="C185">
    <cfRule type="cellIs" dxfId="4360" priority="653" stopIfTrue="1" operator="equal">
      <formula>0</formula>
    </cfRule>
    <cfRule type="cellIs" dxfId="4359" priority="654" stopIfTrue="1" operator="between">
      <formula>-0.0001</formula>
      <formula>0.0001</formula>
    </cfRule>
  </conditionalFormatting>
  <conditionalFormatting sqref="M191 F191 C191">
    <cfRule type="cellIs" dxfId="4358" priority="666" stopIfTrue="1" operator="equal">
      <formula>0</formula>
    </cfRule>
    <cfRule type="cellIs" dxfId="4357" priority="667" stopIfTrue="1" operator="equal">
      <formula>0</formula>
    </cfRule>
    <cfRule type="cellIs" dxfId="4356" priority="668" stopIfTrue="1" operator="equal">
      <formula>0</formula>
    </cfRule>
  </conditionalFormatting>
  <conditionalFormatting sqref="D86:D90 D92:D98">
    <cfRule type="cellIs" dxfId="4355" priority="1031" stopIfTrue="1" operator="equal">
      <formula>0</formula>
    </cfRule>
  </conditionalFormatting>
  <conditionalFormatting sqref="Z79:AA79">
    <cfRule type="cellIs" dxfId="4354" priority="1021" stopIfTrue="1" operator="equal">
      <formula>0</formula>
    </cfRule>
    <cfRule type="cellIs" dxfId="4353" priority="1022" stopIfTrue="1" operator="between">
      <formula>-0.0001</formula>
      <formula>0.0001</formula>
    </cfRule>
  </conditionalFormatting>
  <conditionalFormatting sqref="M102:AO102 E102:K102 A102:B102">
    <cfRule type="cellIs" dxfId="4352" priority="939" stopIfTrue="1" operator="equal">
      <formula>0</formula>
    </cfRule>
    <cfRule type="cellIs" dxfId="4351" priority="940" stopIfTrue="1" operator="equal">
      <formula>0</formula>
    </cfRule>
    <cfRule type="cellIs" dxfId="4350" priority="941" stopIfTrue="1" operator="equal">
      <formula>0</formula>
    </cfRule>
  </conditionalFormatting>
  <conditionalFormatting sqref="D81">
    <cfRule type="cellIs" dxfId="4349" priority="1020" stopIfTrue="1" operator="equal">
      <formula>0</formula>
    </cfRule>
  </conditionalFormatting>
  <conditionalFormatting sqref="F81:I81 C81:D81">
    <cfRule type="cellIs" dxfId="4348" priority="1015" stopIfTrue="1" operator="equal">
      <formula>0</formula>
    </cfRule>
    <cfRule type="cellIs" dxfId="4347" priority="1016" stopIfTrue="1" operator="between">
      <formula>-0.0001</formula>
      <formula>0.0001</formula>
    </cfRule>
  </conditionalFormatting>
  <conditionalFormatting sqref="AS138:AS139">
    <cfRule type="cellIs" dxfId="4346" priority="838" stopIfTrue="1" operator="equal">
      <formula>0</formula>
    </cfRule>
    <cfRule type="cellIs" dxfId="4345" priority="839" stopIfTrue="1" operator="equal">
      <formula>0</formula>
    </cfRule>
    <cfRule type="cellIs" dxfId="4344" priority="840" stopIfTrue="1" operator="equal">
      <formula>0</formula>
    </cfRule>
  </conditionalFormatting>
  <conditionalFormatting sqref="AR145">
    <cfRule type="cellIs" dxfId="4343" priority="846" stopIfTrue="1" operator="equal">
      <formula>0</formula>
    </cfRule>
    <cfRule type="cellIs" dxfId="4342" priority="847" stopIfTrue="1" operator="equal">
      <formula>0</formula>
    </cfRule>
    <cfRule type="cellIs" dxfId="4341" priority="848" stopIfTrue="1" operator="equal">
      <formula>0</formula>
    </cfRule>
  </conditionalFormatting>
  <conditionalFormatting sqref="F181 C181">
    <cfRule type="cellIs" dxfId="4340" priority="703" stopIfTrue="1" operator="equal">
      <formula>0</formula>
    </cfRule>
    <cfRule type="cellIs" dxfId="4339" priority="704" stopIfTrue="1" operator="between">
      <formula>-0.0001</formula>
      <formula>0.0001</formula>
    </cfRule>
  </conditionalFormatting>
  <conditionalFormatting sqref="A168">
    <cfRule type="cellIs" dxfId="4338" priority="759" stopIfTrue="1" operator="equal">
      <formula>0</formula>
    </cfRule>
    <cfRule type="cellIs" dxfId="4337" priority="760" stopIfTrue="1" operator="equal">
      <formula>0</formula>
    </cfRule>
    <cfRule type="cellIs" dxfId="4336" priority="761" stopIfTrue="1" operator="equal">
      <formula>0</formula>
    </cfRule>
  </conditionalFormatting>
  <conditionalFormatting sqref="C95">
    <cfRule type="cellIs" dxfId="4335" priority="976" stopIfTrue="1" operator="equal">
      <formula>0</formula>
    </cfRule>
    <cfRule type="cellIs" dxfId="4334" priority="977" stopIfTrue="1" operator="between">
      <formula>-0.0001</formula>
      <formula>0.0001</formula>
    </cfRule>
  </conditionalFormatting>
  <conditionalFormatting sqref="M219:Q219 T219:AO219 C219:G219">
    <cfRule type="cellIs" dxfId="4333" priority="487" stopIfTrue="1" operator="equal">
      <formula>0</formula>
    </cfRule>
    <cfRule type="cellIs" dxfId="4332" priority="488" stopIfTrue="1" operator="equal">
      <formula>0</formula>
    </cfRule>
    <cfRule type="cellIs" dxfId="4331" priority="489" stopIfTrue="1" operator="equal">
      <formula>0</formula>
    </cfRule>
  </conditionalFormatting>
  <conditionalFormatting sqref="F83 C83">
    <cfRule type="cellIs" dxfId="4330" priority="954" stopIfTrue="1" operator="equal">
      <formula>0</formula>
    </cfRule>
    <cfRule type="cellIs" dxfId="4329" priority="955" stopIfTrue="1" operator="between">
      <formula>-0.0001</formula>
      <formula>0.0001</formula>
    </cfRule>
  </conditionalFormatting>
  <conditionalFormatting sqref="B268">
    <cfRule type="cellIs" dxfId="4328" priority="368" stopIfTrue="1" operator="equal">
      <formula>0</formula>
    </cfRule>
    <cfRule type="cellIs" dxfId="4327" priority="369" stopIfTrue="1" operator="equal">
      <formula>0</formula>
    </cfRule>
    <cfRule type="cellIs" dxfId="4326" priority="370" stopIfTrue="1" operator="equal">
      <formula>0</formula>
    </cfRule>
  </conditionalFormatting>
  <conditionalFormatting sqref="B207 G207 E207">
    <cfRule type="cellIs" dxfId="4325" priority="621" stopIfTrue="1" operator="equal">
      <formula>0</formula>
    </cfRule>
    <cfRule type="cellIs" dxfId="4324" priority="622" stopIfTrue="1" operator="equal">
      <formula>0</formula>
    </cfRule>
    <cfRule type="cellIs" dxfId="4323" priority="623" stopIfTrue="1" operator="equal">
      <formula>0</formula>
    </cfRule>
  </conditionalFormatting>
  <conditionalFormatting sqref="A155:D158 F155:I158 M155:AO158 E155:E159">
    <cfRule type="cellIs" dxfId="4322" priority="835" stopIfTrue="1" operator="equal">
      <formula>0</formula>
    </cfRule>
    <cfRule type="cellIs" dxfId="4321" priority="836" stopIfTrue="1" operator="equal">
      <formula>0</formula>
    </cfRule>
    <cfRule type="cellIs" dxfId="4320" priority="837" stopIfTrue="1" operator="equal">
      <formula>0</formula>
    </cfRule>
  </conditionalFormatting>
  <conditionalFormatting sqref="D102">
    <cfRule type="cellIs" dxfId="4319" priority="938" stopIfTrue="1" operator="equal">
      <formula>0</formula>
    </cfRule>
  </conditionalFormatting>
  <conditionalFormatting sqref="AS189">
    <cfRule type="cellIs" dxfId="4318" priority="686" stopIfTrue="1" operator="equal">
      <formula>0</formula>
    </cfRule>
    <cfRule type="cellIs" dxfId="4317" priority="687" stopIfTrue="1" operator="equal">
      <formula>0</formula>
    </cfRule>
    <cfRule type="cellIs" dxfId="4316" priority="688" stopIfTrue="1" operator="equal">
      <formula>0</formula>
    </cfRule>
  </conditionalFormatting>
  <conditionalFormatting sqref="D103:D116">
    <cfRule type="cellIs" dxfId="4315" priority="932" stopIfTrue="1" operator="equal">
      <formula>0</formula>
    </cfRule>
  </conditionalFormatting>
  <conditionalFormatting sqref="D270">
    <cfRule type="cellIs" dxfId="4314" priority="337" stopIfTrue="1" operator="equal">
      <formula>0</formula>
    </cfRule>
    <cfRule type="cellIs" dxfId="4313" priority="338" stopIfTrue="1" operator="equal">
      <formula>0</formula>
    </cfRule>
    <cfRule type="cellIs" dxfId="4312" priority="339" stopIfTrue="1" operator="equal">
      <formula>0</formula>
    </cfRule>
  </conditionalFormatting>
  <conditionalFormatting sqref="D209">
    <cfRule type="cellIs" dxfId="4311" priority="564" stopIfTrue="1" operator="equal">
      <formula>0</formula>
    </cfRule>
    <cfRule type="cellIs" dxfId="4310" priority="565" stopIfTrue="1" operator="equal">
      <formula>0</formula>
    </cfRule>
    <cfRule type="cellIs" dxfId="4309" priority="566" stopIfTrue="1" operator="equal">
      <formula>0</formula>
    </cfRule>
  </conditionalFormatting>
  <conditionalFormatting sqref="AJ186:AK186">
    <cfRule type="cellIs" dxfId="4308" priority="630" stopIfTrue="1" operator="equal">
      <formula>0</formula>
    </cfRule>
    <cfRule type="cellIs" dxfId="4307" priority="631" stopIfTrue="1" operator="equal">
      <formula>0</formula>
    </cfRule>
    <cfRule type="cellIs" dxfId="4306" priority="632" stopIfTrue="1" operator="equal">
      <formula>0</formula>
    </cfRule>
  </conditionalFormatting>
  <conditionalFormatting sqref="B209">
    <cfRule type="cellIs" dxfId="4305" priority="552" stopIfTrue="1" operator="equal">
      <formula>0</formula>
    </cfRule>
    <cfRule type="cellIs" dxfId="4304" priority="553" stopIfTrue="1" operator="between">
      <formula>-0.0001</formula>
      <formula>0.0001</formula>
    </cfRule>
  </conditionalFormatting>
  <conditionalFormatting sqref="X208:Z208 AB208 AE208:AF208 AJ208 AL208:AN208">
    <cfRule type="cellIs" dxfId="4303" priority="594" stopIfTrue="1" operator="equal">
      <formula>0</formula>
    </cfRule>
    <cfRule type="cellIs" dxfId="4302" priority="595" stopIfTrue="1" operator="equal">
      <formula>0</formula>
    </cfRule>
    <cfRule type="cellIs" dxfId="4301" priority="596" stopIfTrue="1" operator="equal">
      <formula>0</formula>
    </cfRule>
  </conditionalFormatting>
  <conditionalFormatting sqref="D132">
    <cfRule type="cellIs" dxfId="4300" priority="892" stopIfTrue="1" operator="equal">
      <formula>0</formula>
    </cfRule>
  </conditionalFormatting>
  <conditionalFormatting sqref="B270">
    <cfRule type="cellIs" dxfId="4299" priority="376" stopIfTrue="1" operator="equal">
      <formula>0</formula>
    </cfRule>
    <cfRule type="cellIs" dxfId="4298" priority="377" stopIfTrue="1" operator="equal">
      <formula>0</formula>
    </cfRule>
    <cfRule type="cellIs" dxfId="4297" priority="378" stopIfTrue="1" operator="equal">
      <formula>0</formula>
    </cfRule>
  </conditionalFormatting>
  <conditionalFormatting sqref="C265">
    <cfRule type="cellIs" dxfId="4296" priority="363" stopIfTrue="1" operator="equal">
      <formula>0</formula>
    </cfRule>
    <cfRule type="cellIs" dxfId="4295" priority="364" stopIfTrue="1" operator="between">
      <formula>-0.0001</formula>
      <formula>0.0001</formula>
    </cfRule>
  </conditionalFormatting>
  <conditionalFormatting sqref="M185 C185">
    <cfRule type="cellIs" dxfId="4294" priority="655" stopIfTrue="1" operator="equal">
      <formula>0</formula>
    </cfRule>
    <cfRule type="cellIs" dxfId="4293" priority="656" stopIfTrue="1" operator="equal">
      <formula>0</formula>
    </cfRule>
    <cfRule type="cellIs" dxfId="4292" priority="657" stopIfTrue="1" operator="equal">
      <formula>0</formula>
    </cfRule>
  </conditionalFormatting>
  <conditionalFormatting sqref="D270">
    <cfRule type="cellIs" dxfId="4291" priority="335" stopIfTrue="1" operator="equal">
      <formula>0</formula>
    </cfRule>
    <cfRule type="cellIs" dxfId="4290" priority="336" stopIfTrue="1" operator="between">
      <formula>-0.0001</formula>
      <formula>0.0001</formula>
    </cfRule>
  </conditionalFormatting>
  <conditionalFormatting sqref="D266">
    <cfRule type="cellIs" dxfId="4289" priority="357" stopIfTrue="1" operator="equal">
      <formula>0</formula>
    </cfRule>
    <cfRule type="cellIs" dxfId="4288" priority="358" stopIfTrue="1" operator="equal">
      <formula>0</formula>
    </cfRule>
    <cfRule type="cellIs" dxfId="4287" priority="359" stopIfTrue="1" operator="equal">
      <formula>0</formula>
    </cfRule>
  </conditionalFormatting>
  <conditionalFormatting sqref="C135">
    <cfRule type="cellIs" dxfId="4286" priority="878" stopIfTrue="1" operator="equal">
      <formula>0</formula>
    </cfRule>
    <cfRule type="cellIs" dxfId="4285" priority="879" stopIfTrue="1" operator="equal">
      <formula>0</formula>
    </cfRule>
    <cfRule type="cellIs" dxfId="4284" priority="880" stopIfTrue="1" operator="equal">
      <formula>0</formula>
    </cfRule>
  </conditionalFormatting>
  <conditionalFormatting sqref="AS135">
    <cfRule type="cellIs" dxfId="4283" priority="873" stopIfTrue="1" operator="equal">
      <formula>0</formula>
    </cfRule>
    <cfRule type="cellIs" dxfId="4282" priority="874" stopIfTrue="1" operator="equal">
      <formula>0</formula>
    </cfRule>
    <cfRule type="cellIs" dxfId="4281" priority="875" stopIfTrue="1" operator="equal">
      <formula>0</formula>
    </cfRule>
  </conditionalFormatting>
  <conditionalFormatting sqref="C137:D137">
    <cfRule type="cellIs" dxfId="4280" priority="868" stopIfTrue="1" operator="equal">
      <formula>0</formula>
    </cfRule>
    <cfRule type="cellIs" dxfId="4279" priority="869" stopIfTrue="1" operator="between">
      <formula>-0.0001</formula>
      <formula>0.0001</formula>
    </cfRule>
  </conditionalFormatting>
  <conditionalFormatting sqref="M164">
    <cfRule type="cellIs" dxfId="4278" priority="809" stopIfTrue="1" operator="equal">
      <formula>0</formula>
    </cfRule>
    <cfRule type="cellIs" dxfId="4277" priority="810" stopIfTrue="1" operator="equal">
      <formula>0</formula>
    </cfRule>
    <cfRule type="cellIs" dxfId="4276" priority="811" stopIfTrue="1" operator="equal">
      <formula>0</formula>
    </cfRule>
  </conditionalFormatting>
  <conditionalFormatting sqref="D145 M145:AO145 F145:I145">
    <cfRule type="cellIs" dxfId="4275" priority="857" stopIfTrue="1" operator="equal">
      <formula>0</formula>
    </cfRule>
    <cfRule type="cellIs" dxfId="4274" priority="858" stopIfTrue="1" operator="equal">
      <formula>0</formula>
    </cfRule>
    <cfRule type="cellIs" dxfId="4273" priority="859" stopIfTrue="1" operator="equal">
      <formula>0</formula>
    </cfRule>
  </conditionalFormatting>
  <conditionalFormatting sqref="F145:I145">
    <cfRule type="cellIs" dxfId="4272" priority="855" stopIfTrue="1" operator="equal">
      <formula>0</formula>
    </cfRule>
    <cfRule type="cellIs" dxfId="4271" priority="856" stopIfTrue="1" operator="between">
      <formula>-0.0001</formula>
      <formula>0.0001</formula>
    </cfRule>
  </conditionalFormatting>
  <conditionalFormatting sqref="C145">
    <cfRule type="cellIs" dxfId="4270" priority="854" stopIfTrue="1" operator="equal">
      <formula>0</formula>
    </cfRule>
  </conditionalFormatting>
  <conditionalFormatting sqref="C145">
    <cfRule type="cellIs" dxfId="4269" priority="849" stopIfTrue="1" operator="equal">
      <formula>0</formula>
    </cfRule>
    <cfRule type="cellIs" dxfId="4268" priority="850" stopIfTrue="1" operator="between">
      <formula>-0.0001</formula>
      <formula>0.0001</formula>
    </cfRule>
  </conditionalFormatting>
  <conditionalFormatting sqref="D174 M174">
    <cfRule type="cellIs" dxfId="4267" priority="753" stopIfTrue="1" operator="equal">
      <formula>0</formula>
    </cfRule>
    <cfRule type="cellIs" dxfId="4266" priority="754" stopIfTrue="1" operator="equal">
      <formula>0</formula>
    </cfRule>
    <cfRule type="cellIs" dxfId="4265" priority="755" stopIfTrue="1" operator="equal">
      <formula>0</formula>
    </cfRule>
  </conditionalFormatting>
  <conditionalFormatting sqref="AS268">
    <cfRule type="cellIs" dxfId="4264" priority="261" stopIfTrue="1" operator="equal">
      <formula>0</formula>
    </cfRule>
    <cfRule type="cellIs" dxfId="4263" priority="262" stopIfTrue="1" operator="between">
      <formula>-0.0001</formula>
      <formula>0.0001</formula>
    </cfRule>
  </conditionalFormatting>
  <conditionalFormatting sqref="C155:D158 F155:I158">
    <cfRule type="cellIs" dxfId="4262" priority="833" stopIfTrue="1" operator="equal">
      <formula>0</formula>
    </cfRule>
    <cfRule type="cellIs" dxfId="4261" priority="834" stopIfTrue="1" operator="between">
      <formula>-0.0001</formula>
      <formula>0.0001</formula>
    </cfRule>
  </conditionalFormatting>
  <conditionalFormatting sqref="M214">
    <cfRule type="cellIs" dxfId="4260" priority="518" stopIfTrue="1" operator="equal">
      <formula>0</formula>
    </cfRule>
    <cfRule type="cellIs" dxfId="4259" priority="519" stopIfTrue="1" operator="equal">
      <formula>0</formula>
    </cfRule>
    <cfRule type="cellIs" dxfId="4258" priority="520" stopIfTrue="1" operator="equal">
      <formula>0</formula>
    </cfRule>
  </conditionalFormatting>
  <conditionalFormatting sqref="D155:D158">
    <cfRule type="cellIs" dxfId="4257" priority="832" stopIfTrue="1" operator="equal">
      <formula>0</formula>
    </cfRule>
  </conditionalFormatting>
  <conditionalFormatting sqref="D159">
    <cfRule type="cellIs" dxfId="4256" priority="828" stopIfTrue="1" operator="equal">
      <formula>0</formula>
    </cfRule>
  </conditionalFormatting>
  <conditionalFormatting sqref="G210">
    <cfRule type="cellIs" dxfId="4255" priority="543" stopIfTrue="1" operator="equal">
      <formula>0</formula>
    </cfRule>
    <cfRule type="cellIs" dxfId="4254" priority="544" stopIfTrue="1" operator="equal">
      <formula>0</formula>
    </cfRule>
    <cfRule type="cellIs" dxfId="4253" priority="545" stopIfTrue="1" operator="equal">
      <formula>0</formula>
    </cfRule>
  </conditionalFormatting>
  <conditionalFormatting sqref="G164">
    <cfRule type="cellIs" dxfId="4252" priority="790" stopIfTrue="1" operator="equal">
      <formula>0</formula>
    </cfRule>
    <cfRule type="cellIs" dxfId="4251" priority="791" stopIfTrue="1" operator="between">
      <formula>-0.0001</formula>
      <formula>0.0001</formula>
    </cfRule>
  </conditionalFormatting>
  <conditionalFormatting sqref="E164">
    <cfRule type="cellIs" dxfId="4250" priority="806" stopIfTrue="1" operator="equal">
      <formula>0</formula>
    </cfRule>
    <cfRule type="cellIs" dxfId="4249" priority="807" stopIfTrue="1" operator="equal">
      <formula>0</formula>
    </cfRule>
    <cfRule type="cellIs" dxfId="4248" priority="808" stopIfTrue="1" operator="equal">
      <formula>0</formula>
    </cfRule>
  </conditionalFormatting>
  <conditionalFormatting sqref="E164">
    <cfRule type="cellIs" dxfId="4247" priority="804" stopIfTrue="1" operator="equal">
      <formula>0</formula>
    </cfRule>
    <cfRule type="cellIs" dxfId="4246" priority="805" stopIfTrue="1" operator="between">
      <formula>-0.0001</formula>
      <formula>0.0001</formula>
    </cfRule>
  </conditionalFormatting>
  <conditionalFormatting sqref="C164">
    <cfRule type="cellIs" dxfId="4245" priority="795" stopIfTrue="1" operator="equal">
      <formula>0</formula>
    </cfRule>
    <cfRule type="cellIs" dxfId="4244" priority="796" stopIfTrue="1" operator="equal">
      <formula>0</formula>
    </cfRule>
    <cfRule type="cellIs" dxfId="4243" priority="797" stopIfTrue="1" operator="equal">
      <formula>0</formula>
    </cfRule>
  </conditionalFormatting>
  <conditionalFormatting sqref="C164">
    <cfRule type="cellIs" dxfId="4242" priority="801" stopIfTrue="1" operator="equal">
      <formula>0</formula>
    </cfRule>
    <cfRule type="cellIs" dxfId="4241" priority="802" stopIfTrue="1" operator="equal">
      <formula>0</formula>
    </cfRule>
    <cfRule type="cellIs" dxfId="4240" priority="803" stopIfTrue="1" operator="equal">
      <formula>0</formula>
    </cfRule>
  </conditionalFormatting>
  <conditionalFormatting sqref="C164">
    <cfRule type="cellIs" dxfId="4239" priority="800" stopIfTrue="1" operator="equal">
      <formula>0</formula>
    </cfRule>
  </conditionalFormatting>
  <conditionalFormatting sqref="C164">
    <cfRule type="cellIs" dxfId="4238" priority="798" stopIfTrue="1" operator="equal">
      <formula>0</formula>
    </cfRule>
    <cfRule type="cellIs" dxfId="4237" priority="799" stopIfTrue="1" operator="between">
      <formula>-0.0001</formula>
      <formula>0.0001</formula>
    </cfRule>
  </conditionalFormatting>
  <conditionalFormatting sqref="G164">
    <cfRule type="cellIs" dxfId="4236" priority="792" stopIfTrue="1" operator="equal">
      <formula>0</formula>
    </cfRule>
    <cfRule type="cellIs" dxfId="4235" priority="793" stopIfTrue="1" operator="equal">
      <formula>0</formula>
    </cfRule>
    <cfRule type="cellIs" dxfId="4234" priority="794" stopIfTrue="1" operator="equal">
      <formula>0</formula>
    </cfRule>
  </conditionalFormatting>
  <conditionalFormatting sqref="AS164">
    <cfRule type="cellIs" dxfId="4233" priority="785" stopIfTrue="1" operator="equal">
      <formula>0</formula>
    </cfRule>
    <cfRule type="cellIs" dxfId="4232" priority="786" stopIfTrue="1" operator="between">
      <formula>-0.0001</formula>
      <formula>0.0001</formula>
    </cfRule>
  </conditionalFormatting>
  <conditionalFormatting sqref="D264">
    <cfRule type="cellIs" dxfId="4231" priority="204" stopIfTrue="1" operator="equal">
      <formula>0</formula>
    </cfRule>
    <cfRule type="cellIs" dxfId="4230" priority="205" stopIfTrue="1" operator="equal">
      <formula>0</formula>
    </cfRule>
    <cfRule type="cellIs" dxfId="4229" priority="206" stopIfTrue="1" operator="equal">
      <formula>0</formula>
    </cfRule>
  </conditionalFormatting>
  <conditionalFormatting sqref="AS267:AS268">
    <cfRule type="cellIs" dxfId="4228" priority="274" stopIfTrue="1" operator="equal">
      <formula>0</formula>
    </cfRule>
    <cfRule type="cellIs" dxfId="4227" priority="275" stopIfTrue="1" operator="between">
      <formula>-0.0001</formula>
      <formula>0.0001</formula>
    </cfRule>
  </conditionalFormatting>
  <conditionalFormatting sqref="AS166">
    <cfRule type="cellIs" dxfId="4226" priority="774" stopIfTrue="1" operator="equal">
      <formula>0</formula>
    </cfRule>
    <cfRule type="cellIs" dxfId="4225" priority="775" stopIfTrue="1" operator="equal">
      <formula>0</formula>
    </cfRule>
    <cfRule type="cellIs" dxfId="4224" priority="776" stopIfTrue="1" operator="equal">
      <formula>0</formula>
    </cfRule>
  </conditionalFormatting>
  <conditionalFormatting sqref="E210">
    <cfRule type="cellIs" dxfId="4223" priority="540" stopIfTrue="1" operator="equal">
      <formula>0</formula>
    </cfRule>
    <cfRule type="cellIs" dxfId="4222" priority="541" stopIfTrue="1" operator="equal">
      <formula>0</formula>
    </cfRule>
    <cfRule type="cellIs" dxfId="4221" priority="542" stopIfTrue="1" operator="equal">
      <formula>0</formula>
    </cfRule>
  </conditionalFormatting>
  <conditionalFormatting sqref="M226:AO226">
    <cfRule type="cellIs" dxfId="4220" priority="453" stopIfTrue="1" operator="equal">
      <formula>0</formula>
    </cfRule>
    <cfRule type="cellIs" dxfId="4219" priority="454" stopIfTrue="1" operator="equal">
      <formula>0</formula>
    </cfRule>
    <cfRule type="cellIs" dxfId="4218" priority="455" stopIfTrue="1" operator="equal">
      <formula>0</formula>
    </cfRule>
  </conditionalFormatting>
  <conditionalFormatting sqref="D168">
    <cfRule type="cellIs" dxfId="4217" priority="764" stopIfTrue="1" operator="equal">
      <formula>0</formula>
    </cfRule>
  </conditionalFormatting>
  <conditionalFormatting sqref="D226:D228 F226:I228">
    <cfRule type="cellIs" dxfId="4216" priority="456" stopIfTrue="1" operator="equal">
      <formula>0</formula>
    </cfRule>
    <cfRule type="cellIs" dxfId="4215" priority="457" stopIfTrue="1" operator="between">
      <formula>-0.0001</formula>
      <formula>0.0001</formula>
    </cfRule>
  </conditionalFormatting>
  <conditionalFormatting sqref="D269:D271">
    <cfRule type="cellIs" dxfId="4214" priority="342" stopIfTrue="1" operator="equal">
      <formula>0</formula>
    </cfRule>
    <cfRule type="cellIs" dxfId="4213" priority="343" stopIfTrue="1" operator="equal">
      <formula>0</formula>
    </cfRule>
    <cfRule type="cellIs" dxfId="4212" priority="344" stopIfTrue="1" operator="equal">
      <formula>0</formula>
    </cfRule>
  </conditionalFormatting>
  <conditionalFormatting sqref="F174">
    <cfRule type="cellIs" dxfId="4211" priority="750" stopIfTrue="1" operator="equal">
      <formula>0</formula>
    </cfRule>
    <cfRule type="cellIs" dxfId="4210" priority="751" stopIfTrue="1" operator="equal">
      <formula>0</formula>
    </cfRule>
    <cfRule type="cellIs" dxfId="4209" priority="752" stopIfTrue="1" operator="equal">
      <formula>0</formula>
    </cfRule>
  </conditionalFormatting>
  <conditionalFormatting sqref="F174">
    <cfRule type="cellIs" dxfId="4208" priority="748" stopIfTrue="1" operator="equal">
      <formula>0</formula>
    </cfRule>
    <cfRule type="cellIs" dxfId="4207" priority="749" stopIfTrue="1" operator="between">
      <formula>-0.0001</formula>
      <formula>0.0001</formula>
    </cfRule>
  </conditionalFormatting>
  <conditionalFormatting sqref="C174">
    <cfRule type="cellIs" dxfId="4206" priority="745" stopIfTrue="1" operator="equal">
      <formula>0</formula>
    </cfRule>
    <cfRule type="cellIs" dxfId="4205" priority="746" stopIfTrue="1" operator="equal">
      <formula>0</formula>
    </cfRule>
    <cfRule type="cellIs" dxfId="4204" priority="747" stopIfTrue="1" operator="equal">
      <formula>0</formula>
    </cfRule>
  </conditionalFormatting>
  <conditionalFormatting sqref="AS216">
    <cfRule type="cellIs" dxfId="4203" priority="504" stopIfTrue="1" operator="equal">
      <formula>0</formula>
    </cfRule>
    <cfRule type="cellIs" dxfId="4202" priority="505" stopIfTrue="1" operator="equal">
      <formula>0</formula>
    </cfRule>
    <cfRule type="cellIs" dxfId="4201" priority="506" stopIfTrue="1" operator="equal">
      <formula>0</formula>
    </cfRule>
  </conditionalFormatting>
  <conditionalFormatting sqref="D176">
    <cfRule type="cellIs" dxfId="4200" priority="739" stopIfTrue="1" operator="equal">
      <formula>0</formula>
    </cfRule>
  </conditionalFormatting>
  <conditionalFormatting sqref="D186 F186:I186">
    <cfRule type="cellIs" dxfId="4199" priority="644" stopIfTrue="1" operator="equal">
      <formula>0</formula>
    </cfRule>
    <cfRule type="cellIs" dxfId="4198" priority="645" stopIfTrue="1" operator="between">
      <formula>-0.0001</formula>
      <formula>0.0001</formula>
    </cfRule>
  </conditionalFormatting>
  <conditionalFormatting sqref="AS263 AS265">
    <cfRule type="cellIs" dxfId="4197" priority="263" stopIfTrue="1" operator="equal">
      <formula>0</formula>
    </cfRule>
    <cfRule type="cellIs" dxfId="4196" priority="264" stopIfTrue="1" operator="equal">
      <formula>0</formula>
    </cfRule>
    <cfRule type="cellIs" dxfId="4195" priority="265" stopIfTrue="1" operator="equal">
      <formula>0</formula>
    </cfRule>
  </conditionalFormatting>
  <conditionalFormatting sqref="AW219:AX219">
    <cfRule type="cellIs" dxfId="4194" priority="479" stopIfTrue="1" operator="equal">
      <formula>0</formula>
    </cfRule>
    <cfRule type="cellIs" dxfId="4193" priority="480" stopIfTrue="1" operator="equal">
      <formula>0</formula>
    </cfRule>
    <cfRule type="cellIs" dxfId="4192" priority="481" stopIfTrue="1" operator="equal">
      <formula>0</formula>
    </cfRule>
  </conditionalFormatting>
  <conditionalFormatting sqref="F177 C177">
    <cfRule type="cellIs" dxfId="4191" priority="717" stopIfTrue="1" operator="equal">
      <formula>0</formula>
    </cfRule>
    <cfRule type="cellIs" dxfId="4190" priority="718" stopIfTrue="1" operator="between">
      <formula>-0.0001</formula>
      <formula>0.0001</formula>
    </cfRule>
  </conditionalFormatting>
  <conditionalFormatting sqref="C186">
    <cfRule type="cellIs" dxfId="4189" priority="638" stopIfTrue="1" operator="equal">
      <formula>0</formula>
    </cfRule>
    <cfRule type="cellIs" dxfId="4188" priority="639" stopIfTrue="1" operator="equal">
      <formula>0</formula>
    </cfRule>
    <cfRule type="cellIs" dxfId="4187" priority="640" stopIfTrue="1" operator="equal">
      <formula>0</formula>
    </cfRule>
  </conditionalFormatting>
  <conditionalFormatting sqref="AS219">
    <cfRule type="cellIs" dxfId="4186" priority="482" stopIfTrue="1" operator="equal">
      <formula>0</formula>
    </cfRule>
    <cfRule type="cellIs" dxfId="4185" priority="483" stopIfTrue="1" operator="equal">
      <formula>0</formula>
    </cfRule>
    <cfRule type="cellIs" dxfId="4184" priority="484" stopIfTrue="1" operator="equal">
      <formula>0</formula>
    </cfRule>
  </conditionalFormatting>
  <conditionalFormatting sqref="D183">
    <cfRule type="cellIs" dxfId="4183" priority="710" stopIfTrue="1" operator="equal">
      <formula>0</formula>
    </cfRule>
  </conditionalFormatting>
  <conditionalFormatting sqref="C183:D183 F183:I183">
    <cfRule type="cellIs" dxfId="4182" priority="708" stopIfTrue="1" operator="equal">
      <formula>0</formula>
    </cfRule>
    <cfRule type="cellIs" dxfId="4181" priority="709" stopIfTrue="1" operator="between">
      <formula>-0.0001</formula>
      <formula>0.0001</formula>
    </cfRule>
  </conditionalFormatting>
  <conditionalFormatting sqref="AS190">
    <cfRule type="cellIs" dxfId="4180" priority="624" stopIfTrue="1" operator="equal">
      <formula>0</formula>
    </cfRule>
    <cfRule type="cellIs" dxfId="4179" priority="625" stopIfTrue="1" operator="equal">
      <formula>0</formula>
    </cfRule>
    <cfRule type="cellIs" dxfId="4178" priority="626" stopIfTrue="1" operator="equal">
      <formula>0</formula>
    </cfRule>
  </conditionalFormatting>
  <conditionalFormatting sqref="AP226">
    <cfRule type="cellIs" dxfId="4177" priority="450" stopIfTrue="1" operator="equal">
      <formula>0</formula>
    </cfRule>
    <cfRule type="cellIs" dxfId="4176" priority="451" stopIfTrue="1" operator="equal">
      <formula>0</formula>
    </cfRule>
    <cfRule type="cellIs" dxfId="4175" priority="452" stopIfTrue="1" operator="equal">
      <formula>0</formula>
    </cfRule>
  </conditionalFormatting>
  <conditionalFormatting sqref="AS220:AS221">
    <cfRule type="cellIs" dxfId="4174" priority="471" stopIfTrue="1" operator="equal">
      <formula>0</formula>
    </cfRule>
    <cfRule type="cellIs" dxfId="4173" priority="472" stopIfTrue="1" operator="equal">
      <formula>0</formula>
    </cfRule>
    <cfRule type="cellIs" dxfId="4172" priority="473" stopIfTrue="1" operator="equal">
      <formula>0</formula>
    </cfRule>
  </conditionalFormatting>
  <conditionalFormatting sqref="D187">
    <cfRule type="cellIs" dxfId="4171" priority="696" stopIfTrue="1" operator="equal">
      <formula>0</formula>
    </cfRule>
  </conditionalFormatting>
  <conditionalFormatting sqref="F187:I187 C187:D187">
    <cfRule type="cellIs" dxfId="4170" priority="694" stopIfTrue="1" operator="equal">
      <formula>0</formula>
    </cfRule>
    <cfRule type="cellIs" dxfId="4169" priority="695" stopIfTrue="1" operator="between">
      <formula>-0.0001</formula>
      <formula>0.0001</formula>
    </cfRule>
  </conditionalFormatting>
  <conditionalFormatting sqref="C241:D241 M241:AO241 F241:I241">
    <cfRule type="cellIs" dxfId="4168" priority="444" stopIfTrue="1" operator="equal">
      <formula>0</formula>
    </cfRule>
    <cfRule type="cellIs" dxfId="4167" priority="445" stopIfTrue="1" operator="equal">
      <formula>0</formula>
    </cfRule>
    <cfRule type="cellIs" dxfId="4166" priority="446" stopIfTrue="1" operator="equal">
      <formula>0</formula>
    </cfRule>
  </conditionalFormatting>
  <conditionalFormatting sqref="F189">
    <cfRule type="cellIs" dxfId="4165" priority="689" stopIfTrue="1" operator="equal">
      <formula>0</formula>
    </cfRule>
    <cfRule type="cellIs" dxfId="4164" priority="690" stopIfTrue="1" operator="between">
      <formula>-0.0001</formula>
      <formula>0.0001</formula>
    </cfRule>
  </conditionalFormatting>
  <conditionalFormatting sqref="AS267:AS268">
    <cfRule type="cellIs" dxfId="4163" priority="276" stopIfTrue="1" operator="equal">
      <formula>0</formula>
    </cfRule>
    <cfRule type="cellIs" dxfId="4162" priority="277" stopIfTrue="1" operator="equal">
      <formula>0</formula>
    </cfRule>
    <cfRule type="cellIs" dxfId="4161" priority="278" stopIfTrue="1" operator="equal">
      <formula>0</formula>
    </cfRule>
  </conditionalFormatting>
  <conditionalFormatting sqref="T190:U190">
    <cfRule type="cellIs" dxfId="4160" priority="683" stopIfTrue="1" operator="equal">
      <formula>0</formula>
    </cfRule>
    <cfRule type="cellIs" dxfId="4159" priority="684" stopIfTrue="1" operator="equal">
      <formula>0</formula>
    </cfRule>
    <cfRule type="cellIs" dxfId="4158" priority="685" stopIfTrue="1" operator="equal">
      <formula>0</formula>
    </cfRule>
  </conditionalFormatting>
  <conditionalFormatting sqref="D190">
    <cfRule type="cellIs" dxfId="4157" priority="680" stopIfTrue="1" operator="equal">
      <formula>0</formula>
    </cfRule>
    <cfRule type="cellIs" dxfId="4156" priority="681" stopIfTrue="1" operator="equal">
      <formula>0</formula>
    </cfRule>
    <cfRule type="cellIs" dxfId="4155" priority="682" stopIfTrue="1" operator="equal">
      <formula>0</formula>
    </cfRule>
  </conditionalFormatting>
  <conditionalFormatting sqref="F190">
    <cfRule type="cellIs" dxfId="4154" priority="672" stopIfTrue="1" operator="equal">
      <formula>0</formula>
    </cfRule>
    <cfRule type="cellIs" dxfId="4153" priority="673" stopIfTrue="1" operator="equal">
      <formula>0</formula>
    </cfRule>
    <cfRule type="cellIs" dxfId="4152" priority="674" stopIfTrue="1" operator="equal">
      <formula>0</formula>
    </cfRule>
  </conditionalFormatting>
  <conditionalFormatting sqref="E190 G190">
    <cfRule type="cellIs" dxfId="4151" priority="677" stopIfTrue="1" operator="equal">
      <formula>0</formula>
    </cfRule>
    <cfRule type="cellIs" dxfId="4150" priority="678" stopIfTrue="1" operator="equal">
      <formula>0</formula>
    </cfRule>
    <cfRule type="cellIs" dxfId="4149" priority="679" stopIfTrue="1" operator="equal">
      <formula>0</formula>
    </cfRule>
  </conditionalFormatting>
  <conditionalFormatting sqref="E190 G190">
    <cfRule type="cellIs" dxfId="4148" priority="675" stopIfTrue="1" operator="equal">
      <formula>0</formula>
    </cfRule>
    <cfRule type="cellIs" dxfId="4147" priority="676" stopIfTrue="1" operator="between">
      <formula>-0.0001</formula>
      <formula>0.0001</formula>
    </cfRule>
  </conditionalFormatting>
  <conditionalFormatting sqref="E191">
    <cfRule type="cellIs" dxfId="4146" priority="659" stopIfTrue="1" operator="equal">
      <formula>0</formula>
    </cfRule>
    <cfRule type="cellIs" dxfId="4145" priority="660" stopIfTrue="1" operator="between">
      <formula>-0.0001</formula>
      <formula>0.0001</formula>
    </cfRule>
  </conditionalFormatting>
  <conditionalFormatting sqref="D191:E191">
    <cfRule type="cellIs" dxfId="4144" priority="661" stopIfTrue="1" operator="equal">
      <formula>0</formula>
    </cfRule>
    <cfRule type="cellIs" dxfId="4143" priority="662" stopIfTrue="1" operator="equal">
      <formula>0</formula>
    </cfRule>
    <cfRule type="cellIs" dxfId="4142" priority="663" stopIfTrue="1" operator="equal">
      <formula>0</formula>
    </cfRule>
  </conditionalFormatting>
  <conditionalFormatting sqref="C191">
    <cfRule type="cellIs" dxfId="4141" priority="658" stopIfTrue="1" operator="equal">
      <formula>0</formula>
    </cfRule>
  </conditionalFormatting>
  <conditionalFormatting sqref="C265">
    <cfRule type="cellIs" dxfId="4140" priority="360" stopIfTrue="1" operator="equal">
      <formula>0</formula>
    </cfRule>
    <cfRule type="cellIs" dxfId="4139" priority="361" stopIfTrue="1" operator="equal">
      <formula>0</formula>
    </cfRule>
    <cfRule type="cellIs" dxfId="4138" priority="362" stopIfTrue="1" operator="equal">
      <formula>0</formula>
    </cfRule>
  </conditionalFormatting>
  <conditionalFormatting sqref="C270">
    <cfRule type="cellIs" dxfId="4137" priority="379" stopIfTrue="1" operator="equal">
      <formula>0</formula>
    </cfRule>
    <cfRule type="cellIs" dxfId="4136" priority="380" stopIfTrue="1" operator="between">
      <formula>-0.0001</formula>
      <formula>0.0001</formula>
    </cfRule>
  </conditionalFormatting>
  <conditionalFormatting sqref="C268">
    <cfRule type="cellIs" dxfId="4135" priority="365" stopIfTrue="1" operator="equal">
      <formula>0</formula>
    </cfRule>
    <cfRule type="cellIs" dxfId="4134" priority="366" stopIfTrue="1" operator="equal">
      <formula>0</formula>
    </cfRule>
    <cfRule type="cellIs" dxfId="4133" priority="367" stopIfTrue="1" operator="equal">
      <formula>0</formula>
    </cfRule>
  </conditionalFormatting>
  <conditionalFormatting sqref="D267:D268">
    <cfRule type="cellIs" dxfId="4132" priority="352" stopIfTrue="1" operator="equal">
      <formula>0</formula>
    </cfRule>
    <cfRule type="cellIs" dxfId="4131" priority="353" stopIfTrue="1" operator="equal">
      <formula>0</formula>
    </cfRule>
    <cfRule type="cellIs" dxfId="4130" priority="354" stopIfTrue="1" operator="equal">
      <formula>0</formula>
    </cfRule>
  </conditionalFormatting>
  <conditionalFormatting sqref="D186">
    <cfRule type="cellIs" dxfId="4129" priority="646" stopIfTrue="1" operator="equal">
      <formula>0</formula>
    </cfRule>
  </conditionalFormatting>
  <conditionalFormatting sqref="C186">
    <cfRule type="cellIs" dxfId="4128" priority="636" stopIfTrue="1" operator="equal">
      <formula>0</formula>
    </cfRule>
    <cfRule type="cellIs" dxfId="4127" priority="637" stopIfTrue="1" operator="between">
      <formula>-0.0001</formula>
      <formula>0.0001</formula>
    </cfRule>
  </conditionalFormatting>
  <conditionalFormatting sqref="M186">
    <cfRule type="cellIs" dxfId="4126" priority="633" stopIfTrue="1" operator="equal">
      <formula>0</formula>
    </cfRule>
    <cfRule type="cellIs" dxfId="4125" priority="634" stopIfTrue="1" operator="equal">
      <formula>0</formula>
    </cfRule>
    <cfRule type="cellIs" dxfId="4124" priority="635" stopIfTrue="1" operator="equal">
      <formula>0</formula>
    </cfRule>
  </conditionalFormatting>
  <conditionalFormatting sqref="AS207">
    <cfRule type="cellIs" dxfId="4123" priority="603" stopIfTrue="1" operator="equal">
      <formula>0</formula>
    </cfRule>
    <cfRule type="cellIs" dxfId="4122" priority="604" stopIfTrue="1" operator="equal">
      <formula>0</formula>
    </cfRule>
    <cfRule type="cellIs" dxfId="4121" priority="605" stopIfTrue="1" operator="equal">
      <formula>0</formula>
    </cfRule>
  </conditionalFormatting>
  <conditionalFormatting sqref="AW207:AX207">
    <cfRule type="cellIs" dxfId="4120" priority="600" stopIfTrue="1" operator="equal">
      <formula>0</formula>
    </cfRule>
    <cfRule type="cellIs" dxfId="4119" priority="601" stopIfTrue="1" operator="equal">
      <formula>0</formula>
    </cfRule>
    <cfRule type="cellIs" dxfId="4118" priority="602" stopIfTrue="1" operator="equal">
      <formula>0</formula>
    </cfRule>
  </conditionalFormatting>
  <conditionalFormatting sqref="G209">
    <cfRule type="cellIs" dxfId="4117" priority="575" stopIfTrue="1" operator="equal">
      <formula>0</formula>
    </cfRule>
    <cfRule type="cellIs" dxfId="4116" priority="576" stopIfTrue="1" operator="equal">
      <formula>0</formula>
    </cfRule>
    <cfRule type="cellIs" dxfId="4115" priority="577" stopIfTrue="1" operator="equal">
      <formula>0</formula>
    </cfRule>
  </conditionalFormatting>
  <conditionalFormatting sqref="F209">
    <cfRule type="cellIs" dxfId="4114" priority="572" stopIfTrue="1" operator="equal">
      <formula>0</formula>
    </cfRule>
    <cfRule type="cellIs" dxfId="4113" priority="573" stopIfTrue="1" operator="equal">
      <formula>0</formula>
    </cfRule>
    <cfRule type="cellIs" dxfId="4112" priority="574" stopIfTrue="1" operator="equal">
      <formula>0</formula>
    </cfRule>
  </conditionalFormatting>
  <conditionalFormatting sqref="F209">
    <cfRule type="cellIs" dxfId="4111" priority="570" stopIfTrue="1" operator="equal">
      <formula>0</formula>
    </cfRule>
    <cfRule type="cellIs" dxfId="4110" priority="571" stopIfTrue="1" operator="between">
      <formula>-0.0001</formula>
      <formula>0.0001</formula>
    </cfRule>
  </conditionalFormatting>
  <conditionalFormatting sqref="M209">
    <cfRule type="cellIs" dxfId="4109" priority="567" stopIfTrue="1" operator="equal">
      <formula>0</formula>
    </cfRule>
    <cfRule type="cellIs" dxfId="4108" priority="568" stopIfTrue="1" operator="equal">
      <formula>0</formula>
    </cfRule>
    <cfRule type="cellIs" dxfId="4107" priority="569" stopIfTrue="1" operator="equal">
      <formula>0</formula>
    </cfRule>
  </conditionalFormatting>
  <conditionalFormatting sqref="D265">
    <cfRule type="cellIs" dxfId="4106" priority="347" stopIfTrue="1" operator="equal">
      <formula>0</formula>
    </cfRule>
    <cfRule type="cellIs" dxfId="4105" priority="348" stopIfTrue="1" operator="equal">
      <formula>0</formula>
    </cfRule>
    <cfRule type="cellIs" dxfId="4104" priority="349" stopIfTrue="1" operator="equal">
      <formula>0</formula>
    </cfRule>
  </conditionalFormatting>
  <conditionalFormatting sqref="D207 M207">
    <cfRule type="cellIs" dxfId="4103" priority="618" stopIfTrue="1" operator="equal">
      <formula>0</formula>
    </cfRule>
    <cfRule type="cellIs" dxfId="4102" priority="619" stopIfTrue="1" operator="equal">
      <formula>0</formula>
    </cfRule>
    <cfRule type="cellIs" dxfId="4101" priority="620" stopIfTrue="1" operator="equal">
      <formula>0</formula>
    </cfRule>
  </conditionalFormatting>
  <conditionalFormatting sqref="D207">
    <cfRule type="cellIs" dxfId="4100" priority="616" stopIfTrue="1" operator="equal">
      <formula>0</formula>
    </cfRule>
    <cfRule type="cellIs" dxfId="4099" priority="617" stopIfTrue="1" operator="between">
      <formula>-0.0001</formula>
      <formula>0.0001</formula>
    </cfRule>
  </conditionalFormatting>
  <conditionalFormatting sqref="C207">
    <cfRule type="cellIs" dxfId="4098" priority="613" stopIfTrue="1" operator="equal">
      <formula>0</formula>
    </cfRule>
    <cfRule type="cellIs" dxfId="4097" priority="614" stopIfTrue="1" operator="equal">
      <formula>0</formula>
    </cfRule>
    <cfRule type="cellIs" dxfId="4096" priority="615" stopIfTrue="1" operator="equal">
      <formula>0</formula>
    </cfRule>
  </conditionalFormatting>
  <conditionalFormatting sqref="C207">
    <cfRule type="cellIs" dxfId="4095" priority="611" stopIfTrue="1" operator="equal">
      <formula>0</formula>
    </cfRule>
    <cfRule type="cellIs" dxfId="4094" priority="612" stopIfTrue="1" operator="between">
      <formula>-0.0001</formula>
      <formula>0.0001</formula>
    </cfRule>
  </conditionalFormatting>
  <conditionalFormatting sqref="N208 Q208 X208:Y208 AE208 AL208">
    <cfRule type="cellIs" dxfId="4093" priority="578" stopIfTrue="1" operator="equal">
      <formula>0</formula>
    </cfRule>
    <cfRule type="cellIs" dxfId="4092" priority="579" stopIfTrue="1" operator="between">
      <formula>-0.0001</formula>
      <formula>0.0001</formula>
    </cfRule>
  </conditionalFormatting>
  <conditionalFormatting sqref="C208">
    <cfRule type="cellIs" dxfId="4091" priority="585" stopIfTrue="1" operator="equal">
      <formula>0</formula>
    </cfRule>
    <cfRule type="cellIs" dxfId="4090" priority="586" stopIfTrue="1" operator="equal">
      <formula>0</formula>
    </cfRule>
    <cfRule type="cellIs" dxfId="4089" priority="587" stopIfTrue="1" operator="equal">
      <formula>0</formula>
    </cfRule>
  </conditionalFormatting>
  <conditionalFormatting sqref="C208">
    <cfRule type="cellIs" dxfId="4088" priority="591" stopIfTrue="1" operator="equal">
      <formula>0</formula>
    </cfRule>
    <cfRule type="cellIs" dxfId="4087" priority="592" stopIfTrue="1" operator="equal">
      <formula>0</formula>
    </cfRule>
    <cfRule type="cellIs" dxfId="4086" priority="593" stopIfTrue="1" operator="equal">
      <formula>0</formula>
    </cfRule>
  </conditionalFormatting>
  <conditionalFormatting sqref="C208">
    <cfRule type="cellIs" dxfId="4085" priority="590" stopIfTrue="1" operator="equal">
      <formula>0</formula>
    </cfRule>
  </conditionalFormatting>
  <conditionalFormatting sqref="C208">
    <cfRule type="cellIs" dxfId="4084" priority="588" stopIfTrue="1" operator="equal">
      <formula>0</formula>
    </cfRule>
    <cfRule type="cellIs" dxfId="4083" priority="589" stopIfTrue="1" operator="between">
      <formula>-0.0001</formula>
      <formula>0.0001</formula>
    </cfRule>
  </conditionalFormatting>
  <conditionalFormatting sqref="E208">
    <cfRule type="cellIs" dxfId="4082" priority="580" stopIfTrue="1" operator="equal">
      <formula>0</formula>
    </cfRule>
    <cfRule type="cellIs" dxfId="4081" priority="581" stopIfTrue="1" operator="between">
      <formula>-0.0001</formula>
      <formula>0.0001</formula>
    </cfRule>
  </conditionalFormatting>
  <conditionalFormatting sqref="D209">
    <cfRule type="cellIs" dxfId="4080" priority="562" stopIfTrue="1" operator="equal">
      <formula>0</formula>
    </cfRule>
    <cfRule type="cellIs" dxfId="4079" priority="563" stopIfTrue="1" operator="between">
      <formula>-0.0001</formula>
      <formula>0.0001</formula>
    </cfRule>
  </conditionalFormatting>
  <conditionalFormatting sqref="C209">
    <cfRule type="cellIs" dxfId="4078" priority="559" stopIfTrue="1" operator="equal">
      <formula>0</formula>
    </cfRule>
    <cfRule type="cellIs" dxfId="4077" priority="560" stopIfTrue="1" operator="equal">
      <formula>0</formula>
    </cfRule>
    <cfRule type="cellIs" dxfId="4076" priority="561" stopIfTrue="1" operator="equal">
      <formula>0</formula>
    </cfRule>
  </conditionalFormatting>
  <conditionalFormatting sqref="M213 F213 C213">
    <cfRule type="cellIs" dxfId="4075" priority="534" stopIfTrue="1" operator="equal">
      <formula>0</formula>
    </cfRule>
    <cfRule type="cellIs" dxfId="4074" priority="535" stopIfTrue="1" operator="equal">
      <formula>0</formula>
    </cfRule>
    <cfRule type="cellIs" dxfId="4073" priority="536" stopIfTrue="1" operator="equal">
      <formula>0</formula>
    </cfRule>
  </conditionalFormatting>
  <conditionalFormatting sqref="F213 C213">
    <cfRule type="cellIs" dxfId="4072" priority="532" stopIfTrue="1" operator="equal">
      <formula>0</formula>
    </cfRule>
    <cfRule type="cellIs" dxfId="4071" priority="533" stopIfTrue="1" operator="between">
      <formula>-0.0001</formula>
      <formula>0.0001</formula>
    </cfRule>
  </conditionalFormatting>
  <conditionalFormatting sqref="E213">
    <cfRule type="cellIs" dxfId="4070" priority="527" stopIfTrue="1" operator="equal">
      <formula>0</formula>
    </cfRule>
    <cfRule type="cellIs" dxfId="4069" priority="528" stopIfTrue="1" operator="between">
      <formula>-0.0001</formula>
      <formula>0.0001</formula>
    </cfRule>
  </conditionalFormatting>
  <conditionalFormatting sqref="D213:E213">
    <cfRule type="cellIs" dxfId="4068" priority="529" stopIfTrue="1" operator="equal">
      <formula>0</formula>
    </cfRule>
    <cfRule type="cellIs" dxfId="4067" priority="530" stopIfTrue="1" operator="equal">
      <formula>0</formula>
    </cfRule>
    <cfRule type="cellIs" dxfId="4066" priority="531" stopIfTrue="1" operator="equal">
      <formula>0</formula>
    </cfRule>
  </conditionalFormatting>
  <conditionalFormatting sqref="C216:G216 M216">
    <cfRule type="cellIs" dxfId="4065" priority="512" stopIfTrue="1" operator="equal">
      <formula>0</formula>
    </cfRule>
    <cfRule type="cellIs" dxfId="4064" priority="513" stopIfTrue="1" operator="equal">
      <formula>0</formula>
    </cfRule>
    <cfRule type="cellIs" dxfId="4063" priority="514" stopIfTrue="1" operator="equal">
      <formula>0</formula>
    </cfRule>
  </conditionalFormatting>
  <conditionalFormatting sqref="C216:D216 F216">
    <cfRule type="cellIs" dxfId="4062" priority="510" stopIfTrue="1" operator="equal">
      <formula>0</formula>
    </cfRule>
    <cfRule type="cellIs" dxfId="4061" priority="511" stopIfTrue="1" operator="between">
      <formula>-0.0001</formula>
      <formula>0.0001</formula>
    </cfRule>
  </conditionalFormatting>
  <conditionalFormatting sqref="AS214">
    <cfRule type="cellIs" dxfId="4060" priority="515" stopIfTrue="1" operator="equal">
      <formula>0</formula>
    </cfRule>
    <cfRule type="cellIs" dxfId="4059" priority="516" stopIfTrue="1" operator="equal">
      <formula>0</formula>
    </cfRule>
    <cfRule type="cellIs" dxfId="4058" priority="517" stopIfTrue="1" operator="equal">
      <formula>0</formula>
    </cfRule>
  </conditionalFormatting>
  <conditionalFormatting sqref="P216">
    <cfRule type="cellIs" dxfId="4057" priority="507" stopIfTrue="1" operator="equal">
      <formula>0</formula>
    </cfRule>
    <cfRule type="cellIs" dxfId="4056" priority="508" stopIfTrue="1" operator="equal">
      <formula>0</formula>
    </cfRule>
    <cfRule type="cellIs" dxfId="4055" priority="509" stopIfTrue="1" operator="equal">
      <formula>0</formula>
    </cfRule>
  </conditionalFormatting>
  <conditionalFormatting sqref="C217:G218 M217:M218">
    <cfRule type="cellIs" dxfId="4054" priority="501" stopIfTrue="1" operator="equal">
      <formula>0</formula>
    </cfRule>
    <cfRule type="cellIs" dxfId="4053" priority="502" stopIfTrue="1" operator="equal">
      <formula>0</formula>
    </cfRule>
    <cfRule type="cellIs" dxfId="4052" priority="503" stopIfTrue="1" operator="equal">
      <formula>0</formula>
    </cfRule>
  </conditionalFormatting>
  <conditionalFormatting sqref="A226:B228 D226:I228 M227:AP228">
    <cfRule type="cellIs" dxfId="4051" priority="458" stopIfTrue="1" operator="equal">
      <formula>0</formula>
    </cfRule>
    <cfRule type="cellIs" dxfId="4050" priority="459" stopIfTrue="1" operator="equal">
      <formula>0</formula>
    </cfRule>
    <cfRule type="cellIs" dxfId="4049" priority="460" stopIfTrue="1" operator="equal">
      <formula>0</formula>
    </cfRule>
  </conditionalFormatting>
  <conditionalFormatting sqref="C219 F219">
    <cfRule type="cellIs" dxfId="4048" priority="485" stopIfTrue="1" operator="equal">
      <formula>0</formula>
    </cfRule>
    <cfRule type="cellIs" dxfId="4047" priority="486" stopIfTrue="1" operator="between">
      <formula>-0.0001</formula>
      <formula>0.0001</formula>
    </cfRule>
  </conditionalFormatting>
  <conditionalFormatting sqref="C220:G221">
    <cfRule type="cellIs" dxfId="4046" priority="476" stopIfTrue="1" operator="equal">
      <formula>0</formula>
    </cfRule>
    <cfRule type="cellIs" dxfId="4045" priority="477" stopIfTrue="1" operator="equal">
      <formula>0</formula>
    </cfRule>
    <cfRule type="cellIs" dxfId="4044" priority="478" stopIfTrue="1" operator="equal">
      <formula>0</formula>
    </cfRule>
  </conditionalFormatting>
  <conditionalFormatting sqref="C220:C221 F220:F221">
    <cfRule type="cellIs" dxfId="4043" priority="474" stopIfTrue="1" operator="equal">
      <formula>0</formula>
    </cfRule>
    <cfRule type="cellIs" dxfId="4042" priority="475" stopIfTrue="1" operator="between">
      <formula>-0.0001</formula>
      <formula>0.0001</formula>
    </cfRule>
  </conditionalFormatting>
  <conditionalFormatting sqref="A225:B225 D225:E225">
    <cfRule type="cellIs" dxfId="4041" priority="468" stopIfTrue="1" operator="equal">
      <formula>0</formula>
    </cfRule>
    <cfRule type="cellIs" dxfId="4040" priority="469" stopIfTrue="1" operator="equal">
      <formula>0</formula>
    </cfRule>
    <cfRule type="cellIs" dxfId="4039" priority="470" stopIfTrue="1" operator="equal">
      <formula>0</formula>
    </cfRule>
  </conditionalFormatting>
  <conditionalFormatting sqref="D225">
    <cfRule type="cellIs" dxfId="4038" priority="466" stopIfTrue="1" operator="equal">
      <formula>0</formula>
    </cfRule>
    <cfRule type="cellIs" dxfId="4037" priority="467" stopIfTrue="1" operator="between">
      <formula>-0.0001</formula>
      <formula>0.0001</formula>
    </cfRule>
  </conditionalFormatting>
  <conditionalFormatting sqref="F225:I225 M225:AO225">
    <cfRule type="cellIs" dxfId="4036" priority="463" stopIfTrue="1" operator="equal">
      <formula>0</formula>
    </cfRule>
    <cfRule type="cellIs" dxfId="4035" priority="464" stopIfTrue="1" operator="equal">
      <formula>0</formula>
    </cfRule>
    <cfRule type="cellIs" dxfId="4034" priority="465" stopIfTrue="1" operator="equal">
      <formula>0</formula>
    </cfRule>
  </conditionalFormatting>
  <conditionalFormatting sqref="F225:I225">
    <cfRule type="cellIs" dxfId="4033" priority="461" stopIfTrue="1" operator="equal">
      <formula>0</formula>
    </cfRule>
    <cfRule type="cellIs" dxfId="4032" priority="462" stopIfTrue="1" operator="between">
      <formula>-0.0001</formula>
      <formula>0.0001</formula>
    </cfRule>
  </conditionalFormatting>
  <conditionalFormatting sqref="C242">
    <cfRule type="cellIs" dxfId="4031" priority="431" stopIfTrue="1" operator="equal">
      <formula>0</formula>
    </cfRule>
    <cfRule type="cellIs" dxfId="4030" priority="432" stopIfTrue="1" operator="equal">
      <formula>0</formula>
    </cfRule>
    <cfRule type="cellIs" dxfId="4029" priority="433" stopIfTrue="1" operator="equal">
      <formula>0</formula>
    </cfRule>
  </conditionalFormatting>
  <conditionalFormatting sqref="C242">
    <cfRule type="cellIs" dxfId="4028" priority="429" stopIfTrue="1" operator="equal">
      <formula>0</formula>
    </cfRule>
    <cfRule type="cellIs" dxfId="4027" priority="430" stopIfTrue="1" operator="between">
      <formula>-0.0001</formula>
      <formula>0.0001</formula>
    </cfRule>
  </conditionalFormatting>
  <conditionalFormatting sqref="AS242">
    <cfRule type="cellIs" dxfId="4026" priority="426" stopIfTrue="1" operator="equal">
      <formula>0</formula>
    </cfRule>
    <cfRule type="cellIs" dxfId="4025" priority="427" stopIfTrue="1" operator="equal">
      <formula>0</formula>
    </cfRule>
    <cfRule type="cellIs" dxfId="4024" priority="428" stopIfTrue="1" operator="equal">
      <formula>0</formula>
    </cfRule>
  </conditionalFormatting>
  <conditionalFormatting sqref="AW242:AX242">
    <cfRule type="cellIs" dxfId="4023" priority="423" stopIfTrue="1" operator="equal">
      <formula>0</formula>
    </cfRule>
    <cfRule type="cellIs" dxfId="4022" priority="424" stopIfTrue="1" operator="equal">
      <formula>0</formula>
    </cfRule>
    <cfRule type="cellIs" dxfId="4021" priority="425" stopIfTrue="1" operator="equal">
      <formula>0</formula>
    </cfRule>
  </conditionalFormatting>
  <conditionalFormatting sqref="C241:D241 F241:I241">
    <cfRule type="cellIs" dxfId="4020" priority="442" stopIfTrue="1" operator="equal">
      <formula>0</formula>
    </cfRule>
    <cfRule type="cellIs" dxfId="4019" priority="443" stopIfTrue="1" operator="between">
      <formula>-0.0001</formula>
      <formula>0.0001</formula>
    </cfRule>
  </conditionalFormatting>
  <conditionalFormatting sqref="B242 G242 E242">
    <cfRule type="cellIs" dxfId="4018" priority="439" stopIfTrue="1" operator="equal">
      <formula>0</formula>
    </cfRule>
    <cfRule type="cellIs" dxfId="4017" priority="440" stopIfTrue="1" operator="equal">
      <formula>0</formula>
    </cfRule>
    <cfRule type="cellIs" dxfId="4016" priority="441" stopIfTrue="1" operator="equal">
      <formula>0</formula>
    </cfRule>
  </conditionalFormatting>
  <conditionalFormatting sqref="D242 M242">
    <cfRule type="cellIs" dxfId="4015" priority="436" stopIfTrue="1" operator="equal">
      <formula>0</formula>
    </cfRule>
    <cfRule type="cellIs" dxfId="4014" priority="437" stopIfTrue="1" operator="equal">
      <formula>0</formula>
    </cfRule>
    <cfRule type="cellIs" dxfId="4013" priority="438" stopIfTrue="1" operator="equal">
      <formula>0</formula>
    </cfRule>
  </conditionalFormatting>
  <conditionalFormatting sqref="D242">
    <cfRule type="cellIs" dxfId="4012" priority="434" stopIfTrue="1" operator="equal">
      <formula>0</formula>
    </cfRule>
    <cfRule type="cellIs" dxfId="4011" priority="435" stopIfTrue="1" operator="between">
      <formula>-0.0001</formula>
      <formula>0.0001</formula>
    </cfRule>
  </conditionalFormatting>
  <conditionalFormatting sqref="AS264">
    <cfRule type="cellIs" dxfId="4010" priority="176" stopIfTrue="1" operator="equal">
      <formula>0</formula>
    </cfRule>
    <cfRule type="cellIs" dxfId="4009" priority="177" stopIfTrue="1" operator="equal">
      <formula>0</formula>
    </cfRule>
    <cfRule type="cellIs" dxfId="4008" priority="178" stopIfTrue="1" operator="equal">
      <formula>0</formula>
    </cfRule>
  </conditionalFormatting>
  <conditionalFormatting sqref="A262:I263 A264:A271">
    <cfRule type="cellIs" dxfId="4007" priority="420" stopIfTrue="1" operator="equal">
      <formula>0</formula>
    </cfRule>
    <cfRule type="cellIs" dxfId="4006" priority="421" stopIfTrue="1" operator="equal">
      <formula>0</formula>
    </cfRule>
    <cfRule type="cellIs" dxfId="4005" priority="422" stopIfTrue="1" operator="equal">
      <formula>0</formula>
    </cfRule>
  </conditionalFormatting>
  <conditionalFormatting sqref="AQ262:AQ263 F262:I263 C262:D263">
    <cfRule type="cellIs" dxfId="4004" priority="418" stopIfTrue="1" operator="equal">
      <formula>0</formula>
    </cfRule>
    <cfRule type="cellIs" dxfId="4003" priority="419" stopIfTrue="1" operator="between">
      <formula>-0.0001</formula>
      <formula>0.0001</formula>
    </cfRule>
  </conditionalFormatting>
  <conditionalFormatting sqref="C265">
    <cfRule type="cellIs" dxfId="4002" priority="391" stopIfTrue="1" operator="equal">
      <formula>0</formula>
    </cfRule>
    <cfRule type="cellIs" dxfId="4001" priority="392" stopIfTrue="1" operator="equal">
      <formula>0</formula>
    </cfRule>
    <cfRule type="cellIs" dxfId="4000" priority="393" stopIfTrue="1" operator="equal">
      <formula>0</formula>
    </cfRule>
  </conditionalFormatting>
  <conditionalFormatting sqref="C265">
    <cfRule type="cellIs" dxfId="3999" priority="389" stopIfTrue="1" operator="equal">
      <formula>0</formula>
    </cfRule>
    <cfRule type="cellIs" dxfId="3998" priority="390" stopIfTrue="1" operator="between">
      <formula>-0.0001</formula>
      <formula>0.0001</formula>
    </cfRule>
  </conditionalFormatting>
  <conditionalFormatting sqref="AS270 AS262">
    <cfRule type="cellIs" dxfId="3997" priority="240" stopIfTrue="1" operator="equal">
      <formula>0</formula>
    </cfRule>
    <cfRule type="cellIs" dxfId="3996" priority="241" stopIfTrue="1" operator="equal">
      <formula>0</formula>
    </cfRule>
    <cfRule type="cellIs" dxfId="3995" priority="242" stopIfTrue="1" operator="equal">
      <formula>0</formula>
    </cfRule>
  </conditionalFormatting>
  <conditionalFormatting sqref="C264">
    <cfRule type="cellIs" dxfId="3994" priority="207" stopIfTrue="1" operator="equal">
      <formula>0</formula>
    </cfRule>
    <cfRule type="cellIs" dxfId="3993" priority="208" stopIfTrue="1" operator="equal">
      <formula>0</formula>
    </cfRule>
    <cfRule type="cellIs" dxfId="3992" priority="209" stopIfTrue="1" operator="equal">
      <formula>0</formula>
    </cfRule>
  </conditionalFormatting>
  <conditionalFormatting sqref="B264">
    <cfRule type="cellIs" dxfId="3991" priority="210" stopIfTrue="1" operator="equal">
      <formula>0</formula>
    </cfRule>
    <cfRule type="cellIs" dxfId="3990" priority="211" stopIfTrue="1" operator="equal">
      <formula>0</formula>
    </cfRule>
    <cfRule type="cellIs" dxfId="3989" priority="212" stopIfTrue="1" operator="equal">
      <formula>0</formula>
    </cfRule>
  </conditionalFormatting>
  <conditionalFormatting sqref="AS264">
    <cfRule type="cellIs" dxfId="3988" priority="184" stopIfTrue="1" operator="equal">
      <formula>0</formula>
    </cfRule>
    <cfRule type="cellIs" dxfId="3987" priority="185" stopIfTrue="1" operator="between">
      <formula>-0.0001</formula>
      <formula>0.0001</formula>
    </cfRule>
  </conditionalFormatting>
  <conditionalFormatting sqref="AS264">
    <cfRule type="cellIs" dxfId="3986" priority="181" stopIfTrue="1" operator="equal">
      <formula>0</formula>
    </cfRule>
    <cfRule type="cellIs" dxfId="3985" priority="182" stopIfTrue="1" operator="equal">
      <formula>0</formula>
    </cfRule>
    <cfRule type="cellIs" dxfId="3984" priority="183" stopIfTrue="1" operator="equal">
      <formula>0</formula>
    </cfRule>
  </conditionalFormatting>
  <conditionalFormatting sqref="C266 C269:C271 C265:D265 F265:I265 AQ265">
    <cfRule type="cellIs" dxfId="3983" priority="416" stopIfTrue="1" operator="equal">
      <formula>0</formula>
    </cfRule>
    <cfRule type="cellIs" dxfId="3982" priority="417" stopIfTrue="1" operator="between">
      <formula>-0.0001</formula>
      <formula>0.0001</formula>
    </cfRule>
  </conditionalFormatting>
  <conditionalFormatting sqref="C265">
    <cfRule type="cellIs" dxfId="3981" priority="394" stopIfTrue="1" operator="equal">
      <formula>0</formula>
    </cfRule>
  </conditionalFormatting>
  <conditionalFormatting sqref="B263 B265">
    <cfRule type="cellIs" dxfId="3980" priority="384" stopIfTrue="1" operator="equal">
      <formula>0</formula>
    </cfRule>
    <cfRule type="cellIs" dxfId="3979" priority="385" stopIfTrue="1" operator="equal">
      <formula>0</formula>
    </cfRule>
    <cfRule type="cellIs" dxfId="3978" priority="386" stopIfTrue="1" operator="equal">
      <formula>0</formula>
    </cfRule>
  </conditionalFormatting>
  <conditionalFormatting sqref="F265:I265 M265:AR265">
    <cfRule type="cellIs" dxfId="3977" priority="410" stopIfTrue="1" operator="equal">
      <formula>0</formula>
    </cfRule>
    <cfRule type="cellIs" dxfId="3976" priority="411" stopIfTrue="1" operator="equal">
      <formula>0</formula>
    </cfRule>
    <cfRule type="cellIs" dxfId="3975" priority="412" stopIfTrue="1" operator="equal">
      <formula>0</formula>
    </cfRule>
  </conditionalFormatting>
  <conditionalFormatting sqref="F265:I265 M265:AR265">
    <cfRule type="cellIs" dxfId="3974" priority="408" stopIfTrue="1" operator="equal">
      <formula>0</formula>
    </cfRule>
    <cfRule type="cellIs" dxfId="3973" priority="409" stopIfTrue="1" operator="between">
      <formula>-0.0001</formula>
      <formula>0.0001</formula>
    </cfRule>
  </conditionalFormatting>
  <conditionalFormatting sqref="C266">
    <cfRule type="cellIs" dxfId="3972" priority="407" stopIfTrue="1" operator="equal">
      <formula>0</formula>
    </cfRule>
  </conditionalFormatting>
  <conditionalFormatting sqref="B262:B263 B267:B268 B265">
    <cfRule type="cellIs" dxfId="3971" priority="404" stopIfTrue="1" operator="equal">
      <formula>0</formula>
    </cfRule>
    <cfRule type="cellIs" dxfId="3970" priority="405" stopIfTrue="1" operator="equal">
      <formula>0</formula>
    </cfRule>
    <cfRule type="cellIs" dxfId="3969" priority="406" stopIfTrue="1" operator="equal">
      <formula>0</formula>
    </cfRule>
  </conditionalFormatting>
  <conditionalFormatting sqref="B267:B268 B262:B263 B265">
    <cfRule type="cellIs" dxfId="3968" priority="401" stopIfTrue="1" operator="equal">
      <formula>0</formula>
    </cfRule>
    <cfRule type="cellIs" dxfId="3967" priority="402" stopIfTrue="1" operator="equal">
      <formula>0</formula>
    </cfRule>
    <cfRule type="cellIs" dxfId="3966" priority="403" stopIfTrue="1" operator="equal">
      <formula>0</formula>
    </cfRule>
  </conditionalFormatting>
  <conditionalFormatting sqref="C267:C268">
    <cfRule type="cellIs" dxfId="3965" priority="400" stopIfTrue="1" operator="equal">
      <formula>0</formula>
    </cfRule>
  </conditionalFormatting>
  <conditionalFormatting sqref="C267:C268">
    <cfRule type="cellIs" dxfId="3964" priority="397" stopIfTrue="1" operator="equal">
      <formula>0</formula>
    </cfRule>
    <cfRule type="cellIs" dxfId="3963" priority="398" stopIfTrue="1" operator="equal">
      <formula>0</formula>
    </cfRule>
    <cfRule type="cellIs" dxfId="3962" priority="399" stopIfTrue="1" operator="equal">
      <formula>0</formula>
    </cfRule>
  </conditionalFormatting>
  <conditionalFormatting sqref="C267:C268">
    <cfRule type="cellIs" dxfId="3961" priority="395" stopIfTrue="1" operator="equal">
      <formula>0</formula>
    </cfRule>
    <cfRule type="cellIs" dxfId="3960" priority="396" stopIfTrue="1" operator="between">
      <formula>-0.0001</formula>
      <formula>0.0001</formula>
    </cfRule>
  </conditionalFormatting>
  <conditionalFormatting sqref="C263 C265">
    <cfRule type="cellIs" dxfId="3959" priority="387" stopIfTrue="1" operator="equal">
      <formula>0</formula>
    </cfRule>
    <cfRule type="cellIs" dxfId="3958" priority="388" stopIfTrue="1" operator="between">
      <formula>-0.0001</formula>
      <formula>0.0001</formula>
    </cfRule>
  </conditionalFormatting>
  <conditionalFormatting sqref="C263 C265">
    <cfRule type="cellIs" dxfId="3957" priority="381" stopIfTrue="1" operator="equal">
      <formula>0</formula>
    </cfRule>
    <cfRule type="cellIs" dxfId="3956" priority="382" stopIfTrue="1" operator="equal">
      <formula>0</formula>
    </cfRule>
    <cfRule type="cellIs" dxfId="3955" priority="383" stopIfTrue="1" operator="equal">
      <formula>0</formula>
    </cfRule>
  </conditionalFormatting>
  <conditionalFormatting sqref="D268">
    <cfRule type="cellIs" dxfId="3954" priority="332" stopIfTrue="1" operator="equal">
      <formula>0</formula>
    </cfRule>
    <cfRule type="cellIs" dxfId="3953" priority="333" stopIfTrue="1" operator="equal">
      <formula>0</formula>
    </cfRule>
    <cfRule type="cellIs" dxfId="3952" priority="334" stopIfTrue="1" operator="equal">
      <formula>0</formula>
    </cfRule>
  </conditionalFormatting>
  <conditionalFormatting sqref="D268">
    <cfRule type="cellIs" dxfId="3951" priority="330" stopIfTrue="1" operator="equal">
      <formula>0</formula>
    </cfRule>
    <cfRule type="cellIs" dxfId="3950" priority="331" stopIfTrue="1" operator="between">
      <formula>-0.0001</formula>
      <formula>0.0001</formula>
    </cfRule>
  </conditionalFormatting>
  <conditionalFormatting sqref="D265">
    <cfRule type="cellIs" dxfId="3949" priority="327" stopIfTrue="1" operator="equal">
      <formula>0</formula>
    </cfRule>
    <cfRule type="cellIs" dxfId="3948" priority="328" stopIfTrue="1" operator="equal">
      <formula>0</formula>
    </cfRule>
    <cfRule type="cellIs" dxfId="3947" priority="329" stopIfTrue="1" operator="equal">
      <formula>0</formula>
    </cfRule>
  </conditionalFormatting>
  <conditionalFormatting sqref="D265">
    <cfRule type="cellIs" dxfId="3946" priority="325" stopIfTrue="1" operator="equal">
      <formula>0</formula>
    </cfRule>
    <cfRule type="cellIs" dxfId="3945" priority="326" stopIfTrue="1" operator="between">
      <formula>-0.0001</formula>
      <formula>0.0001</formula>
    </cfRule>
  </conditionalFormatting>
  <conditionalFormatting sqref="C262:C263 C265">
    <cfRule type="cellIs" dxfId="3944" priority="323" stopIfTrue="1" operator="equal">
      <formula>0</formula>
    </cfRule>
    <cfRule type="cellIs" dxfId="3943" priority="324" stopIfTrue="1" operator="between">
      <formula>-0.0001</formula>
      <formula>0.0001</formula>
    </cfRule>
  </conditionalFormatting>
  <conditionalFormatting sqref="C262:C263 C265">
    <cfRule type="cellIs" dxfId="3942" priority="320" stopIfTrue="1" operator="equal">
      <formula>0</formula>
    </cfRule>
    <cfRule type="cellIs" dxfId="3941" priority="321" stopIfTrue="1" operator="equal">
      <formula>0</formula>
    </cfRule>
    <cfRule type="cellIs" dxfId="3940" priority="322" stopIfTrue="1" operator="equal">
      <formula>0</formula>
    </cfRule>
  </conditionalFormatting>
  <conditionalFormatting sqref="B265">
    <cfRule type="cellIs" dxfId="3939" priority="317" stopIfTrue="1" operator="equal">
      <formula>0</formula>
    </cfRule>
    <cfRule type="cellIs" dxfId="3938" priority="318" stopIfTrue="1" operator="equal">
      <formula>0</formula>
    </cfRule>
    <cfRule type="cellIs" dxfId="3937" priority="319" stopIfTrue="1" operator="equal">
      <formula>0</formula>
    </cfRule>
  </conditionalFormatting>
  <conditionalFormatting sqref="B265">
    <cfRule type="cellIs" dxfId="3936" priority="314" stopIfTrue="1" operator="equal">
      <formula>0</formula>
    </cfRule>
    <cfRule type="cellIs" dxfId="3935" priority="315" stopIfTrue="1" operator="equal">
      <formula>0</formula>
    </cfRule>
    <cfRule type="cellIs" dxfId="3934" priority="316" stopIfTrue="1" operator="equal">
      <formula>0</formula>
    </cfRule>
  </conditionalFormatting>
  <conditionalFormatting sqref="F271:I271 M271:AR271">
    <cfRule type="cellIs" dxfId="3933" priority="311" stopIfTrue="1" operator="equal">
      <formula>0</formula>
    </cfRule>
    <cfRule type="cellIs" dxfId="3932" priority="312" stopIfTrue="1" operator="equal">
      <formula>0</formula>
    </cfRule>
    <cfRule type="cellIs" dxfId="3931" priority="313" stopIfTrue="1" operator="equal">
      <formula>0</formula>
    </cfRule>
  </conditionalFormatting>
  <conditionalFormatting sqref="C271">
    <cfRule type="cellIs" dxfId="3930" priority="309" stopIfTrue="1" operator="equal">
      <formula>0</formula>
    </cfRule>
    <cfRule type="cellIs" dxfId="3929" priority="310" stopIfTrue="1" operator="between">
      <formula>-0.0001</formula>
      <formula>0.0001</formula>
    </cfRule>
  </conditionalFormatting>
  <conditionalFormatting sqref="C271">
    <cfRule type="cellIs" dxfId="3928" priority="306" stopIfTrue="1" operator="equal">
      <formula>0</formula>
    </cfRule>
    <cfRule type="cellIs" dxfId="3927" priority="307" stopIfTrue="1" operator="equal">
      <formula>0</formula>
    </cfRule>
    <cfRule type="cellIs" dxfId="3926" priority="308" stopIfTrue="1" operator="equal">
      <formula>0</formula>
    </cfRule>
  </conditionalFormatting>
  <conditionalFormatting sqref="D271">
    <cfRule type="cellIs" dxfId="3925" priority="303" stopIfTrue="1" operator="equal">
      <formula>0</formula>
    </cfRule>
    <cfRule type="cellIs" dxfId="3924" priority="304" stopIfTrue="1" operator="equal">
      <formula>0</formula>
    </cfRule>
    <cfRule type="cellIs" dxfId="3923" priority="305" stopIfTrue="1" operator="equal">
      <formula>0</formula>
    </cfRule>
  </conditionalFormatting>
  <conditionalFormatting sqref="D271">
    <cfRule type="cellIs" dxfId="3922" priority="301" stopIfTrue="1" operator="equal">
      <formula>0</formula>
    </cfRule>
    <cfRule type="cellIs" dxfId="3921" priority="302" stopIfTrue="1" operator="between">
      <formula>-0.0001</formula>
      <formula>0.0001</formula>
    </cfRule>
  </conditionalFormatting>
  <conditionalFormatting sqref="B271">
    <cfRule type="cellIs" dxfId="3920" priority="298" stopIfTrue="1" operator="equal">
      <formula>0</formula>
    </cfRule>
    <cfRule type="cellIs" dxfId="3919" priority="299" stopIfTrue="1" operator="equal">
      <formula>0</formula>
    </cfRule>
    <cfRule type="cellIs" dxfId="3918" priority="300" stopIfTrue="1" operator="equal">
      <formula>0</formula>
    </cfRule>
  </conditionalFormatting>
  <conditionalFormatting sqref="B271">
    <cfRule type="cellIs" dxfId="3917" priority="295" stopIfTrue="1" operator="equal">
      <formula>0</formula>
    </cfRule>
    <cfRule type="cellIs" dxfId="3916" priority="296" stopIfTrue="1" operator="equal">
      <formula>0</formula>
    </cfRule>
    <cfRule type="cellIs" dxfId="3915" priority="297" stopIfTrue="1" operator="equal">
      <formula>0</formula>
    </cfRule>
  </conditionalFormatting>
  <conditionalFormatting sqref="A262:A271">
    <cfRule type="cellIs" dxfId="3914" priority="292" stopIfTrue="1" operator="equal">
      <formula>0</formula>
    </cfRule>
    <cfRule type="cellIs" dxfId="3913" priority="293" stopIfTrue="1" operator="equal">
      <formula>0</formula>
    </cfRule>
    <cfRule type="cellIs" dxfId="3912" priority="294" stopIfTrue="1" operator="equal">
      <formula>0</formula>
    </cfRule>
  </conditionalFormatting>
  <conditionalFormatting sqref="A262:A271">
    <cfRule type="cellIs" dxfId="3911" priority="289" stopIfTrue="1" operator="equal">
      <formula>0</formula>
    </cfRule>
    <cfRule type="cellIs" dxfId="3910" priority="290" stopIfTrue="1" operator="equal">
      <formula>0</formula>
    </cfRule>
    <cfRule type="cellIs" dxfId="3909" priority="291" stopIfTrue="1" operator="equal">
      <formula>0</formula>
    </cfRule>
  </conditionalFormatting>
  <conditionalFormatting sqref="A263:A271">
    <cfRule type="cellIs" dxfId="3908" priority="286" stopIfTrue="1" operator="equal">
      <formula>0</formula>
    </cfRule>
    <cfRule type="cellIs" dxfId="3907" priority="287" stopIfTrue="1" operator="equal">
      <formula>0</formula>
    </cfRule>
    <cfRule type="cellIs" dxfId="3906" priority="288" stopIfTrue="1" operator="equal">
      <formula>0</formula>
    </cfRule>
  </conditionalFormatting>
  <conditionalFormatting sqref="AS263 AS269 AS271 AS265:AS266">
    <cfRule type="cellIs" dxfId="3905" priority="284" stopIfTrue="1" operator="equal">
      <formula>0</formula>
    </cfRule>
    <cfRule type="cellIs" dxfId="3904" priority="285" stopIfTrue="1" operator="between">
      <formula>-0.0001</formula>
      <formula>0.0001</formula>
    </cfRule>
  </conditionalFormatting>
  <conditionalFormatting sqref="AS265">
    <cfRule type="cellIs" dxfId="3903" priority="273" stopIfTrue="1" operator="equal">
      <formula>0</formula>
    </cfRule>
  </conditionalFormatting>
  <conditionalFormatting sqref="AS265">
    <cfRule type="cellIs" dxfId="3902" priority="270" stopIfTrue="1" operator="equal">
      <formula>0</formula>
    </cfRule>
    <cfRule type="cellIs" dxfId="3901" priority="271" stopIfTrue="1" operator="equal">
      <formula>0</formula>
    </cfRule>
    <cfRule type="cellIs" dxfId="3900" priority="272" stopIfTrue="1" operator="equal">
      <formula>0</formula>
    </cfRule>
  </conditionalFormatting>
  <conditionalFormatting sqref="AS265">
    <cfRule type="cellIs" dxfId="3899" priority="268" stopIfTrue="1" operator="equal">
      <formula>0</formula>
    </cfRule>
    <cfRule type="cellIs" dxfId="3898" priority="269" stopIfTrue="1" operator="between">
      <formula>-0.0001</formula>
      <formula>0.0001</formula>
    </cfRule>
  </conditionalFormatting>
  <conditionalFormatting sqref="AS269 AS263 AS271 AS265:AS266">
    <cfRule type="cellIs" dxfId="3897" priority="281" stopIfTrue="1" operator="equal">
      <formula>0</formula>
    </cfRule>
    <cfRule type="cellIs" dxfId="3896" priority="282" stopIfTrue="1" operator="equal">
      <formula>0</formula>
    </cfRule>
    <cfRule type="cellIs" dxfId="3895" priority="283" stopIfTrue="1" operator="equal">
      <formula>0</formula>
    </cfRule>
  </conditionalFormatting>
  <conditionalFormatting sqref="AS266">
    <cfRule type="cellIs" dxfId="3894" priority="280" stopIfTrue="1" operator="equal">
      <formula>0</formula>
    </cfRule>
  </conditionalFormatting>
  <conditionalFormatting sqref="AS263 AS265">
    <cfRule type="cellIs" dxfId="3893" priority="266" stopIfTrue="1" operator="equal">
      <formula>0</formula>
    </cfRule>
    <cfRule type="cellIs" dxfId="3892" priority="267" stopIfTrue="1" operator="between">
      <formula>-0.0001</formula>
      <formula>0.0001</formula>
    </cfRule>
  </conditionalFormatting>
  <conditionalFormatting sqref="AS268">
    <cfRule type="cellIs" dxfId="3891" priority="258" stopIfTrue="1" operator="equal">
      <formula>0</formula>
    </cfRule>
    <cfRule type="cellIs" dxfId="3890" priority="259" stopIfTrue="1" operator="equal">
      <formula>0</formula>
    </cfRule>
    <cfRule type="cellIs" dxfId="3889" priority="260" stopIfTrue="1" operator="equal">
      <formula>0</formula>
    </cfRule>
  </conditionalFormatting>
  <conditionalFormatting sqref="AS265">
    <cfRule type="cellIs" dxfId="3888" priority="256" stopIfTrue="1" operator="equal">
      <formula>0</formula>
    </cfRule>
    <cfRule type="cellIs" dxfId="3887" priority="257" stopIfTrue="1" operator="between">
      <formula>-0.0001</formula>
      <formula>0.0001</formula>
    </cfRule>
  </conditionalFormatting>
  <conditionalFormatting sqref="AS265">
    <cfRule type="cellIs" dxfId="3886" priority="253" stopIfTrue="1" operator="equal">
      <formula>0</formula>
    </cfRule>
    <cfRule type="cellIs" dxfId="3885" priority="254" stopIfTrue="1" operator="equal">
      <formula>0</formula>
    </cfRule>
    <cfRule type="cellIs" dxfId="3884" priority="255" stopIfTrue="1" operator="equal">
      <formula>0</formula>
    </cfRule>
  </conditionalFormatting>
  <conditionalFormatting sqref="AS263 AS265">
    <cfRule type="cellIs" dxfId="3883" priority="251" stopIfTrue="1" operator="equal">
      <formula>0</formula>
    </cfRule>
    <cfRule type="cellIs" dxfId="3882" priority="252" stopIfTrue="1" operator="between">
      <formula>-0.0001</formula>
      <formula>0.0001</formula>
    </cfRule>
  </conditionalFormatting>
  <conditionalFormatting sqref="AS263 AS265">
    <cfRule type="cellIs" dxfId="3881" priority="248" stopIfTrue="1" operator="equal">
      <formula>0</formula>
    </cfRule>
    <cfRule type="cellIs" dxfId="3880" priority="249" stopIfTrue="1" operator="equal">
      <formula>0</formula>
    </cfRule>
    <cfRule type="cellIs" dxfId="3879" priority="250" stopIfTrue="1" operator="equal">
      <formula>0</formula>
    </cfRule>
  </conditionalFormatting>
  <conditionalFormatting sqref="AS271">
    <cfRule type="cellIs" dxfId="3878" priority="246" stopIfTrue="1" operator="equal">
      <formula>0</formula>
    </cfRule>
    <cfRule type="cellIs" dxfId="3877" priority="247" stopIfTrue="1" operator="between">
      <formula>-0.0001</formula>
      <formula>0.0001</formula>
    </cfRule>
  </conditionalFormatting>
  <conditionalFormatting sqref="AS271">
    <cfRule type="cellIs" dxfId="3876" priority="243" stopIfTrue="1" operator="equal">
      <formula>0</formula>
    </cfRule>
    <cfRule type="cellIs" dxfId="3875" priority="244" stopIfTrue="1" operator="equal">
      <formula>0</formula>
    </cfRule>
    <cfRule type="cellIs" dxfId="3874" priority="245" stopIfTrue="1" operator="equal">
      <formula>0</formula>
    </cfRule>
  </conditionalFormatting>
  <conditionalFormatting sqref="B264:I264">
    <cfRule type="cellIs" dxfId="3873" priority="237" stopIfTrue="1" operator="equal">
      <formula>0</formula>
    </cfRule>
    <cfRule type="cellIs" dxfId="3872" priority="238" stopIfTrue="1" operator="equal">
      <formula>0</formula>
    </cfRule>
    <cfRule type="cellIs" dxfId="3871" priority="239" stopIfTrue="1" operator="equal">
      <formula>0</formula>
    </cfRule>
  </conditionalFormatting>
  <conditionalFormatting sqref="AQ264 F264:I264 C264:D264">
    <cfRule type="cellIs" dxfId="3870" priority="235" stopIfTrue="1" operator="equal">
      <formula>0</formula>
    </cfRule>
    <cfRule type="cellIs" dxfId="3869" priority="236" stopIfTrue="1" operator="between">
      <formula>-0.0001</formula>
      <formula>0.0001</formula>
    </cfRule>
  </conditionalFormatting>
  <conditionalFormatting sqref="C264">
    <cfRule type="cellIs" dxfId="3868" priority="220" stopIfTrue="1" operator="equal">
      <formula>0</formula>
    </cfRule>
  </conditionalFormatting>
  <conditionalFormatting sqref="C264">
    <cfRule type="cellIs" dxfId="3867" priority="217" stopIfTrue="1" operator="equal">
      <formula>0</formula>
    </cfRule>
    <cfRule type="cellIs" dxfId="3866" priority="218" stopIfTrue="1" operator="equal">
      <formula>0</formula>
    </cfRule>
    <cfRule type="cellIs" dxfId="3865" priority="219" stopIfTrue="1" operator="equal">
      <formula>0</formula>
    </cfRule>
  </conditionalFormatting>
  <conditionalFormatting sqref="C264">
    <cfRule type="cellIs" dxfId="3864" priority="215" stopIfTrue="1" operator="equal">
      <formula>0</formula>
    </cfRule>
    <cfRule type="cellIs" dxfId="3863" priority="216" stopIfTrue="1" operator="between">
      <formula>-0.0001</formula>
      <formula>0.0001</formula>
    </cfRule>
  </conditionalFormatting>
  <conditionalFormatting sqref="M264:AR264">
    <cfRule type="cellIs" dxfId="3862" priority="232" stopIfTrue="1" operator="equal">
      <formula>0</formula>
    </cfRule>
    <cfRule type="cellIs" dxfId="3861" priority="233" stopIfTrue="1" operator="equal">
      <formula>0</formula>
    </cfRule>
    <cfRule type="cellIs" dxfId="3860" priority="234" stopIfTrue="1" operator="equal">
      <formula>0</formula>
    </cfRule>
  </conditionalFormatting>
  <conditionalFormatting sqref="F264:I264 M264:AR264">
    <cfRule type="cellIs" dxfId="3859" priority="229" stopIfTrue="1" operator="equal">
      <formula>0</formula>
    </cfRule>
    <cfRule type="cellIs" dxfId="3858" priority="230" stopIfTrue="1" operator="equal">
      <formula>0</formula>
    </cfRule>
    <cfRule type="cellIs" dxfId="3857" priority="231" stopIfTrue="1" operator="equal">
      <formula>0</formula>
    </cfRule>
  </conditionalFormatting>
  <conditionalFormatting sqref="F264:I264 M264:AR264">
    <cfRule type="cellIs" dxfId="3856" priority="227" stopIfTrue="1" operator="equal">
      <formula>0</formula>
    </cfRule>
    <cfRule type="cellIs" dxfId="3855" priority="228" stopIfTrue="1" operator="between">
      <formula>-0.0001</formula>
      <formula>0.0001</formula>
    </cfRule>
  </conditionalFormatting>
  <conditionalFormatting sqref="B264">
    <cfRule type="cellIs" dxfId="3854" priority="224" stopIfTrue="1" operator="equal">
      <formula>0</formula>
    </cfRule>
    <cfRule type="cellIs" dxfId="3853" priority="225" stopIfTrue="1" operator="equal">
      <formula>0</formula>
    </cfRule>
    <cfRule type="cellIs" dxfId="3852" priority="226" stopIfTrue="1" operator="equal">
      <formula>0</formula>
    </cfRule>
  </conditionalFormatting>
  <conditionalFormatting sqref="B264">
    <cfRule type="cellIs" dxfId="3851" priority="221" stopIfTrue="1" operator="equal">
      <formula>0</formula>
    </cfRule>
    <cfRule type="cellIs" dxfId="3850" priority="222" stopIfTrue="1" operator="equal">
      <formula>0</formula>
    </cfRule>
    <cfRule type="cellIs" dxfId="3849" priority="223" stopIfTrue="1" operator="equal">
      <formula>0</formula>
    </cfRule>
  </conditionalFormatting>
  <conditionalFormatting sqref="C264">
    <cfRule type="cellIs" dxfId="3848" priority="213" stopIfTrue="1" operator="equal">
      <formula>0</formula>
    </cfRule>
    <cfRule type="cellIs" dxfId="3847" priority="214" stopIfTrue="1" operator="between">
      <formula>-0.0001</formula>
      <formula>0.0001</formula>
    </cfRule>
  </conditionalFormatting>
  <conditionalFormatting sqref="D264">
    <cfRule type="cellIs" dxfId="3846" priority="202" stopIfTrue="1" operator="equal">
      <formula>0</formula>
    </cfRule>
    <cfRule type="cellIs" dxfId="3845" priority="203" stopIfTrue="1" operator="between">
      <formula>-0.0001</formula>
      <formula>0.0001</formula>
    </cfRule>
  </conditionalFormatting>
  <conditionalFormatting sqref="C264">
    <cfRule type="cellIs" dxfId="3844" priority="200" stopIfTrue="1" operator="equal">
      <formula>0</formula>
    </cfRule>
    <cfRule type="cellIs" dxfId="3843" priority="201" stopIfTrue="1" operator="between">
      <formula>-0.0001</formula>
      <formula>0.0001</formula>
    </cfRule>
  </conditionalFormatting>
  <conditionalFormatting sqref="C264">
    <cfRule type="cellIs" dxfId="3842" priority="197" stopIfTrue="1" operator="equal">
      <formula>0</formula>
    </cfRule>
    <cfRule type="cellIs" dxfId="3841" priority="198" stopIfTrue="1" operator="equal">
      <formula>0</formula>
    </cfRule>
    <cfRule type="cellIs" dxfId="3840" priority="199" stopIfTrue="1" operator="equal">
      <formula>0</formula>
    </cfRule>
  </conditionalFormatting>
  <conditionalFormatting sqref="AS264">
    <cfRule type="cellIs" dxfId="3839" priority="195" stopIfTrue="1" operator="equal">
      <formula>0</formula>
    </cfRule>
    <cfRule type="cellIs" dxfId="3838" priority="196" stopIfTrue="1" operator="between">
      <formula>-0.0001</formula>
      <formula>0.0001</formula>
    </cfRule>
  </conditionalFormatting>
  <conditionalFormatting sqref="AS264">
    <cfRule type="cellIs" dxfId="3837" priority="191" stopIfTrue="1" operator="equal">
      <formula>0</formula>
    </cfRule>
  </conditionalFormatting>
  <conditionalFormatting sqref="AS264">
    <cfRule type="cellIs" dxfId="3836" priority="188" stopIfTrue="1" operator="equal">
      <formula>0</formula>
    </cfRule>
    <cfRule type="cellIs" dxfId="3835" priority="189" stopIfTrue="1" operator="equal">
      <formula>0</formula>
    </cfRule>
    <cfRule type="cellIs" dxfId="3834" priority="190" stopIfTrue="1" operator="equal">
      <formula>0</formula>
    </cfRule>
  </conditionalFormatting>
  <conditionalFormatting sqref="AS264">
    <cfRule type="cellIs" dxfId="3833" priority="186" stopIfTrue="1" operator="equal">
      <formula>0</formula>
    </cfRule>
    <cfRule type="cellIs" dxfId="3832" priority="187" stopIfTrue="1" operator="between">
      <formula>-0.0001</formula>
      <formula>0.0001</formula>
    </cfRule>
  </conditionalFormatting>
  <conditionalFormatting sqref="AS264">
    <cfRule type="cellIs" dxfId="3831" priority="192" stopIfTrue="1" operator="equal">
      <formula>0</formula>
    </cfRule>
    <cfRule type="cellIs" dxfId="3830" priority="193" stopIfTrue="1" operator="equal">
      <formula>0</formula>
    </cfRule>
    <cfRule type="cellIs" dxfId="3829" priority="194" stopIfTrue="1" operator="equal">
      <formula>0</formula>
    </cfRule>
  </conditionalFormatting>
  <conditionalFormatting sqref="AS264">
    <cfRule type="cellIs" dxfId="3828" priority="179" stopIfTrue="1" operator="equal">
      <formula>0</formula>
    </cfRule>
    <cfRule type="cellIs" dxfId="3827" priority="180" stopIfTrue="1" operator="between">
      <formula>-0.0001</formula>
      <formula>0.0001</formula>
    </cfRule>
  </conditionalFormatting>
  <conditionalFormatting sqref="AS274">
    <cfRule type="cellIs" dxfId="3826" priority="109" stopIfTrue="1" operator="equal">
      <formula>0</formula>
    </cfRule>
    <cfRule type="cellIs" dxfId="3825" priority="110" stopIfTrue="1" operator="equal">
      <formula>0</formula>
    </cfRule>
    <cfRule type="cellIs" dxfId="3824" priority="111" stopIfTrue="1" operator="equal">
      <formula>0</formula>
    </cfRule>
  </conditionalFormatting>
  <conditionalFormatting sqref="A279:D282 M279:AR285 F279:I285 E279:E286 C284:D286">
    <cfRule type="cellIs" dxfId="3823" priority="104" stopIfTrue="1" operator="equal">
      <formula>0</formula>
    </cfRule>
    <cfRule type="cellIs" dxfId="3822" priority="105" stopIfTrue="1" operator="equal">
      <formula>0</formula>
    </cfRule>
    <cfRule type="cellIs" dxfId="3821" priority="106" stopIfTrue="1" operator="equal">
      <formula>0</formula>
    </cfRule>
  </conditionalFormatting>
  <conditionalFormatting sqref="C283">
    <cfRule type="cellIs" dxfId="3820" priority="93" stopIfTrue="1" operator="equal">
      <formula>0</formula>
    </cfRule>
    <cfRule type="cellIs" dxfId="3819" priority="94" stopIfTrue="1" operator="between">
      <formula>-0.0001</formula>
      <formula>0.0001</formula>
    </cfRule>
  </conditionalFormatting>
  <conditionalFormatting sqref="D286">
    <cfRule type="cellIs" dxfId="3818" priority="9" stopIfTrue="1" operator="equal">
      <formula>0</formula>
    </cfRule>
    <cfRule type="cellIs" dxfId="3817" priority="10" stopIfTrue="1" operator="equal">
      <formula>0</formula>
    </cfRule>
    <cfRule type="cellIs" dxfId="3816" priority="11" stopIfTrue="1" operator="equal">
      <formula>0</formula>
    </cfRule>
  </conditionalFormatting>
  <conditionalFormatting sqref="C272:C273">
    <cfRule type="cellIs" dxfId="3815" priority="174" stopIfTrue="1" operator="equal">
      <formula>0</formula>
    </cfRule>
    <cfRule type="cellIs" dxfId="3814" priority="175" stopIfTrue="1" operator="between">
      <formula>-0.0001</formula>
      <formula>0.0001</formula>
    </cfRule>
  </conditionalFormatting>
  <conditionalFormatting sqref="D272:D278">
    <cfRule type="cellIs" dxfId="3813" priority="168" stopIfTrue="1" operator="equal">
      <formula>0</formula>
    </cfRule>
    <cfRule type="cellIs" dxfId="3812" priority="169" stopIfTrue="1" operator="equal">
      <formula>0</formula>
    </cfRule>
    <cfRule type="cellIs" dxfId="3811" priority="170" stopIfTrue="1" operator="equal">
      <formula>0</formula>
    </cfRule>
  </conditionalFormatting>
  <conditionalFormatting sqref="C272:C273 E272:E278">
    <cfRule type="cellIs" dxfId="3810" priority="171" stopIfTrue="1" operator="equal">
      <formula>0</formula>
    </cfRule>
    <cfRule type="cellIs" dxfId="3809" priority="172" stopIfTrue="1" operator="equal">
      <formula>0</formula>
    </cfRule>
    <cfRule type="cellIs" dxfId="3808" priority="173" stopIfTrue="1" operator="equal">
      <formula>0</formula>
    </cfRule>
  </conditionalFormatting>
  <conditionalFormatting sqref="D272:D278">
    <cfRule type="cellIs" dxfId="3807" priority="166" stopIfTrue="1" operator="equal">
      <formula>0</formula>
    </cfRule>
    <cfRule type="cellIs" dxfId="3806" priority="167" stopIfTrue="1" operator="between">
      <formula>-0.0001</formula>
      <formula>0.0001</formula>
    </cfRule>
  </conditionalFormatting>
  <conditionalFormatting sqref="F272:I278 M272:AR274 M275:AS278">
    <cfRule type="cellIs" dxfId="3805" priority="163" stopIfTrue="1" operator="equal">
      <formula>0</formula>
    </cfRule>
    <cfRule type="cellIs" dxfId="3804" priority="164" stopIfTrue="1" operator="equal">
      <formula>0</formula>
    </cfRule>
    <cfRule type="cellIs" dxfId="3803" priority="165" stopIfTrue="1" operator="equal">
      <formula>0</formula>
    </cfRule>
  </conditionalFormatting>
  <conditionalFormatting sqref="C272:C273">
    <cfRule type="cellIs" dxfId="3802" priority="161" stopIfTrue="1" operator="equal">
      <formula>0</formula>
    </cfRule>
    <cfRule type="cellIs" dxfId="3801" priority="162" stopIfTrue="1" operator="between">
      <formula>-0.0001</formula>
      <formula>0.0001</formula>
    </cfRule>
  </conditionalFormatting>
  <conditionalFormatting sqref="C272:C273">
    <cfRule type="cellIs" dxfId="3800" priority="158" stopIfTrue="1" operator="equal">
      <formula>0</formula>
    </cfRule>
    <cfRule type="cellIs" dxfId="3799" priority="159" stopIfTrue="1" operator="equal">
      <formula>0</formula>
    </cfRule>
    <cfRule type="cellIs" dxfId="3798" priority="160" stopIfTrue="1" operator="equal">
      <formula>0</formula>
    </cfRule>
  </conditionalFormatting>
  <conditionalFormatting sqref="D272:D278">
    <cfRule type="cellIs" dxfId="3797" priority="155" stopIfTrue="1" operator="equal">
      <formula>0</formula>
    </cfRule>
    <cfRule type="cellIs" dxfId="3796" priority="156" stopIfTrue="1" operator="equal">
      <formula>0</formula>
    </cfRule>
    <cfRule type="cellIs" dxfId="3795" priority="157" stopIfTrue="1" operator="equal">
      <formula>0</formula>
    </cfRule>
  </conditionalFormatting>
  <conditionalFormatting sqref="D272:D278">
    <cfRule type="cellIs" dxfId="3794" priority="153" stopIfTrue="1" operator="equal">
      <formula>0</formula>
    </cfRule>
    <cfRule type="cellIs" dxfId="3793" priority="154" stopIfTrue="1" operator="between">
      <formula>-0.0001</formula>
      <formula>0.0001</formula>
    </cfRule>
  </conditionalFormatting>
  <conditionalFormatting sqref="B272:B278">
    <cfRule type="cellIs" dxfId="3792" priority="150" stopIfTrue="1" operator="equal">
      <formula>0</formula>
    </cfRule>
    <cfRule type="cellIs" dxfId="3791" priority="151" stopIfTrue="1" operator="equal">
      <formula>0</formula>
    </cfRule>
    <cfRule type="cellIs" dxfId="3790" priority="152" stopIfTrue="1" operator="equal">
      <formula>0</formula>
    </cfRule>
  </conditionalFormatting>
  <conditionalFormatting sqref="B272:B278">
    <cfRule type="cellIs" dxfId="3789" priority="147" stopIfTrue="1" operator="equal">
      <formula>0</formula>
    </cfRule>
    <cfRule type="cellIs" dxfId="3788" priority="148" stopIfTrue="1" operator="equal">
      <formula>0</formula>
    </cfRule>
    <cfRule type="cellIs" dxfId="3787" priority="149" stopIfTrue="1" operator="equal">
      <formula>0</formula>
    </cfRule>
  </conditionalFormatting>
  <conditionalFormatting sqref="A272:A278">
    <cfRule type="cellIs" dxfId="3786" priority="144" stopIfTrue="1" operator="equal">
      <formula>0</formula>
    </cfRule>
    <cfRule type="cellIs" dxfId="3785" priority="145" stopIfTrue="1" operator="equal">
      <formula>0</formula>
    </cfRule>
    <cfRule type="cellIs" dxfId="3784" priority="146" stopIfTrue="1" operator="equal">
      <formula>0</formula>
    </cfRule>
  </conditionalFormatting>
  <conditionalFormatting sqref="A272:A278">
    <cfRule type="cellIs" dxfId="3783" priority="141" stopIfTrue="1" operator="equal">
      <formula>0</formula>
    </cfRule>
    <cfRule type="cellIs" dxfId="3782" priority="142" stopIfTrue="1" operator="equal">
      <formula>0</formula>
    </cfRule>
    <cfRule type="cellIs" dxfId="3781" priority="143" stopIfTrue="1" operator="equal">
      <formula>0</formula>
    </cfRule>
  </conditionalFormatting>
  <conditionalFormatting sqref="C276">
    <cfRule type="cellIs" dxfId="3780" priority="138" stopIfTrue="1" operator="equal">
      <formula>0</formula>
    </cfRule>
    <cfRule type="cellIs" dxfId="3779" priority="139" stopIfTrue="1" operator="equal">
      <formula>0</formula>
    </cfRule>
    <cfRule type="cellIs" dxfId="3778" priority="140" stopIfTrue="1" operator="equal">
      <formula>0</formula>
    </cfRule>
  </conditionalFormatting>
  <conditionalFormatting sqref="C276">
    <cfRule type="cellIs" dxfId="3777" priority="137" stopIfTrue="1" operator="equal">
      <formula>0</formula>
    </cfRule>
  </conditionalFormatting>
  <conditionalFormatting sqref="C276">
    <cfRule type="cellIs" dxfId="3776" priority="135" stopIfTrue="1" operator="equal">
      <formula>0</formula>
    </cfRule>
    <cfRule type="cellIs" dxfId="3775" priority="136" stopIfTrue="1" operator="between">
      <formula>-0.0001</formula>
      <formula>0.0001</formula>
    </cfRule>
  </conditionalFormatting>
  <conditionalFormatting sqref="C277">
    <cfRule type="cellIs" dxfId="3774" priority="132" stopIfTrue="1" operator="equal">
      <formula>0</formula>
    </cfRule>
    <cfRule type="cellIs" dxfId="3773" priority="133" stopIfTrue="1" operator="equal">
      <formula>0</formula>
    </cfRule>
    <cfRule type="cellIs" dxfId="3772" priority="134" stopIfTrue="1" operator="equal">
      <formula>0</formula>
    </cfRule>
  </conditionalFormatting>
  <conditionalFormatting sqref="C277">
    <cfRule type="cellIs" dxfId="3771" priority="131" stopIfTrue="1" operator="equal">
      <formula>0</formula>
    </cfRule>
  </conditionalFormatting>
  <conditionalFormatting sqref="C277">
    <cfRule type="cellIs" dxfId="3770" priority="129" stopIfTrue="1" operator="equal">
      <formula>0</formula>
    </cfRule>
    <cfRule type="cellIs" dxfId="3769" priority="130" stopIfTrue="1" operator="between">
      <formula>-0.0001</formula>
      <formula>0.0001</formula>
    </cfRule>
  </conditionalFormatting>
  <conditionalFormatting sqref="C278">
    <cfRule type="cellIs" dxfId="3768" priority="126" stopIfTrue="1" operator="equal">
      <formula>0</formula>
    </cfRule>
    <cfRule type="cellIs" dxfId="3767" priority="127" stopIfTrue="1" operator="equal">
      <formula>0</formula>
    </cfRule>
    <cfRule type="cellIs" dxfId="3766" priority="128" stopIfTrue="1" operator="equal">
      <formula>0</formula>
    </cfRule>
  </conditionalFormatting>
  <conditionalFormatting sqref="C278">
    <cfRule type="cellIs" dxfId="3765" priority="125" stopIfTrue="1" operator="equal">
      <formula>0</formula>
    </cfRule>
  </conditionalFormatting>
  <conditionalFormatting sqref="C278">
    <cfRule type="cellIs" dxfId="3764" priority="123" stopIfTrue="1" operator="equal">
      <formula>0</formula>
    </cfRule>
    <cfRule type="cellIs" dxfId="3763" priority="124" stopIfTrue="1" operator="between">
      <formula>-0.0001</formula>
      <formula>0.0001</formula>
    </cfRule>
  </conditionalFormatting>
  <conditionalFormatting sqref="AS272:AS273">
    <cfRule type="cellIs" dxfId="3762" priority="121" stopIfTrue="1" operator="equal">
      <formula>0</formula>
    </cfRule>
    <cfRule type="cellIs" dxfId="3761" priority="122" stopIfTrue="1" operator="between">
      <formula>-0.0001</formula>
      <formula>0.0001</formula>
    </cfRule>
  </conditionalFormatting>
  <conditionalFormatting sqref="AS272:AS273">
    <cfRule type="cellIs" dxfId="3760" priority="118" stopIfTrue="1" operator="equal">
      <formula>0</formula>
    </cfRule>
    <cfRule type="cellIs" dxfId="3759" priority="119" stopIfTrue="1" operator="equal">
      <formula>0</formula>
    </cfRule>
    <cfRule type="cellIs" dxfId="3758" priority="120" stopIfTrue="1" operator="equal">
      <formula>0</formula>
    </cfRule>
  </conditionalFormatting>
  <conditionalFormatting sqref="AS272:AS273">
    <cfRule type="cellIs" dxfId="3757" priority="116" stopIfTrue="1" operator="equal">
      <formula>0</formula>
    </cfRule>
    <cfRule type="cellIs" dxfId="3756" priority="117" stopIfTrue="1" operator="between">
      <formula>-0.0001</formula>
      <formula>0.0001</formula>
    </cfRule>
  </conditionalFormatting>
  <conditionalFormatting sqref="AS272:AS273">
    <cfRule type="cellIs" dxfId="3755" priority="113" stopIfTrue="1" operator="equal">
      <formula>0</formula>
    </cfRule>
    <cfRule type="cellIs" dxfId="3754" priority="114" stopIfTrue="1" operator="equal">
      <formula>0</formula>
    </cfRule>
    <cfRule type="cellIs" dxfId="3753" priority="115" stopIfTrue="1" operator="equal">
      <formula>0</formula>
    </cfRule>
  </conditionalFormatting>
  <conditionalFormatting sqref="AS274">
    <cfRule type="cellIs" dxfId="3752" priority="112" stopIfTrue="1" operator="equal">
      <formula>0</formula>
    </cfRule>
  </conditionalFormatting>
  <conditionalFormatting sqref="AS274">
    <cfRule type="cellIs" dxfId="3751" priority="107" stopIfTrue="1" operator="equal">
      <formula>0</formula>
    </cfRule>
    <cfRule type="cellIs" dxfId="3750" priority="108" stopIfTrue="1" operator="between">
      <formula>-0.0001</formula>
      <formula>0.0001</formula>
    </cfRule>
  </conditionalFormatting>
  <conditionalFormatting sqref="D283">
    <cfRule type="cellIs" dxfId="3749" priority="46" stopIfTrue="1" operator="equal">
      <formula>0</formula>
    </cfRule>
    <cfRule type="cellIs" dxfId="3748" priority="47" stopIfTrue="1" operator="between">
      <formula>-0.0001</formula>
      <formula>0.0001</formula>
    </cfRule>
  </conditionalFormatting>
  <conditionalFormatting sqref="D281:D282">
    <cfRule type="cellIs" dxfId="3747" priority="43" stopIfTrue="1" operator="equal">
      <formula>0</formula>
    </cfRule>
    <cfRule type="cellIs" dxfId="3746" priority="44" stopIfTrue="1" operator="equal">
      <formula>0</formula>
    </cfRule>
    <cfRule type="cellIs" dxfId="3745" priority="45" stopIfTrue="1" operator="equal">
      <formula>0</formula>
    </cfRule>
  </conditionalFormatting>
  <conditionalFormatting sqref="C279:C282">
    <cfRule type="cellIs" dxfId="3744" priority="29" stopIfTrue="1" operator="equal">
      <formula>0</formula>
    </cfRule>
    <cfRule type="cellIs" dxfId="3743" priority="30" stopIfTrue="1" operator="between">
      <formula>-0.0001</formula>
      <formula>0.0001</formula>
    </cfRule>
  </conditionalFormatting>
  <conditionalFormatting sqref="C284">
    <cfRule type="cellIs" dxfId="3742" priority="103" stopIfTrue="1" operator="equal">
      <formula>0</formula>
    </cfRule>
  </conditionalFormatting>
  <conditionalFormatting sqref="AQ279:AQ282 F279:I282 C279:D282 C284:D286">
    <cfRule type="cellIs" dxfId="3741" priority="101" stopIfTrue="1" operator="equal">
      <formula>0</formula>
    </cfRule>
    <cfRule type="cellIs" dxfId="3740" priority="102" stopIfTrue="1" operator="between">
      <formula>-0.0001</formula>
      <formula>0.0001</formula>
    </cfRule>
  </conditionalFormatting>
  <conditionalFormatting sqref="A284:B284">
    <cfRule type="cellIs" dxfId="3739" priority="98" stopIfTrue="1" operator="equal">
      <formula>0</formula>
    </cfRule>
    <cfRule type="cellIs" dxfId="3738" priority="99" stopIfTrue="1" operator="equal">
      <formula>0</formula>
    </cfRule>
    <cfRule type="cellIs" dxfId="3737" priority="100" stopIfTrue="1" operator="equal">
      <formula>0</formula>
    </cfRule>
  </conditionalFormatting>
  <conditionalFormatting sqref="A284:B284">
    <cfRule type="cellIs" dxfId="3736" priority="95" stopIfTrue="1" operator="equal">
      <formula>0</formula>
    </cfRule>
    <cfRule type="cellIs" dxfId="3735" priority="96" stopIfTrue="1" operator="equal">
      <formula>0</formula>
    </cfRule>
    <cfRule type="cellIs" dxfId="3734" priority="97" stopIfTrue="1" operator="equal">
      <formula>0</formula>
    </cfRule>
  </conditionalFormatting>
  <conditionalFormatting sqref="C283">
    <cfRule type="cellIs" dxfId="3733" priority="90" stopIfTrue="1" operator="equal">
      <formula>0</formula>
    </cfRule>
    <cfRule type="cellIs" dxfId="3732" priority="91" stopIfTrue="1" operator="equal">
      <formula>0</formula>
    </cfRule>
    <cfRule type="cellIs" dxfId="3731" priority="92" stopIfTrue="1" operator="equal">
      <formula>0</formula>
    </cfRule>
  </conditionalFormatting>
  <conditionalFormatting sqref="F281:I282 M281:AR282">
    <cfRule type="cellIs" dxfId="3730" priority="87" stopIfTrue="1" operator="equal">
      <formula>0</formula>
    </cfRule>
    <cfRule type="cellIs" dxfId="3729" priority="88" stopIfTrue="1" operator="equal">
      <formula>0</formula>
    </cfRule>
    <cfRule type="cellIs" dxfId="3728" priority="89" stopIfTrue="1" operator="equal">
      <formula>0</formula>
    </cfRule>
  </conditionalFormatting>
  <conditionalFormatting sqref="F281:I282 M281:AR282">
    <cfRule type="cellIs" dxfId="3727" priority="85" stopIfTrue="1" operator="equal">
      <formula>0</formula>
    </cfRule>
    <cfRule type="cellIs" dxfId="3726" priority="86" stopIfTrue="1" operator="between">
      <formula>-0.0001</formula>
      <formula>0.0001</formula>
    </cfRule>
  </conditionalFormatting>
  <conditionalFormatting sqref="C283">
    <cfRule type="cellIs" dxfId="3725" priority="84" stopIfTrue="1" operator="equal">
      <formula>0</formula>
    </cfRule>
  </conditionalFormatting>
  <conditionalFormatting sqref="A279:B282">
    <cfRule type="cellIs" dxfId="3724" priority="81" stopIfTrue="1" operator="equal">
      <formula>0</formula>
    </cfRule>
    <cfRule type="cellIs" dxfId="3723" priority="82" stopIfTrue="1" operator="equal">
      <formula>0</formula>
    </cfRule>
    <cfRule type="cellIs" dxfId="3722" priority="83" stopIfTrue="1" operator="equal">
      <formula>0</formula>
    </cfRule>
  </conditionalFormatting>
  <conditionalFormatting sqref="A279:B282">
    <cfRule type="cellIs" dxfId="3721" priority="78" stopIfTrue="1" operator="equal">
      <formula>0</formula>
    </cfRule>
    <cfRule type="cellIs" dxfId="3720" priority="79" stopIfTrue="1" operator="equal">
      <formula>0</formula>
    </cfRule>
    <cfRule type="cellIs" dxfId="3719" priority="80" stopIfTrue="1" operator="equal">
      <formula>0</formula>
    </cfRule>
  </conditionalFormatting>
  <conditionalFormatting sqref="C281:C282">
    <cfRule type="cellIs" dxfId="3718" priority="77" stopIfTrue="1" operator="equal">
      <formula>0</formula>
    </cfRule>
  </conditionalFormatting>
  <conditionalFormatting sqref="C281:C282">
    <cfRule type="cellIs" dxfId="3717" priority="74" stopIfTrue="1" operator="equal">
      <formula>0</formula>
    </cfRule>
    <cfRule type="cellIs" dxfId="3716" priority="75" stopIfTrue="1" operator="equal">
      <formula>0</formula>
    </cfRule>
    <cfRule type="cellIs" dxfId="3715" priority="76" stopIfTrue="1" operator="equal">
      <formula>0</formula>
    </cfRule>
  </conditionalFormatting>
  <conditionalFormatting sqref="C281:C282">
    <cfRule type="cellIs" dxfId="3714" priority="72" stopIfTrue="1" operator="equal">
      <formula>0</formula>
    </cfRule>
    <cfRule type="cellIs" dxfId="3713" priority="73" stopIfTrue="1" operator="between">
      <formula>-0.0001</formula>
      <formula>0.0001</formula>
    </cfRule>
  </conditionalFormatting>
  <conditionalFormatting sqref="C280:C282">
    <cfRule type="cellIs" dxfId="3712" priority="70" stopIfTrue="1" operator="equal">
      <formula>0</formula>
    </cfRule>
    <cfRule type="cellIs" dxfId="3711" priority="71" stopIfTrue="1" operator="between">
      <formula>-0.0001</formula>
      <formula>0.0001</formula>
    </cfRule>
  </conditionalFormatting>
  <conditionalFormatting sqref="A280:B282">
    <cfRule type="cellIs" dxfId="3710" priority="67" stopIfTrue="1" operator="equal">
      <formula>0</formula>
    </cfRule>
    <cfRule type="cellIs" dxfId="3709" priority="68" stopIfTrue="1" operator="equal">
      <formula>0</formula>
    </cfRule>
    <cfRule type="cellIs" dxfId="3708" priority="69" stopIfTrue="1" operator="equal">
      <formula>0</formula>
    </cfRule>
  </conditionalFormatting>
  <conditionalFormatting sqref="C280:C282">
    <cfRule type="cellIs" dxfId="3707" priority="64" stopIfTrue="1" operator="equal">
      <formula>0</formula>
    </cfRule>
    <cfRule type="cellIs" dxfId="3706" priority="65" stopIfTrue="1" operator="equal">
      <formula>0</formula>
    </cfRule>
    <cfRule type="cellIs" dxfId="3705" priority="66" stopIfTrue="1" operator="equal">
      <formula>0</formula>
    </cfRule>
  </conditionalFormatting>
  <conditionalFormatting sqref="C284">
    <cfRule type="cellIs" dxfId="3704" priority="62" stopIfTrue="1" operator="equal">
      <formula>0</formula>
    </cfRule>
    <cfRule type="cellIs" dxfId="3703" priority="63" stopIfTrue="1" operator="between">
      <formula>-0.0001</formula>
      <formula>0.0001</formula>
    </cfRule>
  </conditionalFormatting>
  <conditionalFormatting sqref="A284:B284">
    <cfRule type="cellIs" dxfId="3702" priority="59" stopIfTrue="1" operator="equal">
      <formula>0</formula>
    </cfRule>
    <cfRule type="cellIs" dxfId="3701" priority="60" stopIfTrue="1" operator="equal">
      <formula>0</formula>
    </cfRule>
    <cfRule type="cellIs" dxfId="3700" priority="61" stopIfTrue="1" operator="equal">
      <formula>0</formula>
    </cfRule>
  </conditionalFormatting>
  <conditionalFormatting sqref="C284">
    <cfRule type="cellIs" dxfId="3699" priority="56" stopIfTrue="1" operator="equal">
      <formula>0</formula>
    </cfRule>
    <cfRule type="cellIs" dxfId="3698" priority="57" stopIfTrue="1" operator="equal">
      <formula>0</formula>
    </cfRule>
    <cfRule type="cellIs" dxfId="3697" priority="58" stopIfTrue="1" operator="equal">
      <formula>0</formula>
    </cfRule>
  </conditionalFormatting>
  <conditionalFormatting sqref="C282">
    <cfRule type="cellIs" dxfId="3696" priority="54" stopIfTrue="1" operator="equal">
      <formula>0</formula>
    </cfRule>
    <cfRule type="cellIs" dxfId="3695" priority="55" stopIfTrue="1" operator="between">
      <formula>-0.0001</formula>
      <formula>0.0001</formula>
    </cfRule>
  </conditionalFormatting>
  <conditionalFormatting sqref="C282">
    <cfRule type="cellIs" dxfId="3694" priority="51" stopIfTrue="1" operator="equal">
      <formula>0</formula>
    </cfRule>
    <cfRule type="cellIs" dxfId="3693" priority="52" stopIfTrue="1" operator="equal">
      <formula>0</formula>
    </cfRule>
    <cfRule type="cellIs" dxfId="3692" priority="53" stopIfTrue="1" operator="equal">
      <formula>0</formula>
    </cfRule>
  </conditionalFormatting>
  <conditionalFormatting sqref="D283">
    <cfRule type="cellIs" dxfId="3691" priority="48" stopIfTrue="1" operator="equal">
      <formula>0</formula>
    </cfRule>
    <cfRule type="cellIs" dxfId="3690" priority="49" stopIfTrue="1" operator="equal">
      <formula>0</formula>
    </cfRule>
    <cfRule type="cellIs" dxfId="3689" priority="50" stopIfTrue="1" operator="equal">
      <formula>0</formula>
    </cfRule>
  </conditionalFormatting>
  <conditionalFormatting sqref="D281:D282">
    <cfRule type="cellIs" dxfId="3688" priority="41" stopIfTrue="1" operator="equal">
      <formula>0</formula>
    </cfRule>
    <cfRule type="cellIs" dxfId="3687" priority="42" stopIfTrue="1" operator="between">
      <formula>-0.0001</formula>
      <formula>0.0001</formula>
    </cfRule>
  </conditionalFormatting>
  <conditionalFormatting sqref="D284">
    <cfRule type="cellIs" dxfId="3686" priority="38" stopIfTrue="1" operator="equal">
      <formula>0</formula>
    </cfRule>
    <cfRule type="cellIs" dxfId="3685" priority="39" stopIfTrue="1" operator="equal">
      <formula>0</formula>
    </cfRule>
    <cfRule type="cellIs" dxfId="3684" priority="40" stopIfTrue="1" operator="equal">
      <formula>0</formula>
    </cfRule>
  </conditionalFormatting>
  <conditionalFormatting sqref="D284">
    <cfRule type="cellIs" dxfId="3683" priority="36" stopIfTrue="1" operator="equal">
      <formula>0</formula>
    </cfRule>
    <cfRule type="cellIs" dxfId="3682" priority="37" stopIfTrue="1" operator="between">
      <formula>-0.0001</formula>
      <formula>0.0001</formula>
    </cfRule>
  </conditionalFormatting>
  <conditionalFormatting sqref="D282">
    <cfRule type="cellIs" dxfId="3681" priority="33" stopIfTrue="1" operator="equal">
      <formula>0</formula>
    </cfRule>
    <cfRule type="cellIs" dxfId="3680" priority="34" stopIfTrue="1" operator="equal">
      <formula>0</formula>
    </cfRule>
    <cfRule type="cellIs" dxfId="3679" priority="35" stopIfTrue="1" operator="equal">
      <formula>0</formula>
    </cfRule>
  </conditionalFormatting>
  <conditionalFormatting sqref="D282">
    <cfRule type="cellIs" dxfId="3678" priority="31" stopIfTrue="1" operator="equal">
      <formula>0</formula>
    </cfRule>
    <cfRule type="cellIs" dxfId="3677" priority="32" stopIfTrue="1" operator="between">
      <formula>-0.0001</formula>
      <formula>0.0001</formula>
    </cfRule>
  </conditionalFormatting>
  <conditionalFormatting sqref="C279:C282">
    <cfRule type="cellIs" dxfId="3676" priority="26" stopIfTrue="1" operator="equal">
      <formula>0</formula>
    </cfRule>
    <cfRule type="cellIs" dxfId="3675" priority="27" stopIfTrue="1" operator="equal">
      <formula>0</formula>
    </cfRule>
    <cfRule type="cellIs" dxfId="3674" priority="28" stopIfTrue="1" operator="equal">
      <formula>0</formula>
    </cfRule>
  </conditionalFormatting>
  <conditionalFormatting sqref="A282:B282">
    <cfRule type="cellIs" dxfId="3673" priority="23" stopIfTrue="1" operator="equal">
      <formula>0</formula>
    </cfRule>
    <cfRule type="cellIs" dxfId="3672" priority="24" stopIfTrue="1" operator="equal">
      <formula>0</formula>
    </cfRule>
    <cfRule type="cellIs" dxfId="3671" priority="25" stopIfTrue="1" operator="equal">
      <formula>0</formula>
    </cfRule>
  </conditionalFormatting>
  <conditionalFormatting sqref="A282:B282">
    <cfRule type="cellIs" dxfId="3670" priority="20" stopIfTrue="1" operator="equal">
      <formula>0</formula>
    </cfRule>
    <cfRule type="cellIs" dxfId="3669" priority="21" stopIfTrue="1" operator="equal">
      <formula>0</formula>
    </cfRule>
    <cfRule type="cellIs" dxfId="3668" priority="22" stopIfTrue="1" operator="equal">
      <formula>0</formula>
    </cfRule>
  </conditionalFormatting>
  <conditionalFormatting sqref="F286:I286 M286:AR286">
    <cfRule type="cellIs" dxfId="3667" priority="17" stopIfTrue="1" operator="equal">
      <formula>0</formula>
    </cfRule>
    <cfRule type="cellIs" dxfId="3666" priority="18" stopIfTrue="1" operator="equal">
      <formula>0</formula>
    </cfRule>
    <cfRule type="cellIs" dxfId="3665" priority="19" stopIfTrue="1" operator="equal">
      <formula>0</formula>
    </cfRule>
  </conditionalFormatting>
  <conditionalFormatting sqref="C286">
    <cfRule type="cellIs" dxfId="3664" priority="15" stopIfTrue="1" operator="equal">
      <formula>0</formula>
    </cfRule>
    <cfRule type="cellIs" dxfId="3663" priority="16" stopIfTrue="1" operator="between">
      <formula>-0.0001</formula>
      <formula>0.0001</formula>
    </cfRule>
  </conditionalFormatting>
  <conditionalFormatting sqref="C286">
    <cfRule type="cellIs" dxfId="3662" priority="12" stopIfTrue="1" operator="equal">
      <formula>0</formula>
    </cfRule>
    <cfRule type="cellIs" dxfId="3661" priority="13" stopIfTrue="1" operator="equal">
      <formula>0</formula>
    </cfRule>
    <cfRule type="cellIs" dxfId="3660" priority="14" stopIfTrue="1" operator="equal">
      <formula>0</formula>
    </cfRule>
  </conditionalFormatting>
  <conditionalFormatting sqref="D286">
    <cfRule type="cellIs" dxfId="3659" priority="7" stopIfTrue="1" operator="equal">
      <formula>0</formula>
    </cfRule>
    <cfRule type="cellIs" dxfId="3658" priority="8" stopIfTrue="1" operator="between">
      <formula>-0.0001</formula>
      <formula>0.0001</formula>
    </cfRule>
  </conditionalFormatting>
  <conditionalFormatting sqref="A286:B286">
    <cfRule type="cellIs" dxfId="3657" priority="4" stopIfTrue="1" operator="equal">
      <formula>0</formula>
    </cfRule>
    <cfRule type="cellIs" dxfId="3656" priority="5" stopIfTrue="1" operator="equal">
      <formula>0</formula>
    </cfRule>
    <cfRule type="cellIs" dxfId="3655" priority="6" stopIfTrue="1" operator="equal">
      <formula>0</formula>
    </cfRule>
  </conditionalFormatting>
  <conditionalFormatting sqref="A286:B286">
    <cfRule type="cellIs" dxfId="3654" priority="1" stopIfTrue="1" operator="equal">
      <formula>0</formula>
    </cfRule>
    <cfRule type="cellIs" dxfId="3653" priority="2" stopIfTrue="1" operator="equal">
      <formula>0</formula>
    </cfRule>
    <cfRule type="cellIs" dxfId="3652" priority="3" stopIfTrue="1" operator="equal">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Q10"/>
  <sheetViews>
    <sheetView workbookViewId="0">
      <selection activeCell="K23" sqref="K23"/>
    </sheetView>
  </sheetViews>
  <sheetFormatPr defaultColWidth="9.1328125" defaultRowHeight="15.75"/>
  <cols>
    <col min="1" max="1" width="5.1328125" style="2" customWidth="1"/>
    <col min="2" max="2" width="23.86328125" style="2" customWidth="1"/>
    <col min="3" max="3" width="18.86328125" style="2" customWidth="1"/>
    <col min="4" max="5" width="7.86328125" style="2" customWidth="1"/>
    <col min="6" max="6" width="9.1328125" style="2"/>
    <col min="7" max="7" width="14" style="20" customWidth="1"/>
    <col min="8" max="8" width="12" style="20" customWidth="1"/>
    <col min="9" max="9" width="13" style="2" customWidth="1"/>
    <col min="10" max="10" width="19" style="2" customWidth="1"/>
    <col min="11" max="11" width="15.1328125" style="2" customWidth="1"/>
    <col min="12" max="13" width="9.1328125" style="2"/>
    <col min="14" max="15" width="9.265625" style="2" bestFit="1" customWidth="1"/>
    <col min="16" max="16" width="10.1328125" style="2" bestFit="1" customWidth="1"/>
    <col min="17" max="16384" width="9.1328125" style="2"/>
  </cols>
  <sheetData>
    <row r="1" spans="1:17">
      <c r="A1" s="960" t="s">
        <v>50</v>
      </c>
      <c r="B1" s="960"/>
      <c r="C1" s="5"/>
      <c r="D1" s="5"/>
      <c r="E1" s="961" t="s">
        <v>52</v>
      </c>
      <c r="F1" s="961"/>
      <c r="G1" s="961"/>
      <c r="H1" s="961"/>
      <c r="I1" s="961"/>
      <c r="J1" s="961"/>
      <c r="K1" s="961"/>
      <c r="L1" s="961"/>
    </row>
    <row r="2" spans="1:17">
      <c r="A2" s="960" t="s">
        <v>56</v>
      </c>
      <c r="B2" s="960"/>
      <c r="C2" s="5"/>
      <c r="D2" s="5"/>
      <c r="E2" s="961" t="s">
        <v>53</v>
      </c>
      <c r="F2" s="961"/>
      <c r="G2" s="961"/>
      <c r="H2" s="961"/>
      <c r="I2" s="961"/>
      <c r="J2" s="961"/>
      <c r="K2" s="961"/>
      <c r="L2" s="961"/>
    </row>
    <row r="3" spans="1:17" ht="12" customHeight="1">
      <c r="A3" s="5"/>
      <c r="B3" s="5"/>
      <c r="C3" s="5"/>
      <c r="D3" s="5"/>
      <c r="E3" s="5"/>
      <c r="F3" s="5"/>
      <c r="G3" s="61"/>
      <c r="H3" s="61"/>
      <c r="I3" s="5"/>
      <c r="J3" s="5"/>
      <c r="K3" s="5"/>
      <c r="L3" s="5"/>
    </row>
    <row r="4" spans="1:17">
      <c r="A4" s="962" t="s">
        <v>57</v>
      </c>
      <c r="B4" s="962"/>
      <c r="C4" s="962"/>
      <c r="D4" s="962"/>
      <c r="E4" s="962"/>
      <c r="F4" s="962"/>
      <c r="G4" s="962"/>
      <c r="H4" s="962"/>
      <c r="I4" s="962"/>
      <c r="J4" s="962"/>
      <c r="K4" s="962"/>
      <c r="L4" s="962"/>
    </row>
    <row r="5" spans="1:17" ht="12" customHeight="1">
      <c r="A5" s="29"/>
      <c r="B5" s="29"/>
      <c r="C5" s="29"/>
    </row>
    <row r="6" spans="1:17" ht="45" customHeight="1">
      <c r="A6" s="957" t="s">
        <v>20</v>
      </c>
      <c r="B6" s="957" t="s">
        <v>12</v>
      </c>
      <c r="C6" s="957" t="s">
        <v>13</v>
      </c>
      <c r="D6" s="957" t="s">
        <v>0</v>
      </c>
      <c r="E6" s="957" t="s">
        <v>14</v>
      </c>
      <c r="F6" s="957" t="s">
        <v>15</v>
      </c>
      <c r="G6" s="957" t="s">
        <v>21</v>
      </c>
      <c r="H6" s="957" t="s">
        <v>22</v>
      </c>
      <c r="I6" s="957" t="s">
        <v>16</v>
      </c>
      <c r="J6" s="957" t="s">
        <v>17</v>
      </c>
      <c r="K6" s="957" t="s">
        <v>18</v>
      </c>
      <c r="L6" s="957" t="s">
        <v>19</v>
      </c>
    </row>
    <row r="7" spans="1:17" ht="45" customHeight="1">
      <c r="A7" s="957"/>
      <c r="B7" s="957"/>
      <c r="C7" s="957"/>
      <c r="D7" s="957"/>
      <c r="E7" s="957"/>
      <c r="F7" s="957"/>
      <c r="G7" s="957"/>
      <c r="H7" s="957"/>
      <c r="I7" s="957"/>
      <c r="J7" s="957"/>
      <c r="K7" s="957"/>
      <c r="L7" s="957"/>
      <c r="N7" s="30"/>
      <c r="O7" s="30"/>
      <c r="P7" s="30"/>
      <c r="Q7" s="30"/>
    </row>
    <row r="8" spans="1:17" s="66" customFormat="1" ht="21" customHeight="1">
      <c r="A8" s="62"/>
      <c r="B8" s="963" t="s">
        <v>641</v>
      </c>
      <c r="C8" s="964"/>
      <c r="D8" s="63"/>
      <c r="E8" s="64"/>
      <c r="F8" s="64"/>
      <c r="G8" s="64"/>
      <c r="H8" s="64"/>
      <c r="I8" s="64"/>
      <c r="J8" s="64"/>
      <c r="K8" s="64"/>
      <c r="L8" s="65"/>
    </row>
    <row r="9" spans="1:17" s="90" customFormat="1" ht="21" customHeight="1">
      <c r="A9" s="80">
        <v>1</v>
      </c>
      <c r="B9" s="95" t="s">
        <v>642</v>
      </c>
      <c r="C9" s="87"/>
      <c r="D9" s="67">
        <v>1</v>
      </c>
      <c r="E9" s="67">
        <v>915</v>
      </c>
      <c r="F9" s="67" t="s">
        <v>3</v>
      </c>
      <c r="G9" s="67">
        <v>5546.2</v>
      </c>
      <c r="H9" s="88">
        <v>5546.2</v>
      </c>
      <c r="I9" s="88" t="s">
        <v>23</v>
      </c>
      <c r="J9" s="87"/>
      <c r="K9" s="89" t="s">
        <v>644</v>
      </c>
      <c r="L9" s="89"/>
    </row>
    <row r="10" spans="1:17" s="90" customFormat="1" ht="21" customHeight="1">
      <c r="A10" s="80">
        <v>2</v>
      </c>
      <c r="B10" s="95" t="s">
        <v>643</v>
      </c>
      <c r="C10" s="87"/>
      <c r="D10" s="67">
        <v>1</v>
      </c>
      <c r="E10" s="67">
        <v>713</v>
      </c>
      <c r="F10" s="87" t="s">
        <v>250</v>
      </c>
      <c r="G10" s="67">
        <v>2483933</v>
      </c>
      <c r="H10" s="88">
        <v>200</v>
      </c>
      <c r="I10" s="88" t="s">
        <v>23</v>
      </c>
      <c r="J10" s="87"/>
      <c r="K10" s="89" t="s">
        <v>645</v>
      </c>
      <c r="L10" s="89"/>
    </row>
  </sheetData>
  <mergeCells count="18">
    <mergeCell ref="A6:A7"/>
    <mergeCell ref="B6:B7"/>
    <mergeCell ref="C6:C7"/>
    <mergeCell ref="D6:D7"/>
    <mergeCell ref="E6:E7"/>
    <mergeCell ref="A1:B1"/>
    <mergeCell ref="E1:L1"/>
    <mergeCell ref="A2:B2"/>
    <mergeCell ref="E2:L2"/>
    <mergeCell ref="A4:L4"/>
    <mergeCell ref="L6:L7"/>
    <mergeCell ref="B8:C8"/>
    <mergeCell ref="F6:F7"/>
    <mergeCell ref="G6:G7"/>
    <mergeCell ref="H6:H7"/>
    <mergeCell ref="I6:I7"/>
    <mergeCell ref="J6:J7"/>
    <mergeCell ref="K6:K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FF00"/>
  </sheetPr>
  <dimension ref="A1:Q54"/>
  <sheetViews>
    <sheetView topLeftCell="A16" workbookViewId="0">
      <selection activeCell="H29" sqref="H29"/>
    </sheetView>
  </sheetViews>
  <sheetFormatPr defaultColWidth="9.1328125" defaultRowHeight="15.75"/>
  <cols>
    <col min="1" max="1" width="5.1328125" style="2" customWidth="1"/>
    <col min="2" max="2" width="23.86328125" style="2" customWidth="1"/>
    <col min="3" max="3" width="21.86328125" style="2" customWidth="1"/>
    <col min="4" max="5" width="7.86328125" style="2" customWidth="1"/>
    <col min="6" max="6" width="9.1328125" style="2"/>
    <col min="7" max="7" width="14" style="20" customWidth="1"/>
    <col min="8" max="8" width="12" style="20" customWidth="1"/>
    <col min="9" max="9" width="13" style="2" customWidth="1"/>
    <col min="10" max="10" width="19" style="2" customWidth="1"/>
    <col min="11" max="11" width="15.1328125" style="2" customWidth="1"/>
    <col min="12" max="13" width="9.1328125" style="2"/>
    <col min="14" max="15" width="9.265625" style="2" bestFit="1" customWidth="1"/>
    <col min="16" max="16" width="10.1328125" style="2" bestFit="1" customWidth="1"/>
    <col min="17" max="16384" width="9.1328125" style="2"/>
  </cols>
  <sheetData>
    <row r="1" spans="1:17">
      <c r="A1" s="960" t="s">
        <v>50</v>
      </c>
      <c r="B1" s="960"/>
      <c r="C1" s="5"/>
      <c r="D1" s="5"/>
      <c r="E1" s="961" t="s">
        <v>52</v>
      </c>
      <c r="F1" s="961"/>
      <c r="G1" s="961"/>
      <c r="H1" s="961"/>
      <c r="I1" s="961"/>
      <c r="J1" s="961"/>
      <c r="K1" s="961"/>
      <c r="L1" s="961"/>
    </row>
    <row r="2" spans="1:17">
      <c r="A2" s="960" t="s">
        <v>56</v>
      </c>
      <c r="B2" s="960"/>
      <c r="C2" s="5"/>
      <c r="D2" s="5"/>
      <c r="E2" s="961" t="s">
        <v>53</v>
      </c>
      <c r="F2" s="961"/>
      <c r="G2" s="961"/>
      <c r="H2" s="961"/>
      <c r="I2" s="961"/>
      <c r="J2" s="961"/>
      <c r="K2" s="961"/>
      <c r="L2" s="961"/>
    </row>
    <row r="3" spans="1:17" ht="12" customHeight="1">
      <c r="A3" s="5"/>
      <c r="B3" s="5"/>
      <c r="C3" s="5"/>
      <c r="D3" s="5"/>
      <c r="E3" s="5"/>
      <c r="F3" s="5"/>
      <c r="G3" s="61"/>
      <c r="H3" s="61"/>
      <c r="I3" s="5"/>
      <c r="J3" s="5"/>
      <c r="K3" s="5"/>
      <c r="L3" s="5"/>
    </row>
    <row r="4" spans="1:17">
      <c r="A4" s="962" t="s">
        <v>57</v>
      </c>
      <c r="B4" s="962"/>
      <c r="C4" s="962"/>
      <c r="D4" s="962"/>
      <c r="E4" s="962"/>
      <c r="F4" s="962"/>
      <c r="G4" s="962"/>
      <c r="H4" s="962"/>
      <c r="I4" s="962"/>
      <c r="J4" s="962"/>
      <c r="K4" s="962"/>
      <c r="L4" s="962"/>
    </row>
    <row r="5" spans="1:17" ht="12" customHeight="1">
      <c r="A5" s="29"/>
      <c r="B5" s="29"/>
      <c r="C5" s="29"/>
    </row>
    <row r="6" spans="1:17" ht="45" customHeight="1">
      <c r="A6" s="957" t="s">
        <v>20</v>
      </c>
      <c r="B6" s="957" t="s">
        <v>12</v>
      </c>
      <c r="C6" s="957" t="s">
        <v>13</v>
      </c>
      <c r="D6" s="957" t="s">
        <v>0</v>
      </c>
      <c r="E6" s="957" t="s">
        <v>14</v>
      </c>
      <c r="F6" s="957" t="s">
        <v>15</v>
      </c>
      <c r="G6" s="957" t="s">
        <v>21</v>
      </c>
      <c r="H6" s="957" t="s">
        <v>22</v>
      </c>
      <c r="I6" s="957" t="s">
        <v>16</v>
      </c>
      <c r="J6" s="957" t="s">
        <v>17</v>
      </c>
      <c r="K6" s="957" t="s">
        <v>18</v>
      </c>
      <c r="L6" s="957" t="s">
        <v>19</v>
      </c>
    </row>
    <row r="7" spans="1:17" ht="45" customHeight="1">
      <c r="A7" s="957"/>
      <c r="B7" s="957"/>
      <c r="C7" s="957"/>
      <c r="D7" s="957"/>
      <c r="E7" s="957"/>
      <c r="F7" s="957"/>
      <c r="G7" s="957"/>
      <c r="H7" s="957"/>
      <c r="I7" s="957"/>
      <c r="J7" s="957"/>
      <c r="K7" s="957"/>
      <c r="L7" s="957"/>
      <c r="N7" s="30"/>
      <c r="O7" s="30"/>
      <c r="P7" s="30"/>
      <c r="Q7" s="30"/>
    </row>
    <row r="8" spans="1:17" s="66" customFormat="1" ht="21" customHeight="1">
      <c r="A8" s="62"/>
      <c r="B8" s="963" t="s">
        <v>616</v>
      </c>
      <c r="C8" s="964"/>
      <c r="D8" s="63"/>
      <c r="E8" s="64"/>
      <c r="F8" s="64"/>
      <c r="G8" s="64"/>
      <c r="H8" s="174">
        <f>SUM(H9:H30)</f>
        <v>6200</v>
      </c>
      <c r="I8" s="64"/>
      <c r="J8" s="64"/>
      <c r="K8" s="64"/>
      <c r="L8" s="65"/>
    </row>
    <row r="9" spans="1:17" s="185" customFormat="1" ht="21" hidden="1" customHeight="1">
      <c r="A9" s="180">
        <v>1</v>
      </c>
      <c r="B9" s="181" t="s">
        <v>617</v>
      </c>
      <c r="C9" s="182" t="s">
        <v>624</v>
      </c>
      <c r="D9" s="183">
        <v>119</v>
      </c>
      <c r="E9" s="183">
        <v>66</v>
      </c>
      <c r="F9" s="183" t="s">
        <v>31</v>
      </c>
      <c r="G9" s="183"/>
      <c r="H9" s="184">
        <v>200</v>
      </c>
      <c r="I9" s="184" t="s">
        <v>23</v>
      </c>
      <c r="J9" s="182" t="s">
        <v>624</v>
      </c>
      <c r="K9" s="183"/>
      <c r="L9" s="183"/>
    </row>
    <row r="10" spans="1:17" s="90" customFormat="1" ht="21" customHeight="1">
      <c r="A10" s="80">
        <v>2</v>
      </c>
      <c r="B10" s="95" t="s">
        <v>618</v>
      </c>
      <c r="C10" s="87" t="s">
        <v>624</v>
      </c>
      <c r="D10" s="67">
        <v>119</v>
      </c>
      <c r="E10" s="67">
        <v>79</v>
      </c>
      <c r="F10" s="87" t="s">
        <v>31</v>
      </c>
      <c r="G10" s="67"/>
      <c r="H10" s="88">
        <v>300</v>
      </c>
      <c r="I10" s="88" t="s">
        <v>23</v>
      </c>
      <c r="J10" s="87" t="s">
        <v>624</v>
      </c>
      <c r="K10" s="89"/>
      <c r="L10" s="89"/>
      <c r="M10" s="87" t="s">
        <v>31</v>
      </c>
      <c r="N10" s="90">
        <f>SUMIF(F10:F30,M10,H10:H30)</f>
        <v>300</v>
      </c>
    </row>
    <row r="11" spans="1:17" s="90" customFormat="1" ht="21" customHeight="1">
      <c r="A11" s="80">
        <v>3</v>
      </c>
      <c r="B11" s="95" t="s">
        <v>619</v>
      </c>
      <c r="C11" s="87" t="s">
        <v>624</v>
      </c>
      <c r="D11" s="67">
        <v>119</v>
      </c>
      <c r="E11" s="67">
        <v>241</v>
      </c>
      <c r="F11" s="87" t="s">
        <v>48</v>
      </c>
      <c r="G11" s="67"/>
      <c r="H11" s="88">
        <v>100</v>
      </c>
      <c r="I11" s="88" t="s">
        <v>23</v>
      </c>
      <c r="J11" s="87" t="s">
        <v>624</v>
      </c>
      <c r="K11" s="89"/>
      <c r="L11" s="89"/>
      <c r="M11" s="87" t="s">
        <v>48</v>
      </c>
      <c r="N11" s="90">
        <f t="shared" ref="N11:N13" si="0">SUMIF(F11:F31,M11,H11:H31)</f>
        <v>500</v>
      </c>
    </row>
    <row r="12" spans="1:17" s="90" customFormat="1" ht="21" customHeight="1">
      <c r="A12" s="80">
        <v>4</v>
      </c>
      <c r="B12" s="95" t="s">
        <v>620</v>
      </c>
      <c r="C12" s="87" t="s">
        <v>624</v>
      </c>
      <c r="D12" s="67">
        <v>119</v>
      </c>
      <c r="E12" s="67">
        <v>214</v>
      </c>
      <c r="F12" s="87" t="s">
        <v>48</v>
      </c>
      <c r="G12" s="67"/>
      <c r="H12" s="91">
        <v>400</v>
      </c>
      <c r="I12" s="88" t="s">
        <v>23</v>
      </c>
      <c r="J12" s="87" t="s">
        <v>624</v>
      </c>
      <c r="K12" s="89"/>
      <c r="L12" s="89"/>
      <c r="M12" s="87" t="s">
        <v>249</v>
      </c>
      <c r="N12" s="90">
        <f t="shared" si="0"/>
        <v>325</v>
      </c>
    </row>
    <row r="13" spans="1:17" s="90" customFormat="1" ht="21" customHeight="1">
      <c r="A13" s="80">
        <v>5</v>
      </c>
      <c r="B13" s="95" t="s">
        <v>621</v>
      </c>
      <c r="C13" s="87" t="s">
        <v>625</v>
      </c>
      <c r="D13" s="67">
        <v>116</v>
      </c>
      <c r="E13" s="67">
        <v>196</v>
      </c>
      <c r="F13" s="87" t="s">
        <v>249</v>
      </c>
      <c r="G13" s="67"/>
      <c r="H13" s="88">
        <v>100</v>
      </c>
      <c r="I13" s="88" t="s">
        <v>23</v>
      </c>
      <c r="J13" s="87" t="s">
        <v>625</v>
      </c>
      <c r="K13" s="89"/>
      <c r="L13" s="89"/>
      <c r="M13" s="87" t="s">
        <v>3</v>
      </c>
      <c r="N13" s="90">
        <f t="shared" si="0"/>
        <v>4875</v>
      </c>
    </row>
    <row r="14" spans="1:17" s="90" customFormat="1" ht="21" customHeight="1">
      <c r="A14" s="80">
        <v>6</v>
      </c>
      <c r="B14" s="95" t="s">
        <v>622</v>
      </c>
      <c r="C14" s="87" t="s">
        <v>625</v>
      </c>
      <c r="D14" s="67">
        <v>116</v>
      </c>
      <c r="E14" s="67">
        <v>196</v>
      </c>
      <c r="F14" s="87" t="s">
        <v>249</v>
      </c>
      <c r="G14" s="67"/>
      <c r="H14" s="88">
        <v>75</v>
      </c>
      <c r="I14" s="88" t="s">
        <v>23</v>
      </c>
      <c r="J14" s="87" t="s">
        <v>625</v>
      </c>
      <c r="K14" s="89"/>
      <c r="L14" s="89"/>
    </row>
    <row r="15" spans="1:17" s="90" customFormat="1" ht="21" customHeight="1">
      <c r="A15" s="80">
        <v>7</v>
      </c>
      <c r="B15" s="95" t="s">
        <v>623</v>
      </c>
      <c r="C15" s="87" t="s">
        <v>626</v>
      </c>
      <c r="D15" s="67">
        <v>130</v>
      </c>
      <c r="E15" s="67">
        <v>521</v>
      </c>
      <c r="F15" s="87" t="s">
        <v>249</v>
      </c>
      <c r="G15" s="67"/>
      <c r="H15" s="88">
        <v>150</v>
      </c>
      <c r="I15" s="88" t="s">
        <v>23</v>
      </c>
      <c r="J15" s="87" t="s">
        <v>626</v>
      </c>
      <c r="K15" s="89"/>
      <c r="L15" s="89"/>
    </row>
    <row r="16" spans="1:17" s="90" customFormat="1" ht="21" customHeight="1">
      <c r="A16" s="80">
        <v>8</v>
      </c>
      <c r="B16" s="95" t="s">
        <v>627</v>
      </c>
      <c r="C16" s="87" t="s">
        <v>626</v>
      </c>
      <c r="D16" s="67">
        <v>3</v>
      </c>
      <c r="E16" s="67">
        <v>247</v>
      </c>
      <c r="F16" s="87" t="s">
        <v>3</v>
      </c>
      <c r="G16" s="67"/>
      <c r="H16" s="88">
        <v>324</v>
      </c>
      <c r="I16" s="88" t="s">
        <v>23</v>
      </c>
      <c r="J16" s="87" t="s">
        <v>626</v>
      </c>
      <c r="K16" s="89"/>
      <c r="L16" s="89"/>
    </row>
    <row r="17" spans="1:12" s="92" customFormat="1" ht="21" customHeight="1">
      <c r="A17" s="80">
        <v>9</v>
      </c>
      <c r="B17" s="96" t="s">
        <v>628</v>
      </c>
      <c r="C17" s="87" t="s">
        <v>626</v>
      </c>
      <c r="D17" s="67">
        <v>3</v>
      </c>
      <c r="E17" s="68">
        <v>260</v>
      </c>
      <c r="F17" s="87" t="s">
        <v>3</v>
      </c>
      <c r="G17" s="68"/>
      <c r="H17" s="88">
        <v>324</v>
      </c>
      <c r="I17" s="88" t="s">
        <v>23</v>
      </c>
      <c r="J17" s="87" t="s">
        <v>626</v>
      </c>
      <c r="K17" s="68"/>
      <c r="L17" s="68"/>
    </row>
    <row r="18" spans="1:12" s="92" customFormat="1" ht="21" customHeight="1">
      <c r="A18" s="80">
        <v>10</v>
      </c>
      <c r="B18" s="96" t="s">
        <v>629</v>
      </c>
      <c r="C18" s="87" t="s">
        <v>626</v>
      </c>
      <c r="D18" s="67">
        <v>3</v>
      </c>
      <c r="E18" s="68">
        <v>260</v>
      </c>
      <c r="F18" s="87" t="s">
        <v>3</v>
      </c>
      <c r="G18" s="68"/>
      <c r="H18" s="88">
        <v>324</v>
      </c>
      <c r="I18" s="88" t="s">
        <v>23</v>
      </c>
      <c r="J18" s="87" t="s">
        <v>626</v>
      </c>
      <c r="K18" s="68"/>
      <c r="L18" s="68"/>
    </row>
    <row r="19" spans="1:12" s="94" customFormat="1" ht="21" customHeight="1">
      <c r="A19" s="80">
        <v>11</v>
      </c>
      <c r="B19" s="96" t="s">
        <v>630</v>
      </c>
      <c r="C19" s="87" t="s">
        <v>626</v>
      </c>
      <c r="D19" s="67">
        <v>3</v>
      </c>
      <c r="E19" s="68">
        <v>247</v>
      </c>
      <c r="F19" s="87" t="s">
        <v>3</v>
      </c>
      <c r="G19" s="68"/>
      <c r="H19" s="88">
        <v>324</v>
      </c>
      <c r="I19" s="88" t="s">
        <v>23</v>
      </c>
      <c r="J19" s="87" t="s">
        <v>626</v>
      </c>
      <c r="K19" s="93"/>
      <c r="L19" s="93"/>
    </row>
    <row r="20" spans="1:12" s="94" customFormat="1" ht="21" customHeight="1">
      <c r="A20" s="80">
        <v>12</v>
      </c>
      <c r="B20" s="96" t="s">
        <v>631</v>
      </c>
      <c r="C20" s="87" t="s">
        <v>626</v>
      </c>
      <c r="D20" s="67">
        <v>3</v>
      </c>
      <c r="E20" s="68">
        <v>247</v>
      </c>
      <c r="F20" s="87" t="s">
        <v>3</v>
      </c>
      <c r="G20" s="68"/>
      <c r="H20" s="88">
        <v>324</v>
      </c>
      <c r="I20" s="88" t="s">
        <v>23</v>
      </c>
      <c r="J20" s="87" t="s">
        <v>626</v>
      </c>
      <c r="K20" s="93"/>
      <c r="L20" s="93"/>
    </row>
    <row r="21" spans="1:12" s="94" customFormat="1" ht="21" customHeight="1">
      <c r="A21" s="80">
        <v>13</v>
      </c>
      <c r="B21" s="97" t="s">
        <v>632</v>
      </c>
      <c r="C21" s="87" t="s">
        <v>626</v>
      </c>
      <c r="D21" s="67">
        <v>3</v>
      </c>
      <c r="E21" s="68"/>
      <c r="F21" s="87" t="s">
        <v>3</v>
      </c>
      <c r="G21" s="68"/>
      <c r="H21" s="88">
        <v>324</v>
      </c>
      <c r="I21" s="88" t="s">
        <v>23</v>
      </c>
      <c r="J21" s="87" t="s">
        <v>626</v>
      </c>
      <c r="K21" s="93"/>
      <c r="L21" s="89"/>
    </row>
    <row r="22" spans="1:12" s="94" customFormat="1" ht="21" customHeight="1">
      <c r="A22" s="80">
        <v>14</v>
      </c>
      <c r="B22" s="96" t="s">
        <v>633</v>
      </c>
      <c r="C22" s="87" t="s">
        <v>626</v>
      </c>
      <c r="D22" s="67">
        <v>3</v>
      </c>
      <c r="E22" s="68">
        <v>260</v>
      </c>
      <c r="F22" s="87" t="s">
        <v>3</v>
      </c>
      <c r="G22" s="68"/>
      <c r="H22" s="88">
        <v>324</v>
      </c>
      <c r="I22" s="88" t="s">
        <v>23</v>
      </c>
      <c r="J22" s="87" t="s">
        <v>626</v>
      </c>
      <c r="K22" s="93"/>
      <c r="L22" s="93"/>
    </row>
    <row r="23" spans="1:12" s="94" customFormat="1" ht="21" customHeight="1">
      <c r="A23" s="80">
        <v>15</v>
      </c>
      <c r="B23" s="96" t="s">
        <v>634</v>
      </c>
      <c r="C23" s="87" t="s">
        <v>626</v>
      </c>
      <c r="D23" s="67">
        <v>3</v>
      </c>
      <c r="E23" s="68">
        <v>260</v>
      </c>
      <c r="F23" s="87" t="s">
        <v>3</v>
      </c>
      <c r="G23" s="68"/>
      <c r="H23" s="88">
        <v>324</v>
      </c>
      <c r="I23" s="88" t="s">
        <v>23</v>
      </c>
      <c r="J23" s="87" t="s">
        <v>626</v>
      </c>
      <c r="K23" s="93"/>
      <c r="L23" s="93"/>
    </row>
    <row r="24" spans="1:12" s="81" customFormat="1" ht="21" customHeight="1">
      <c r="A24" s="80">
        <v>16</v>
      </c>
      <c r="B24" s="98" t="s">
        <v>89</v>
      </c>
      <c r="C24" s="82" t="s">
        <v>626</v>
      </c>
      <c r="D24" s="83">
        <v>3</v>
      </c>
      <c r="E24" s="84"/>
      <c r="F24" s="82" t="s">
        <v>3</v>
      </c>
      <c r="G24" s="84"/>
      <c r="H24" s="85">
        <v>324</v>
      </c>
      <c r="I24" s="85" t="s">
        <v>23</v>
      </c>
      <c r="J24" s="82" t="s">
        <v>626</v>
      </c>
      <c r="K24" s="86"/>
      <c r="L24" s="86"/>
    </row>
    <row r="25" spans="1:12" s="94" customFormat="1" ht="21" customHeight="1">
      <c r="A25" s="80">
        <v>17</v>
      </c>
      <c r="B25" s="96" t="s">
        <v>635</v>
      </c>
      <c r="C25" s="87" t="s">
        <v>626</v>
      </c>
      <c r="D25" s="67">
        <v>3</v>
      </c>
      <c r="E25" s="68">
        <v>1198</v>
      </c>
      <c r="F25" s="87" t="s">
        <v>3</v>
      </c>
      <c r="G25" s="68"/>
      <c r="H25" s="88">
        <v>324</v>
      </c>
      <c r="I25" s="88" t="s">
        <v>23</v>
      </c>
      <c r="J25" s="87" t="s">
        <v>626</v>
      </c>
      <c r="K25" s="93"/>
      <c r="L25" s="93"/>
    </row>
    <row r="26" spans="1:12" s="94" customFormat="1" ht="21" customHeight="1">
      <c r="A26" s="80">
        <v>18</v>
      </c>
      <c r="B26" s="96" t="s">
        <v>636</v>
      </c>
      <c r="C26" s="87" t="s">
        <v>626</v>
      </c>
      <c r="D26" s="67">
        <v>3</v>
      </c>
      <c r="E26" s="68">
        <v>1198</v>
      </c>
      <c r="F26" s="87" t="s">
        <v>3</v>
      </c>
      <c r="G26" s="68"/>
      <c r="H26" s="88">
        <v>325</v>
      </c>
      <c r="I26" s="88" t="s">
        <v>23</v>
      </c>
      <c r="J26" s="87" t="s">
        <v>626</v>
      </c>
      <c r="K26" s="93"/>
      <c r="L26" s="93"/>
    </row>
    <row r="27" spans="1:12" s="94" customFormat="1" ht="21" customHeight="1">
      <c r="A27" s="80">
        <v>19</v>
      </c>
      <c r="B27" s="96" t="s">
        <v>637</v>
      </c>
      <c r="C27" s="87" t="s">
        <v>626</v>
      </c>
      <c r="D27" s="67">
        <v>3</v>
      </c>
      <c r="E27" s="68"/>
      <c r="F27" s="87" t="s">
        <v>3</v>
      </c>
      <c r="G27" s="68"/>
      <c r="H27" s="88">
        <v>326</v>
      </c>
      <c r="I27" s="88" t="s">
        <v>23</v>
      </c>
      <c r="J27" s="87" t="s">
        <v>626</v>
      </c>
      <c r="K27" s="93"/>
      <c r="L27" s="93"/>
    </row>
    <row r="28" spans="1:12" s="94" customFormat="1" ht="21" customHeight="1">
      <c r="A28" s="80">
        <v>20</v>
      </c>
      <c r="B28" s="99" t="s">
        <v>638</v>
      </c>
      <c r="C28" s="87" t="s">
        <v>626</v>
      </c>
      <c r="D28" s="67">
        <v>3</v>
      </c>
      <c r="E28" s="68">
        <v>247</v>
      </c>
      <c r="F28" s="87" t="s">
        <v>3</v>
      </c>
      <c r="G28" s="68"/>
      <c r="H28" s="88">
        <v>327</v>
      </c>
      <c r="I28" s="88" t="s">
        <v>23</v>
      </c>
      <c r="J28" s="87" t="s">
        <v>626</v>
      </c>
      <c r="K28" s="93"/>
      <c r="L28" s="93"/>
    </row>
    <row r="29" spans="1:12" s="94" customFormat="1" ht="21" customHeight="1">
      <c r="A29" s="80">
        <v>21</v>
      </c>
      <c r="B29" s="100" t="s">
        <v>639</v>
      </c>
      <c r="C29" s="87" t="s">
        <v>626</v>
      </c>
      <c r="D29" s="67">
        <v>3</v>
      </c>
      <c r="E29" s="68">
        <v>260</v>
      </c>
      <c r="F29" s="87" t="s">
        <v>3</v>
      </c>
      <c r="G29" s="68"/>
      <c r="H29" s="88">
        <v>328</v>
      </c>
      <c r="I29" s="88" t="s">
        <v>23</v>
      </c>
      <c r="J29" s="87" t="s">
        <v>626</v>
      </c>
      <c r="K29" s="93"/>
      <c r="L29" s="89"/>
    </row>
    <row r="30" spans="1:12" s="90" customFormat="1" ht="21" customHeight="1">
      <c r="A30" s="80">
        <v>22</v>
      </c>
      <c r="B30" s="96" t="s">
        <v>640</v>
      </c>
      <c r="C30" s="87" t="s">
        <v>626</v>
      </c>
      <c r="D30" s="67">
        <v>3</v>
      </c>
      <c r="E30" s="67">
        <v>1198</v>
      </c>
      <c r="F30" s="87" t="s">
        <v>3</v>
      </c>
      <c r="G30" s="67"/>
      <c r="H30" s="88">
        <v>329</v>
      </c>
      <c r="I30" s="88" t="s">
        <v>23</v>
      </c>
      <c r="J30" s="87" t="s">
        <v>626</v>
      </c>
      <c r="K30" s="89"/>
      <c r="L30" s="89"/>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4">
      <c r="D49"/>
    </row>
    <row r="50" spans="4:4">
      <c r="D50"/>
    </row>
    <row r="51" spans="4:4">
      <c r="D51"/>
    </row>
    <row r="52" spans="4:4">
      <c r="D52"/>
    </row>
    <row r="53" spans="4:4">
      <c r="D53"/>
    </row>
    <row r="54" spans="4:4">
      <c r="D54"/>
    </row>
  </sheetData>
  <autoFilter ref="A8:Q30" xr:uid="{00000000-0009-0000-0000-000009000000}">
    <filterColumn colId="1" showButton="0"/>
    <filterColumn colId="8">
      <colorFilter dxfId="11"/>
    </filterColumn>
  </autoFilter>
  <mergeCells count="18">
    <mergeCell ref="A6:A7"/>
    <mergeCell ref="B6:B7"/>
    <mergeCell ref="C6:C7"/>
    <mergeCell ref="D6:D7"/>
    <mergeCell ref="E6:E7"/>
    <mergeCell ref="A1:B1"/>
    <mergeCell ref="E1:L1"/>
    <mergeCell ref="A2:B2"/>
    <mergeCell ref="E2:L2"/>
    <mergeCell ref="A4:L4"/>
    <mergeCell ref="L6:L7"/>
    <mergeCell ref="B8:C8"/>
    <mergeCell ref="F6:F7"/>
    <mergeCell ref="G6:G7"/>
    <mergeCell ref="H6:H7"/>
    <mergeCell ref="I6:I7"/>
    <mergeCell ref="J6:J7"/>
    <mergeCell ref="K6:K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Q85"/>
  <sheetViews>
    <sheetView topLeftCell="A23" workbookViewId="0">
      <selection activeCell="A8" sqref="A8:XFD52"/>
    </sheetView>
  </sheetViews>
  <sheetFormatPr defaultColWidth="9.1328125" defaultRowHeight="15.75"/>
  <cols>
    <col min="1" max="1" width="5.1328125" style="109" customWidth="1"/>
    <col min="2" max="2" width="23.86328125" style="109" customWidth="1"/>
    <col min="3" max="3" width="18.86328125" style="109" customWidth="1"/>
    <col min="4" max="5" width="7.86328125" style="109" customWidth="1"/>
    <col min="6" max="6" width="9.1328125" style="109"/>
    <col min="7" max="7" width="14" style="112" customWidth="1"/>
    <col min="8" max="8" width="12" style="112" customWidth="1"/>
    <col min="9" max="9" width="13" style="109" customWidth="1"/>
    <col min="10" max="10" width="19" style="109" customWidth="1"/>
    <col min="11" max="11" width="15.1328125" style="109" customWidth="1"/>
    <col min="12" max="13" width="9.1328125" style="109"/>
    <col min="14" max="15" width="9.265625" style="109" bestFit="1" customWidth="1"/>
    <col min="16" max="16" width="10.1328125" style="109" bestFit="1" customWidth="1"/>
    <col min="17" max="16384" width="9.1328125" style="109"/>
  </cols>
  <sheetData>
    <row r="1" spans="1:17">
      <c r="A1" s="960" t="s">
        <v>50</v>
      </c>
      <c r="B1" s="960"/>
      <c r="C1" s="108"/>
      <c r="D1" s="108"/>
      <c r="E1" s="960" t="s">
        <v>52</v>
      </c>
      <c r="F1" s="960"/>
      <c r="G1" s="960"/>
      <c r="H1" s="960"/>
      <c r="I1" s="960"/>
      <c r="J1" s="960"/>
      <c r="K1" s="960"/>
      <c r="L1" s="960"/>
    </row>
    <row r="2" spans="1:17">
      <c r="A2" s="960" t="s">
        <v>56</v>
      </c>
      <c r="B2" s="960"/>
      <c r="C2" s="108"/>
      <c r="D2" s="108"/>
      <c r="E2" s="960" t="s">
        <v>53</v>
      </c>
      <c r="F2" s="960"/>
      <c r="G2" s="960"/>
      <c r="H2" s="960"/>
      <c r="I2" s="960"/>
      <c r="J2" s="960"/>
      <c r="K2" s="960"/>
      <c r="L2" s="960"/>
    </row>
    <row r="3" spans="1:17" ht="12" customHeight="1">
      <c r="A3" s="108"/>
      <c r="B3" s="108"/>
      <c r="C3" s="108"/>
      <c r="D3" s="108"/>
      <c r="E3" s="108"/>
      <c r="F3" s="108"/>
      <c r="G3" s="110"/>
      <c r="H3" s="110"/>
      <c r="I3" s="108"/>
      <c r="J3" s="108"/>
      <c r="K3" s="108"/>
      <c r="L3" s="108"/>
    </row>
    <row r="4" spans="1:17">
      <c r="A4" s="968" t="s">
        <v>57</v>
      </c>
      <c r="B4" s="968"/>
      <c r="C4" s="968"/>
      <c r="D4" s="968"/>
      <c r="E4" s="968"/>
      <c r="F4" s="968"/>
      <c r="G4" s="968"/>
      <c r="H4" s="968"/>
      <c r="I4" s="968"/>
      <c r="J4" s="968"/>
      <c r="K4" s="968"/>
      <c r="L4" s="968"/>
    </row>
    <row r="5" spans="1:17" ht="12" customHeight="1">
      <c r="A5" s="111"/>
      <c r="B5" s="111"/>
      <c r="C5" s="111"/>
    </row>
    <row r="6" spans="1:17" ht="45" customHeight="1">
      <c r="A6" s="965" t="s">
        <v>20</v>
      </c>
      <c r="B6" s="965" t="s">
        <v>12</v>
      </c>
      <c r="C6" s="965" t="s">
        <v>13</v>
      </c>
      <c r="D6" s="965" t="s">
        <v>0</v>
      </c>
      <c r="E6" s="965" t="s">
        <v>14</v>
      </c>
      <c r="F6" s="965" t="s">
        <v>15</v>
      </c>
      <c r="G6" s="965" t="s">
        <v>21</v>
      </c>
      <c r="H6" s="965" t="s">
        <v>22</v>
      </c>
      <c r="I6" s="965" t="s">
        <v>16</v>
      </c>
      <c r="J6" s="965" t="s">
        <v>17</v>
      </c>
      <c r="K6" s="965" t="s">
        <v>18</v>
      </c>
      <c r="L6" s="965" t="s">
        <v>19</v>
      </c>
    </row>
    <row r="7" spans="1:17" ht="45" customHeight="1">
      <c r="A7" s="965"/>
      <c r="B7" s="965"/>
      <c r="C7" s="965"/>
      <c r="D7" s="965"/>
      <c r="E7" s="965"/>
      <c r="F7" s="965"/>
      <c r="G7" s="965"/>
      <c r="H7" s="965"/>
      <c r="I7" s="965"/>
      <c r="J7" s="965"/>
      <c r="K7" s="965"/>
      <c r="L7" s="965"/>
      <c r="N7" s="113"/>
      <c r="O7" s="113"/>
      <c r="P7" s="113"/>
      <c r="Q7" s="113"/>
    </row>
    <row r="8" spans="1:17" s="118" customFormat="1" ht="21" customHeight="1">
      <c r="A8" s="114"/>
      <c r="B8" s="966" t="s">
        <v>508</v>
      </c>
      <c r="C8" s="967"/>
      <c r="D8" s="115"/>
      <c r="E8" s="116"/>
      <c r="F8" s="116"/>
      <c r="G8" s="116"/>
      <c r="H8" s="116">
        <f>SUM(H9:H52)</f>
        <v>16504.2</v>
      </c>
      <c r="I8" s="116"/>
      <c r="J8" s="116"/>
      <c r="K8" s="116"/>
      <c r="L8" s="117"/>
    </row>
    <row r="9" spans="1:17" s="119" customFormat="1" ht="21" customHeight="1">
      <c r="A9" s="120">
        <v>1</v>
      </c>
      <c r="B9" s="121" t="s">
        <v>677</v>
      </c>
      <c r="C9" s="122" t="s">
        <v>510</v>
      </c>
      <c r="D9" s="121">
        <v>47</v>
      </c>
      <c r="E9" s="121">
        <v>4</v>
      </c>
      <c r="F9" s="121" t="s">
        <v>31</v>
      </c>
      <c r="G9" s="123">
        <v>3339.1</v>
      </c>
      <c r="H9" s="121">
        <v>400</v>
      </c>
      <c r="I9" s="124" t="s">
        <v>23</v>
      </c>
      <c r="J9" s="122" t="s">
        <v>510</v>
      </c>
      <c r="K9" s="121"/>
      <c r="L9" s="121"/>
      <c r="M9" s="121" t="s">
        <v>31</v>
      </c>
      <c r="N9" s="119">
        <f>SUMIF($F$9:$F$52,M9,$H$9:$H$52)</f>
        <v>3505.2</v>
      </c>
    </row>
    <row r="10" spans="1:17" s="119" customFormat="1" ht="21" customHeight="1">
      <c r="A10" s="120">
        <v>2</v>
      </c>
      <c r="B10" s="121" t="s">
        <v>678</v>
      </c>
      <c r="C10" s="122" t="s">
        <v>510</v>
      </c>
      <c r="D10" s="121">
        <v>32</v>
      </c>
      <c r="E10" s="121">
        <v>217</v>
      </c>
      <c r="F10" s="121" t="s">
        <v>31</v>
      </c>
      <c r="G10" s="123">
        <v>1194.4000000000001</v>
      </c>
      <c r="H10" s="121">
        <v>400</v>
      </c>
      <c r="I10" s="124" t="s">
        <v>23</v>
      </c>
      <c r="J10" s="122" t="s">
        <v>510</v>
      </c>
      <c r="K10" s="121"/>
      <c r="L10" s="121"/>
      <c r="M10" s="126" t="s">
        <v>1</v>
      </c>
      <c r="N10" s="119">
        <v>2800</v>
      </c>
      <c r="O10" s="119">
        <f>N10-400</f>
        <v>2400</v>
      </c>
    </row>
    <row r="11" spans="1:17" s="119" customFormat="1" ht="21" customHeight="1">
      <c r="A11" s="125">
        <v>3</v>
      </c>
      <c r="B11" s="126" t="s">
        <v>509</v>
      </c>
      <c r="C11" s="127" t="s">
        <v>510</v>
      </c>
      <c r="D11" s="126">
        <v>21</v>
      </c>
      <c r="E11" s="126">
        <v>407</v>
      </c>
      <c r="F11" s="126" t="s">
        <v>1</v>
      </c>
      <c r="G11" s="126">
        <v>3216.2</v>
      </c>
      <c r="H11" s="128">
        <v>400</v>
      </c>
      <c r="I11" s="128" t="s">
        <v>23</v>
      </c>
      <c r="J11" s="127" t="s">
        <v>510</v>
      </c>
      <c r="K11" s="129"/>
      <c r="L11" s="129"/>
      <c r="M11" s="127" t="s">
        <v>252</v>
      </c>
      <c r="N11" s="119">
        <f t="shared" ref="N11:N18" si="0">SUMIF($F$9:$F$52,M11,$H$9:$H$52)</f>
        <v>61.3</v>
      </c>
    </row>
    <row r="12" spans="1:17" s="119" customFormat="1" ht="21" customHeight="1">
      <c r="A12" s="125">
        <v>4</v>
      </c>
      <c r="B12" s="126" t="s">
        <v>511</v>
      </c>
      <c r="C12" s="127" t="s">
        <v>510</v>
      </c>
      <c r="D12" s="126">
        <v>21</v>
      </c>
      <c r="E12" s="126">
        <v>191</v>
      </c>
      <c r="F12" s="127" t="s">
        <v>1</v>
      </c>
      <c r="G12" s="126">
        <v>878.1</v>
      </c>
      <c r="H12" s="128">
        <v>400</v>
      </c>
      <c r="I12" s="128" t="s">
        <v>23</v>
      </c>
      <c r="J12" s="127" t="s">
        <v>510</v>
      </c>
      <c r="K12" s="129"/>
      <c r="L12" s="129"/>
      <c r="M12" s="127" t="s">
        <v>425</v>
      </c>
      <c r="N12" s="119">
        <f t="shared" si="0"/>
        <v>2600</v>
      </c>
    </row>
    <row r="13" spans="1:17" s="119" customFormat="1" ht="21" customHeight="1">
      <c r="A13" s="125">
        <v>5</v>
      </c>
      <c r="B13" s="126" t="s">
        <v>512</v>
      </c>
      <c r="C13" s="127" t="s">
        <v>510</v>
      </c>
      <c r="D13" s="126">
        <v>21</v>
      </c>
      <c r="E13" s="126">
        <v>192</v>
      </c>
      <c r="F13" s="127" t="s">
        <v>1</v>
      </c>
      <c r="G13" s="126">
        <v>2168.8000000000002</v>
      </c>
      <c r="H13" s="128">
        <v>400</v>
      </c>
      <c r="I13" s="128" t="s">
        <v>23</v>
      </c>
      <c r="J13" s="127" t="s">
        <v>510</v>
      </c>
      <c r="K13" s="129"/>
      <c r="L13" s="129"/>
      <c r="M13" s="122" t="s">
        <v>3</v>
      </c>
      <c r="N13" s="119">
        <f t="shared" si="0"/>
        <v>3800</v>
      </c>
    </row>
    <row r="14" spans="1:17" s="119" customFormat="1" ht="21" customHeight="1">
      <c r="A14" s="125">
        <v>6</v>
      </c>
      <c r="B14" s="126" t="s">
        <v>513</v>
      </c>
      <c r="C14" s="127" t="s">
        <v>510</v>
      </c>
      <c r="D14" s="126">
        <v>20</v>
      </c>
      <c r="E14" s="126">
        <v>191</v>
      </c>
      <c r="F14" s="127" t="s">
        <v>252</v>
      </c>
      <c r="G14" s="126">
        <v>61.3</v>
      </c>
      <c r="H14" s="126">
        <v>61.3</v>
      </c>
      <c r="I14" s="128" t="s">
        <v>23</v>
      </c>
      <c r="J14" s="127" t="s">
        <v>510</v>
      </c>
      <c r="K14" s="129"/>
      <c r="L14" s="129"/>
      <c r="M14" s="122" t="s">
        <v>48</v>
      </c>
      <c r="N14" s="119">
        <f t="shared" si="0"/>
        <v>2400</v>
      </c>
    </row>
    <row r="15" spans="1:17" s="119" customFormat="1" ht="21" customHeight="1">
      <c r="A15" s="125">
        <v>7</v>
      </c>
      <c r="B15" s="126" t="s">
        <v>514</v>
      </c>
      <c r="C15" s="127" t="s">
        <v>510</v>
      </c>
      <c r="D15" s="126">
        <v>2</v>
      </c>
      <c r="E15" s="126">
        <v>1626</v>
      </c>
      <c r="F15" s="127" t="s">
        <v>425</v>
      </c>
      <c r="G15" s="126">
        <v>1715</v>
      </c>
      <c r="H15" s="128">
        <v>400</v>
      </c>
      <c r="I15" s="128" t="s">
        <v>23</v>
      </c>
      <c r="J15" s="127" t="s">
        <v>510</v>
      </c>
      <c r="K15" s="129"/>
      <c r="L15" s="129"/>
      <c r="M15" s="122" t="s">
        <v>688</v>
      </c>
      <c r="N15" s="119">
        <f t="shared" si="0"/>
        <v>336</v>
      </c>
    </row>
    <row r="16" spans="1:17" s="119" customFormat="1" ht="21" customHeight="1">
      <c r="A16" s="125">
        <v>8</v>
      </c>
      <c r="B16" s="126" t="s">
        <v>69</v>
      </c>
      <c r="C16" s="127" t="s">
        <v>510</v>
      </c>
      <c r="D16" s="126">
        <v>2</v>
      </c>
      <c r="E16" s="126">
        <v>203</v>
      </c>
      <c r="F16" s="127" t="s">
        <v>425</v>
      </c>
      <c r="G16" s="126">
        <v>26590</v>
      </c>
      <c r="H16" s="128">
        <v>300</v>
      </c>
      <c r="I16" s="128" t="s">
        <v>23</v>
      </c>
      <c r="J16" s="127" t="s">
        <v>510</v>
      </c>
      <c r="K16" s="129"/>
      <c r="L16" s="129"/>
      <c r="M16" s="132" t="s">
        <v>11</v>
      </c>
      <c r="N16" s="119">
        <f t="shared" si="0"/>
        <v>400</v>
      </c>
    </row>
    <row r="17" spans="1:14" s="118" customFormat="1" ht="21" customHeight="1">
      <c r="A17" s="120">
        <v>9</v>
      </c>
      <c r="B17" s="969" t="s">
        <v>679</v>
      </c>
      <c r="C17" s="971" t="s">
        <v>516</v>
      </c>
      <c r="D17" s="130">
        <v>97</v>
      </c>
      <c r="E17" s="130">
        <v>6</v>
      </c>
      <c r="F17" s="122" t="s">
        <v>31</v>
      </c>
      <c r="G17" s="130">
        <v>8502.5</v>
      </c>
      <c r="H17" s="124">
        <v>400</v>
      </c>
      <c r="I17" s="124" t="s">
        <v>23</v>
      </c>
      <c r="J17" s="130" t="s">
        <v>520</v>
      </c>
      <c r="K17" s="129"/>
      <c r="L17" s="129"/>
      <c r="M17" s="132" t="s">
        <v>254</v>
      </c>
      <c r="N17" s="119">
        <f t="shared" si="0"/>
        <v>300</v>
      </c>
    </row>
    <row r="18" spans="1:14" s="118" customFormat="1" ht="21" customHeight="1">
      <c r="A18" s="120">
        <v>10</v>
      </c>
      <c r="B18" s="970"/>
      <c r="C18" s="972"/>
      <c r="D18" s="130">
        <v>80</v>
      </c>
      <c r="E18" s="130">
        <v>575</v>
      </c>
      <c r="F18" s="122" t="s">
        <v>31</v>
      </c>
      <c r="G18" s="130">
        <v>1850.5</v>
      </c>
      <c r="H18" s="124">
        <v>400</v>
      </c>
      <c r="I18" s="124" t="s">
        <v>23</v>
      </c>
      <c r="J18" s="130" t="s">
        <v>516</v>
      </c>
      <c r="K18" s="131"/>
      <c r="L18" s="131"/>
      <c r="M18" s="130" t="s">
        <v>8</v>
      </c>
      <c r="N18" s="119">
        <f t="shared" si="0"/>
        <v>301.7</v>
      </c>
    </row>
    <row r="19" spans="1:14" s="119" customFormat="1" ht="21" customHeight="1">
      <c r="A19" s="120">
        <v>11</v>
      </c>
      <c r="B19" s="130" t="s">
        <v>680</v>
      </c>
      <c r="C19" s="122" t="s">
        <v>516</v>
      </c>
      <c r="D19" s="130">
        <v>98</v>
      </c>
      <c r="E19" s="130">
        <v>143</v>
      </c>
      <c r="F19" s="122" t="s">
        <v>3</v>
      </c>
      <c r="G19" s="130">
        <v>2786.9</v>
      </c>
      <c r="H19" s="124">
        <v>400</v>
      </c>
      <c r="I19" s="124" t="s">
        <v>23</v>
      </c>
      <c r="J19" s="122" t="s">
        <v>516</v>
      </c>
      <c r="K19" s="131"/>
      <c r="L19" s="131"/>
    </row>
    <row r="20" spans="1:14" s="119" customFormat="1" ht="21" customHeight="1">
      <c r="A20" s="120">
        <v>12</v>
      </c>
      <c r="B20" s="130" t="s">
        <v>681</v>
      </c>
      <c r="C20" s="122" t="s">
        <v>516</v>
      </c>
      <c r="D20" s="130">
        <v>80</v>
      </c>
      <c r="E20" s="130">
        <v>90</v>
      </c>
      <c r="F20" s="122" t="s">
        <v>31</v>
      </c>
      <c r="G20" s="130">
        <v>3135.2</v>
      </c>
      <c r="H20" s="124">
        <v>400</v>
      </c>
      <c r="I20" s="124" t="s">
        <v>23</v>
      </c>
      <c r="J20" s="122" t="s">
        <v>516</v>
      </c>
      <c r="K20" s="131"/>
      <c r="L20" s="131"/>
    </row>
    <row r="21" spans="1:14" s="119" customFormat="1" ht="21" customHeight="1">
      <c r="A21" s="120">
        <v>13</v>
      </c>
      <c r="B21" s="130" t="s">
        <v>517</v>
      </c>
      <c r="C21" s="122" t="s">
        <v>516</v>
      </c>
      <c r="D21" s="130">
        <v>98</v>
      </c>
      <c r="E21" s="130">
        <v>2</v>
      </c>
      <c r="F21" s="122" t="s">
        <v>3</v>
      </c>
      <c r="G21" s="130">
        <v>1910.9</v>
      </c>
      <c r="H21" s="124">
        <v>400</v>
      </c>
      <c r="I21" s="124" t="s">
        <v>23</v>
      </c>
      <c r="J21" s="122" t="s">
        <v>516</v>
      </c>
      <c r="K21" s="131"/>
      <c r="L21" s="131"/>
    </row>
    <row r="22" spans="1:14" s="119" customFormat="1" ht="21" customHeight="1">
      <c r="A22" s="125">
        <v>14</v>
      </c>
      <c r="B22" s="126" t="s">
        <v>515</v>
      </c>
      <c r="C22" s="127" t="s">
        <v>516</v>
      </c>
      <c r="D22" s="126">
        <v>80</v>
      </c>
      <c r="E22" s="126">
        <v>98</v>
      </c>
      <c r="F22" s="127" t="s">
        <v>31</v>
      </c>
      <c r="G22" s="126">
        <v>6009.4</v>
      </c>
      <c r="H22" s="128">
        <v>320</v>
      </c>
      <c r="I22" s="128" t="s">
        <v>23</v>
      </c>
      <c r="J22" s="127" t="s">
        <v>516</v>
      </c>
      <c r="K22" s="129"/>
      <c r="L22" s="129"/>
    </row>
    <row r="23" spans="1:14" s="119" customFormat="1" ht="21" customHeight="1">
      <c r="A23" s="125">
        <v>15</v>
      </c>
      <c r="B23" s="126" t="s">
        <v>517</v>
      </c>
      <c r="C23" s="127" t="s">
        <v>516</v>
      </c>
      <c r="D23" s="126">
        <v>2</v>
      </c>
      <c r="E23" s="126">
        <v>1186</v>
      </c>
      <c r="F23" s="127" t="s">
        <v>425</v>
      </c>
      <c r="G23" s="126">
        <v>1953</v>
      </c>
      <c r="H23" s="128">
        <v>400</v>
      </c>
      <c r="I23" s="128" t="s">
        <v>23</v>
      </c>
      <c r="J23" s="127" t="s">
        <v>516</v>
      </c>
      <c r="K23" s="129"/>
      <c r="L23" s="129"/>
    </row>
    <row r="24" spans="1:14" s="119" customFormat="1" ht="21" customHeight="1">
      <c r="A24" s="125">
        <v>16</v>
      </c>
      <c r="B24" s="132" t="s">
        <v>518</v>
      </c>
      <c r="C24" s="133" t="s">
        <v>510</v>
      </c>
      <c r="D24" s="132">
        <v>47</v>
      </c>
      <c r="E24" s="132">
        <v>10</v>
      </c>
      <c r="F24" s="133" t="s">
        <v>31</v>
      </c>
      <c r="G24" s="132">
        <v>4264.6000000000004</v>
      </c>
      <c r="H24" s="134">
        <v>400</v>
      </c>
      <c r="I24" s="134" t="s">
        <v>23</v>
      </c>
      <c r="J24" s="133" t="s">
        <v>510</v>
      </c>
      <c r="K24" s="132"/>
      <c r="L24" s="132"/>
    </row>
    <row r="25" spans="1:14" s="119" customFormat="1" ht="21" customHeight="1">
      <c r="A25" s="120">
        <v>18</v>
      </c>
      <c r="B25" s="130" t="s">
        <v>519</v>
      </c>
      <c r="C25" s="130" t="s">
        <v>520</v>
      </c>
      <c r="D25" s="130">
        <v>80</v>
      </c>
      <c r="E25" s="130">
        <v>544</v>
      </c>
      <c r="F25" s="122" t="s">
        <v>3</v>
      </c>
      <c r="G25" s="130">
        <v>4942.5</v>
      </c>
      <c r="H25" s="124">
        <v>400</v>
      </c>
      <c r="I25" s="124" t="s">
        <v>23</v>
      </c>
      <c r="J25" s="130" t="s">
        <v>520</v>
      </c>
      <c r="K25" s="130"/>
      <c r="L25" s="130"/>
    </row>
    <row r="26" spans="1:14" s="119" customFormat="1" ht="21" customHeight="1">
      <c r="A26" s="120">
        <v>19</v>
      </c>
      <c r="B26" s="969" t="s">
        <v>682</v>
      </c>
      <c r="C26" s="969" t="s">
        <v>520</v>
      </c>
      <c r="D26" s="130">
        <v>80</v>
      </c>
      <c r="E26" s="130">
        <v>564</v>
      </c>
      <c r="F26" s="122" t="s">
        <v>3</v>
      </c>
      <c r="G26" s="130">
        <v>686.2</v>
      </c>
      <c r="H26" s="124">
        <v>400</v>
      </c>
      <c r="I26" s="124" t="s">
        <v>23</v>
      </c>
      <c r="J26" s="130" t="s">
        <v>520</v>
      </c>
      <c r="K26" s="130"/>
      <c r="L26" s="130"/>
    </row>
    <row r="27" spans="1:14" s="119" customFormat="1" ht="21" customHeight="1">
      <c r="A27" s="120">
        <v>20</v>
      </c>
      <c r="B27" s="970"/>
      <c r="C27" s="970"/>
      <c r="D27" s="130">
        <v>2.8</v>
      </c>
      <c r="E27" s="130">
        <v>364</v>
      </c>
      <c r="F27" s="122" t="s">
        <v>3</v>
      </c>
      <c r="G27" s="130">
        <v>16913.900000000001</v>
      </c>
      <c r="H27" s="124">
        <v>400</v>
      </c>
      <c r="I27" s="124"/>
      <c r="J27" s="130"/>
      <c r="K27" s="130"/>
      <c r="L27" s="130"/>
    </row>
    <row r="28" spans="1:14" s="119" customFormat="1" ht="21" customHeight="1">
      <c r="A28" s="120">
        <v>21</v>
      </c>
      <c r="B28" s="130" t="s">
        <v>683</v>
      </c>
      <c r="C28" s="130" t="s">
        <v>520</v>
      </c>
      <c r="D28" s="130">
        <v>80</v>
      </c>
      <c r="E28" s="130">
        <v>568</v>
      </c>
      <c r="F28" s="122" t="s">
        <v>31</v>
      </c>
      <c r="G28" s="130">
        <v>3379.1</v>
      </c>
      <c r="H28" s="124">
        <v>400</v>
      </c>
      <c r="I28" s="124" t="s">
        <v>23</v>
      </c>
      <c r="J28" s="130" t="s">
        <v>520</v>
      </c>
      <c r="K28" s="130"/>
      <c r="L28" s="130"/>
    </row>
    <row r="29" spans="1:14" s="119" customFormat="1" ht="21" customHeight="1">
      <c r="A29" s="120">
        <v>22</v>
      </c>
      <c r="B29" s="130" t="s">
        <v>684</v>
      </c>
      <c r="C29" s="130" t="s">
        <v>520</v>
      </c>
      <c r="D29" s="130">
        <v>63</v>
      </c>
      <c r="E29" s="130">
        <v>203</v>
      </c>
      <c r="F29" s="122" t="s">
        <v>48</v>
      </c>
      <c r="G29" s="130">
        <v>9415.9</v>
      </c>
      <c r="H29" s="124">
        <v>400</v>
      </c>
      <c r="I29" s="124" t="s">
        <v>23</v>
      </c>
      <c r="J29" s="130" t="s">
        <v>520</v>
      </c>
      <c r="K29" s="130"/>
      <c r="L29" s="130"/>
    </row>
    <row r="30" spans="1:14" s="119" customFormat="1" ht="21" customHeight="1">
      <c r="A30" s="120">
        <v>23</v>
      </c>
      <c r="B30" s="130" t="s">
        <v>685</v>
      </c>
      <c r="C30" s="130" t="s">
        <v>520</v>
      </c>
      <c r="D30" s="130" t="s">
        <v>686</v>
      </c>
      <c r="E30" s="130">
        <v>364</v>
      </c>
      <c r="F30" s="122" t="s">
        <v>3</v>
      </c>
      <c r="G30" s="130">
        <v>16913.900000000001</v>
      </c>
      <c r="H30" s="124">
        <v>400</v>
      </c>
      <c r="I30" s="124" t="s">
        <v>23</v>
      </c>
      <c r="J30" s="130" t="s">
        <v>520</v>
      </c>
      <c r="K30" s="130"/>
      <c r="L30" s="131"/>
    </row>
    <row r="31" spans="1:14" s="119" customFormat="1" ht="21" customHeight="1">
      <c r="A31" s="120">
        <v>24</v>
      </c>
      <c r="B31" s="130" t="s">
        <v>687</v>
      </c>
      <c r="C31" s="130" t="s">
        <v>520</v>
      </c>
      <c r="D31" s="130">
        <v>63</v>
      </c>
      <c r="E31" s="130">
        <v>151</v>
      </c>
      <c r="F31" s="122" t="s">
        <v>688</v>
      </c>
      <c r="G31" s="130">
        <v>336</v>
      </c>
      <c r="H31" s="130">
        <v>336</v>
      </c>
      <c r="I31" s="124" t="s">
        <v>23</v>
      </c>
      <c r="J31" s="130" t="s">
        <v>520</v>
      </c>
      <c r="K31" s="130"/>
      <c r="L31" s="129"/>
    </row>
    <row r="32" spans="1:14" s="119" customFormat="1" ht="21" customHeight="1">
      <c r="A32" s="120">
        <v>25</v>
      </c>
      <c r="B32" s="132" t="s">
        <v>519</v>
      </c>
      <c r="C32" s="132" t="s">
        <v>520</v>
      </c>
      <c r="D32" s="132">
        <v>80</v>
      </c>
      <c r="E32" s="132">
        <v>545</v>
      </c>
      <c r="F32" s="132" t="s">
        <v>11</v>
      </c>
      <c r="G32" s="132">
        <v>17777.3</v>
      </c>
      <c r="H32" s="134">
        <v>400</v>
      </c>
      <c r="I32" s="134" t="s">
        <v>23</v>
      </c>
      <c r="J32" s="132" t="s">
        <v>520</v>
      </c>
      <c r="K32" s="135"/>
      <c r="L32" s="135"/>
    </row>
    <row r="33" spans="1:12" s="119" customFormat="1" ht="21" customHeight="1">
      <c r="A33" s="120">
        <v>26</v>
      </c>
      <c r="B33" s="132" t="s">
        <v>521</v>
      </c>
      <c r="C33" s="132" t="s">
        <v>520</v>
      </c>
      <c r="D33" s="132">
        <v>79</v>
      </c>
      <c r="E33" s="132">
        <v>97</v>
      </c>
      <c r="F33" s="132" t="s">
        <v>254</v>
      </c>
      <c r="G33" s="132">
        <v>808.1</v>
      </c>
      <c r="H33" s="134">
        <v>300</v>
      </c>
      <c r="I33" s="134" t="s">
        <v>23</v>
      </c>
      <c r="J33" s="132" t="s">
        <v>520</v>
      </c>
      <c r="K33" s="135"/>
      <c r="L33" s="135"/>
    </row>
    <row r="34" spans="1:12" s="119" customFormat="1" ht="21" customHeight="1">
      <c r="A34" s="120">
        <v>27</v>
      </c>
      <c r="B34" s="973" t="s">
        <v>522</v>
      </c>
      <c r="C34" s="973" t="s">
        <v>520</v>
      </c>
      <c r="D34" s="132">
        <v>2</v>
      </c>
      <c r="E34" s="132">
        <v>270</v>
      </c>
      <c r="F34" s="132" t="s">
        <v>3</v>
      </c>
      <c r="G34" s="132">
        <v>3497.2</v>
      </c>
      <c r="H34" s="134">
        <v>400</v>
      </c>
      <c r="I34" s="134" t="s">
        <v>23</v>
      </c>
      <c r="J34" s="132" t="s">
        <v>520</v>
      </c>
      <c r="K34" s="135"/>
      <c r="L34" s="135"/>
    </row>
    <row r="35" spans="1:12" s="119" customFormat="1" ht="21" customHeight="1">
      <c r="A35" s="120">
        <v>28</v>
      </c>
      <c r="B35" s="974"/>
      <c r="C35" s="975"/>
      <c r="D35" s="132">
        <v>80</v>
      </c>
      <c r="E35" s="132">
        <v>34</v>
      </c>
      <c r="F35" s="132" t="s">
        <v>48</v>
      </c>
      <c r="G35" s="132">
        <v>4171.7</v>
      </c>
      <c r="H35" s="134">
        <v>400</v>
      </c>
      <c r="I35" s="134" t="s">
        <v>23</v>
      </c>
      <c r="J35" s="132" t="s">
        <v>520</v>
      </c>
      <c r="K35" s="135"/>
      <c r="L35" s="135"/>
    </row>
    <row r="36" spans="1:12" ht="16.5">
      <c r="A36" s="120">
        <v>29</v>
      </c>
      <c r="B36" s="132" t="s">
        <v>523</v>
      </c>
      <c r="C36" s="132" t="s">
        <v>520</v>
      </c>
      <c r="D36" s="132">
        <v>112</v>
      </c>
      <c r="E36" s="132">
        <v>121</v>
      </c>
      <c r="F36" s="132" t="s">
        <v>3</v>
      </c>
      <c r="G36" s="132">
        <v>1350.5</v>
      </c>
      <c r="H36" s="134">
        <v>200</v>
      </c>
      <c r="I36" s="134" t="s">
        <v>23</v>
      </c>
      <c r="J36" s="132" t="s">
        <v>520</v>
      </c>
      <c r="K36" s="135"/>
      <c r="L36" s="135"/>
    </row>
    <row r="37" spans="1:12" ht="16.5">
      <c r="A37" s="120">
        <v>30</v>
      </c>
      <c r="B37" s="969" t="s">
        <v>689</v>
      </c>
      <c r="C37" s="969" t="s">
        <v>520</v>
      </c>
      <c r="D37" s="130">
        <v>80</v>
      </c>
      <c r="E37" s="130">
        <v>51</v>
      </c>
      <c r="F37" s="130" t="s">
        <v>48</v>
      </c>
      <c r="G37" s="130">
        <v>1173.5</v>
      </c>
      <c r="H37" s="124">
        <v>400</v>
      </c>
      <c r="I37" s="124" t="s">
        <v>23</v>
      </c>
      <c r="J37" s="130" t="s">
        <v>520</v>
      </c>
      <c r="K37" s="135"/>
      <c r="L37" s="135"/>
    </row>
    <row r="38" spans="1:12" ht="16.5">
      <c r="A38" s="120">
        <v>31</v>
      </c>
      <c r="B38" s="970"/>
      <c r="C38" s="970"/>
      <c r="D38" s="130">
        <v>80</v>
      </c>
      <c r="E38" s="130">
        <v>31</v>
      </c>
      <c r="F38" s="130" t="s">
        <v>31</v>
      </c>
      <c r="G38" s="130">
        <v>385.2</v>
      </c>
      <c r="H38" s="130">
        <v>385.2</v>
      </c>
      <c r="I38" s="124" t="s">
        <v>23</v>
      </c>
      <c r="J38" s="130" t="s">
        <v>520</v>
      </c>
      <c r="K38" s="136"/>
      <c r="L38" s="131"/>
    </row>
    <row r="39" spans="1:12" ht="16.5">
      <c r="A39" s="120">
        <v>32</v>
      </c>
      <c r="B39" s="137" t="s">
        <v>690</v>
      </c>
      <c r="C39" s="130" t="s">
        <v>520</v>
      </c>
      <c r="D39" s="130">
        <v>80</v>
      </c>
      <c r="E39" s="130">
        <v>39</v>
      </c>
      <c r="F39" s="130" t="s">
        <v>8</v>
      </c>
      <c r="G39" s="130">
        <v>301.7</v>
      </c>
      <c r="H39" s="130">
        <v>301.7</v>
      </c>
      <c r="I39" s="124" t="s">
        <v>23</v>
      </c>
      <c r="J39" s="130" t="s">
        <v>520</v>
      </c>
      <c r="K39" s="136"/>
      <c r="L39" s="131"/>
    </row>
    <row r="40" spans="1:12" ht="16.5">
      <c r="A40" s="125">
        <v>33</v>
      </c>
      <c r="B40" s="132" t="s">
        <v>524</v>
      </c>
      <c r="C40" s="132" t="s">
        <v>520</v>
      </c>
      <c r="D40" s="132">
        <v>80</v>
      </c>
      <c r="E40" s="132" t="s">
        <v>525</v>
      </c>
      <c r="F40" s="132" t="s">
        <v>3</v>
      </c>
      <c r="G40" s="132">
        <v>675.1</v>
      </c>
      <c r="H40" s="134">
        <v>400</v>
      </c>
      <c r="I40" s="132" t="s">
        <v>23</v>
      </c>
      <c r="J40" s="132" t="s">
        <v>520</v>
      </c>
      <c r="K40" s="135"/>
      <c r="L40" s="135"/>
    </row>
    <row r="41" spans="1:12" ht="16.5">
      <c r="A41" s="125">
        <v>34</v>
      </c>
      <c r="B41" s="132" t="s">
        <v>526</v>
      </c>
      <c r="C41" s="132" t="s">
        <v>527</v>
      </c>
      <c r="D41" s="132">
        <v>69</v>
      </c>
      <c r="E41" s="132">
        <v>43</v>
      </c>
      <c r="F41" s="132" t="s">
        <v>48</v>
      </c>
      <c r="G41" s="132">
        <v>3816.6</v>
      </c>
      <c r="H41" s="134">
        <v>400</v>
      </c>
      <c r="I41" s="134" t="s">
        <v>23</v>
      </c>
      <c r="J41" s="132" t="s">
        <v>527</v>
      </c>
      <c r="K41" s="135"/>
      <c r="L41" s="135"/>
    </row>
    <row r="42" spans="1:12" ht="16.5">
      <c r="A42" s="125">
        <v>35</v>
      </c>
      <c r="B42" s="132" t="s">
        <v>528</v>
      </c>
      <c r="C42" s="132" t="s">
        <v>527</v>
      </c>
      <c r="D42" s="132">
        <v>69</v>
      </c>
      <c r="E42" s="132">
        <v>259</v>
      </c>
      <c r="F42" s="132" t="s">
        <v>3</v>
      </c>
      <c r="G42" s="132">
        <v>23129</v>
      </c>
      <c r="H42" s="134">
        <v>400</v>
      </c>
      <c r="I42" s="134" t="s">
        <v>23</v>
      </c>
      <c r="J42" s="132" t="s">
        <v>527</v>
      </c>
      <c r="K42" s="135"/>
      <c r="L42" s="135"/>
    </row>
    <row r="43" spans="1:12" ht="16.5">
      <c r="A43" s="125">
        <v>36</v>
      </c>
      <c r="B43" s="132" t="s">
        <v>529</v>
      </c>
      <c r="C43" s="132" t="s">
        <v>527</v>
      </c>
      <c r="D43" s="132">
        <v>69</v>
      </c>
      <c r="E43" s="132">
        <v>4</v>
      </c>
      <c r="F43" s="132" t="s">
        <v>48</v>
      </c>
      <c r="G43" s="132">
        <v>6006</v>
      </c>
      <c r="H43" s="134">
        <v>400</v>
      </c>
      <c r="I43" s="134" t="s">
        <v>23</v>
      </c>
      <c r="J43" s="132" t="s">
        <v>527</v>
      </c>
      <c r="K43" s="135"/>
      <c r="L43" s="135"/>
    </row>
    <row r="44" spans="1:12" ht="16.899999999999999">
      <c r="A44" s="125">
        <v>37</v>
      </c>
      <c r="B44" s="138" t="s">
        <v>530</v>
      </c>
      <c r="C44" s="132" t="s">
        <v>527</v>
      </c>
      <c r="D44" s="132">
        <v>85</v>
      </c>
      <c r="E44" s="132">
        <v>102</v>
      </c>
      <c r="F44" s="132" t="s">
        <v>1</v>
      </c>
      <c r="G44" s="132">
        <v>3911</v>
      </c>
      <c r="H44" s="134">
        <v>400</v>
      </c>
      <c r="I44" s="134" t="s">
        <v>23</v>
      </c>
      <c r="J44" s="132" t="s">
        <v>527</v>
      </c>
      <c r="K44" s="135"/>
      <c r="L44" s="135"/>
    </row>
    <row r="45" spans="1:12" ht="16.5">
      <c r="A45" s="125">
        <v>38</v>
      </c>
      <c r="B45" s="139" t="s">
        <v>531</v>
      </c>
      <c r="C45" s="132" t="s">
        <v>527</v>
      </c>
      <c r="D45" s="132">
        <v>2</v>
      </c>
      <c r="E45" s="132">
        <v>694</v>
      </c>
      <c r="F45" s="132" t="s">
        <v>1</v>
      </c>
      <c r="G45" s="132">
        <v>15772</v>
      </c>
      <c r="H45" s="134">
        <v>400</v>
      </c>
      <c r="I45" s="135" t="s">
        <v>23</v>
      </c>
      <c r="J45" s="132" t="s">
        <v>527</v>
      </c>
      <c r="K45" s="135"/>
      <c r="L45" s="135"/>
    </row>
    <row r="46" spans="1:12" ht="16.5">
      <c r="A46" s="125">
        <v>39</v>
      </c>
      <c r="B46" s="132" t="s">
        <v>532</v>
      </c>
      <c r="C46" s="132" t="s">
        <v>527</v>
      </c>
      <c r="D46" s="132">
        <v>69</v>
      </c>
      <c r="E46" s="132">
        <v>26</v>
      </c>
      <c r="F46" s="132" t="s">
        <v>48</v>
      </c>
      <c r="G46" s="132">
        <v>784.5</v>
      </c>
      <c r="H46" s="134">
        <v>400</v>
      </c>
      <c r="I46" s="135" t="s">
        <v>23</v>
      </c>
      <c r="J46" s="132" t="s">
        <v>527</v>
      </c>
      <c r="K46" s="135"/>
      <c r="L46" s="135"/>
    </row>
    <row r="47" spans="1:12" ht="16.5">
      <c r="A47" s="125">
        <v>40</v>
      </c>
      <c r="B47" s="132" t="s">
        <v>533</v>
      </c>
      <c r="C47" s="132" t="s">
        <v>534</v>
      </c>
      <c r="D47" s="132">
        <v>2</v>
      </c>
      <c r="E47" s="132">
        <v>1602</v>
      </c>
      <c r="F47" s="132" t="s">
        <v>425</v>
      </c>
      <c r="G47" s="132">
        <v>4343</v>
      </c>
      <c r="H47" s="134">
        <v>400</v>
      </c>
      <c r="I47" s="135" t="s">
        <v>23</v>
      </c>
      <c r="J47" s="132" t="s">
        <v>534</v>
      </c>
      <c r="K47" s="135"/>
      <c r="L47" s="135"/>
    </row>
    <row r="48" spans="1:12" ht="16.5">
      <c r="A48" s="125">
        <v>41</v>
      </c>
      <c r="B48" s="132" t="s">
        <v>535</v>
      </c>
      <c r="C48" s="132" t="s">
        <v>534</v>
      </c>
      <c r="D48" s="132">
        <v>2</v>
      </c>
      <c r="E48" s="132">
        <v>1599</v>
      </c>
      <c r="F48" s="132" t="s">
        <v>425</v>
      </c>
      <c r="G48" s="132">
        <v>5149</v>
      </c>
      <c r="H48" s="134">
        <v>400</v>
      </c>
      <c r="I48" s="135" t="s">
        <v>23</v>
      </c>
      <c r="J48" s="132" t="s">
        <v>534</v>
      </c>
      <c r="K48" s="135"/>
      <c r="L48" s="135"/>
    </row>
    <row r="49" spans="1:12" ht="16.5">
      <c r="A49" s="125">
        <v>42</v>
      </c>
      <c r="B49" s="132" t="s">
        <v>536</v>
      </c>
      <c r="C49" s="132" t="s">
        <v>534</v>
      </c>
      <c r="D49" s="132">
        <v>2</v>
      </c>
      <c r="E49" s="132">
        <v>1598</v>
      </c>
      <c r="F49" s="132" t="s">
        <v>425</v>
      </c>
      <c r="G49" s="132">
        <v>2366</v>
      </c>
      <c r="H49" s="134">
        <v>400</v>
      </c>
      <c r="I49" s="135" t="s">
        <v>23</v>
      </c>
      <c r="J49" s="132" t="s">
        <v>534</v>
      </c>
      <c r="K49" s="135"/>
      <c r="L49" s="135"/>
    </row>
    <row r="50" spans="1:12" ht="16.5">
      <c r="A50" s="125">
        <v>43</v>
      </c>
      <c r="B50" s="132" t="s">
        <v>537</v>
      </c>
      <c r="C50" s="132" t="s">
        <v>534</v>
      </c>
      <c r="D50" s="132">
        <v>2</v>
      </c>
      <c r="E50" s="132">
        <v>1004</v>
      </c>
      <c r="F50" s="132" t="s">
        <v>425</v>
      </c>
      <c r="G50" s="132">
        <v>48124</v>
      </c>
      <c r="H50" s="134">
        <v>300</v>
      </c>
      <c r="I50" s="135" t="s">
        <v>23</v>
      </c>
      <c r="J50" s="132" t="s">
        <v>534</v>
      </c>
      <c r="K50" s="135"/>
      <c r="L50" s="135"/>
    </row>
    <row r="51" spans="1:12" ht="16.5">
      <c r="A51" s="125">
        <v>44</v>
      </c>
      <c r="B51" s="132" t="s">
        <v>538</v>
      </c>
      <c r="C51" s="132" t="s">
        <v>534</v>
      </c>
      <c r="D51" s="132">
        <v>13</v>
      </c>
      <c r="E51" s="132">
        <v>458</v>
      </c>
      <c r="F51" s="132" t="s">
        <v>1</v>
      </c>
      <c r="G51" s="132">
        <v>1935</v>
      </c>
      <c r="H51" s="134">
        <v>400</v>
      </c>
      <c r="I51" s="135" t="s">
        <v>23</v>
      </c>
      <c r="J51" s="132" t="s">
        <v>534</v>
      </c>
      <c r="K51" s="135"/>
      <c r="L51" s="135"/>
    </row>
    <row r="52" spans="1:12" ht="16.5">
      <c r="A52" s="125">
        <v>45</v>
      </c>
      <c r="B52" s="132" t="s">
        <v>539</v>
      </c>
      <c r="C52" s="132" t="s">
        <v>540</v>
      </c>
      <c r="D52" s="132">
        <v>73</v>
      </c>
      <c r="E52" s="132">
        <v>531</v>
      </c>
      <c r="F52" s="132" t="s">
        <v>1</v>
      </c>
      <c r="G52" s="132">
        <v>3319.3</v>
      </c>
      <c r="H52" s="134">
        <v>400</v>
      </c>
      <c r="I52" s="135" t="s">
        <v>23</v>
      </c>
      <c r="J52" s="132" t="s">
        <v>540</v>
      </c>
      <c r="K52" s="135"/>
      <c r="L52" s="135"/>
    </row>
    <row r="55" spans="1:12">
      <c r="F55"/>
      <c r="G55"/>
    </row>
    <row r="56" spans="1:12">
      <c r="F56"/>
      <c r="G56"/>
    </row>
    <row r="57" spans="1:12">
      <c r="F57"/>
      <c r="G57"/>
    </row>
    <row r="58" spans="1:12">
      <c r="F58"/>
      <c r="G58"/>
    </row>
    <row r="59" spans="1:12">
      <c r="F59"/>
      <c r="G59"/>
    </row>
    <row r="60" spans="1:12">
      <c r="F60"/>
      <c r="G60"/>
    </row>
    <row r="61" spans="1:12">
      <c r="F61"/>
      <c r="G61"/>
    </row>
    <row r="62" spans="1:12">
      <c r="F62"/>
      <c r="G62"/>
    </row>
    <row r="63" spans="1:12">
      <c r="F63"/>
      <c r="G63"/>
    </row>
    <row r="64" spans="1:12">
      <c r="F64"/>
      <c r="G64"/>
    </row>
    <row r="65" spans="6:7">
      <c r="F65"/>
      <c r="G65"/>
    </row>
    <row r="66" spans="6:7">
      <c r="F66"/>
      <c r="G66"/>
    </row>
    <row r="67" spans="6:7">
      <c r="F67"/>
      <c r="G67"/>
    </row>
    <row r="68" spans="6:7">
      <c r="F68"/>
      <c r="G68"/>
    </row>
    <row r="69" spans="6:7">
      <c r="F69"/>
      <c r="G69"/>
    </row>
    <row r="70" spans="6:7">
      <c r="F70"/>
      <c r="G70"/>
    </row>
    <row r="71" spans="6:7">
      <c r="F71"/>
      <c r="G71"/>
    </row>
    <row r="72" spans="6:7">
      <c r="F72"/>
      <c r="G72"/>
    </row>
    <row r="73" spans="6:7">
      <c r="F73"/>
      <c r="G73"/>
    </row>
    <row r="74" spans="6:7">
      <c r="F74"/>
      <c r="G74"/>
    </row>
    <row r="75" spans="6:7">
      <c r="F75"/>
      <c r="G75"/>
    </row>
    <row r="76" spans="6:7">
      <c r="F76"/>
      <c r="G76"/>
    </row>
    <row r="77" spans="6:7">
      <c r="F77"/>
      <c r="G77"/>
    </row>
    <row r="78" spans="6:7">
      <c r="F78"/>
      <c r="G78"/>
    </row>
    <row r="79" spans="6:7">
      <c r="F79"/>
      <c r="G79"/>
    </row>
    <row r="80" spans="6:7">
      <c r="F80"/>
      <c r="G80"/>
    </row>
    <row r="81" spans="7:7">
      <c r="G81"/>
    </row>
    <row r="82" spans="7:7">
      <c r="G82"/>
    </row>
    <row r="83" spans="7:7">
      <c r="G83"/>
    </row>
    <row r="84" spans="7:7">
      <c r="G84"/>
    </row>
    <row r="85" spans="7:7">
      <c r="G85"/>
    </row>
  </sheetData>
  <autoFilter ref="A8:Q52" xr:uid="{00000000-0009-0000-0000-00000A000000}">
    <filterColumn colId="1" showButton="0"/>
  </autoFilter>
  <mergeCells count="26">
    <mergeCell ref="B37:B38"/>
    <mergeCell ref="C37:C38"/>
    <mergeCell ref="B6:B7"/>
    <mergeCell ref="C6:C7"/>
    <mergeCell ref="B26:B27"/>
    <mergeCell ref="C26:C27"/>
    <mergeCell ref="B17:B18"/>
    <mergeCell ref="C17:C18"/>
    <mergeCell ref="B34:B35"/>
    <mergeCell ref="C34:C35"/>
    <mergeCell ref="A1:B1"/>
    <mergeCell ref="E1:L1"/>
    <mergeCell ref="A2:B2"/>
    <mergeCell ref="E2:L2"/>
    <mergeCell ref="A4:L4"/>
    <mergeCell ref="A6:A7"/>
    <mergeCell ref="L6:L7"/>
    <mergeCell ref="B8:C8"/>
    <mergeCell ref="F6:F7"/>
    <mergeCell ref="G6:G7"/>
    <mergeCell ref="H6:H7"/>
    <mergeCell ref="I6:I7"/>
    <mergeCell ref="J6:J7"/>
    <mergeCell ref="K6:K7"/>
    <mergeCell ref="D6:D7"/>
    <mergeCell ref="E6:E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O114"/>
  <sheetViews>
    <sheetView zoomScale="85" zoomScaleNormal="85" workbookViewId="0">
      <pane ySplit="7" topLeftCell="A50" activePane="bottomLeft" state="frozen"/>
      <selection pane="bottomLeft" activeCell="N1" sqref="N1:N1048576"/>
    </sheetView>
  </sheetViews>
  <sheetFormatPr defaultColWidth="9.1328125" defaultRowHeight="15.75"/>
  <cols>
    <col min="1" max="1" width="5.1328125" style="2" customWidth="1"/>
    <col min="2" max="2" width="23.86328125" style="2" customWidth="1"/>
    <col min="3" max="3" width="18.86328125" style="2" customWidth="1"/>
    <col min="4" max="5" width="7.86328125" style="2" customWidth="1"/>
    <col min="6" max="6" width="9.1328125" style="2" customWidth="1"/>
    <col min="7" max="7" width="14" style="20" customWidth="1"/>
    <col min="8" max="8" width="18" style="20" customWidth="1"/>
    <col min="9" max="9" width="13" style="2" customWidth="1"/>
    <col min="10" max="10" width="19" style="2" customWidth="1"/>
    <col min="11" max="11" width="15.1328125" style="2" customWidth="1"/>
    <col min="12" max="13" width="9.1328125" style="2"/>
    <col min="14" max="14" width="10.1328125" style="2" bestFit="1" customWidth="1"/>
    <col min="15" max="16384" width="9.1328125" style="2"/>
  </cols>
  <sheetData>
    <row r="1" spans="1:15">
      <c r="A1" s="960" t="s">
        <v>50</v>
      </c>
      <c r="B1" s="960"/>
      <c r="C1" s="5"/>
      <c r="D1" s="5"/>
      <c r="E1" s="961" t="s">
        <v>52</v>
      </c>
      <c r="F1" s="961"/>
      <c r="G1" s="961"/>
      <c r="H1" s="961"/>
      <c r="I1" s="961"/>
      <c r="J1" s="961"/>
      <c r="K1" s="961"/>
      <c r="L1" s="961"/>
    </row>
    <row r="2" spans="1:15">
      <c r="A2" s="960" t="s">
        <v>56</v>
      </c>
      <c r="B2" s="960"/>
      <c r="C2" s="5"/>
      <c r="D2" s="5"/>
      <c r="E2" s="961" t="s">
        <v>53</v>
      </c>
      <c r="F2" s="961"/>
      <c r="G2" s="961"/>
      <c r="H2" s="961"/>
      <c r="I2" s="961"/>
      <c r="J2" s="961"/>
      <c r="K2" s="961"/>
      <c r="L2" s="961"/>
    </row>
    <row r="3" spans="1:15" ht="12" customHeight="1">
      <c r="A3" s="5"/>
      <c r="B3" s="5"/>
      <c r="C3" s="5"/>
      <c r="D3" s="5"/>
      <c r="E3" s="5"/>
      <c r="F3" s="5"/>
      <c r="G3" s="78"/>
      <c r="H3" s="12"/>
      <c r="I3" s="5"/>
      <c r="J3" s="5"/>
      <c r="K3" s="5"/>
      <c r="L3" s="5"/>
    </row>
    <row r="4" spans="1:15">
      <c r="A4" s="962" t="s">
        <v>57</v>
      </c>
      <c r="B4" s="962"/>
      <c r="C4" s="962"/>
      <c r="D4" s="962"/>
      <c r="E4" s="962"/>
      <c r="F4" s="962"/>
      <c r="G4" s="962"/>
      <c r="H4" s="962"/>
      <c r="I4" s="962"/>
      <c r="J4" s="962"/>
      <c r="K4" s="962"/>
      <c r="L4" s="962"/>
    </row>
    <row r="5" spans="1:15" ht="12" customHeight="1">
      <c r="A5" s="29"/>
      <c r="B5" s="29"/>
      <c r="C5" s="29"/>
    </row>
    <row r="6" spans="1:15" ht="45" customHeight="1">
      <c r="A6" s="957" t="s">
        <v>20</v>
      </c>
      <c r="B6" s="957" t="s">
        <v>12</v>
      </c>
      <c r="C6" s="957" t="s">
        <v>13</v>
      </c>
      <c r="D6" s="957" t="s">
        <v>0</v>
      </c>
      <c r="E6" s="957" t="s">
        <v>14</v>
      </c>
      <c r="F6" s="957" t="s">
        <v>15</v>
      </c>
      <c r="G6" s="957" t="s">
        <v>21</v>
      </c>
      <c r="H6" s="957" t="s">
        <v>22</v>
      </c>
      <c r="I6" s="957" t="s">
        <v>16</v>
      </c>
      <c r="J6" s="957" t="s">
        <v>17</v>
      </c>
      <c r="K6" s="957" t="s">
        <v>18</v>
      </c>
      <c r="L6" s="957" t="s">
        <v>19</v>
      </c>
    </row>
    <row r="7" spans="1:15" ht="45" customHeight="1">
      <c r="A7" s="957"/>
      <c r="B7" s="957"/>
      <c r="C7" s="957"/>
      <c r="D7" s="957"/>
      <c r="E7" s="957"/>
      <c r="F7" s="957"/>
      <c r="G7" s="957"/>
      <c r="H7" s="957"/>
      <c r="I7" s="957"/>
      <c r="J7" s="957"/>
      <c r="K7" s="957"/>
      <c r="L7" s="957"/>
      <c r="N7" s="30"/>
      <c r="O7" s="30"/>
    </row>
    <row r="8" spans="1:15" s="76" customFormat="1" ht="36.75" customHeight="1">
      <c r="A8" s="175" t="s">
        <v>590</v>
      </c>
      <c r="B8" s="175"/>
      <c r="C8" s="175"/>
      <c r="D8" s="175"/>
      <c r="E8" s="175"/>
      <c r="F8" s="175"/>
      <c r="G8" s="176"/>
      <c r="H8" s="175">
        <f>SUM(H9:H65)</f>
        <v>26633.799999999996</v>
      </c>
      <c r="I8" s="175"/>
      <c r="J8" s="175"/>
      <c r="K8" s="175"/>
      <c r="L8" s="175"/>
    </row>
    <row r="9" spans="1:15" s="72" customFormat="1" ht="17.649999999999999">
      <c r="A9" s="73">
        <v>1</v>
      </c>
      <c r="B9" s="69" t="s">
        <v>541</v>
      </c>
      <c r="C9" s="74" t="s">
        <v>581</v>
      </c>
      <c r="D9" s="74">
        <v>2</v>
      </c>
      <c r="E9" s="74">
        <v>585</v>
      </c>
      <c r="F9" s="74">
        <v>976.7</v>
      </c>
      <c r="G9" s="75" t="s">
        <v>3</v>
      </c>
      <c r="H9" s="75">
        <v>100</v>
      </c>
      <c r="I9" s="75" t="s">
        <v>23</v>
      </c>
      <c r="J9" s="74" t="s">
        <v>581</v>
      </c>
      <c r="K9" s="74" t="s">
        <v>591</v>
      </c>
      <c r="L9" s="74"/>
      <c r="M9" s="20" t="s">
        <v>3</v>
      </c>
      <c r="N9" s="72">
        <v>14737.4</v>
      </c>
    </row>
    <row r="10" spans="1:15" s="72" customFormat="1" ht="17.649999999999999">
      <c r="A10" s="73">
        <v>2</v>
      </c>
      <c r="B10" s="69" t="s">
        <v>542</v>
      </c>
      <c r="C10" s="74" t="s">
        <v>581</v>
      </c>
      <c r="D10" s="74">
        <v>2</v>
      </c>
      <c r="E10" s="74">
        <v>751</v>
      </c>
      <c r="F10" s="74">
        <v>330.7</v>
      </c>
      <c r="G10" s="75" t="s">
        <v>3</v>
      </c>
      <c r="H10" s="75">
        <v>100</v>
      </c>
      <c r="I10" s="75" t="s">
        <v>23</v>
      </c>
      <c r="J10" s="74" t="s">
        <v>581</v>
      </c>
      <c r="K10" s="74" t="s">
        <v>592</v>
      </c>
      <c r="L10" s="74"/>
      <c r="M10" s="20" t="s">
        <v>11</v>
      </c>
      <c r="N10" s="72">
        <v>2265.1</v>
      </c>
    </row>
    <row r="11" spans="1:15" s="72" customFormat="1" ht="17.649999999999999">
      <c r="A11" s="73">
        <v>3</v>
      </c>
      <c r="B11" s="69" t="s">
        <v>542</v>
      </c>
      <c r="C11" s="74" t="s">
        <v>581</v>
      </c>
      <c r="D11" s="74">
        <v>2</v>
      </c>
      <c r="E11" s="74">
        <v>750</v>
      </c>
      <c r="F11" s="74">
        <v>661.5</v>
      </c>
      <c r="G11" s="75" t="s">
        <v>3</v>
      </c>
      <c r="H11" s="75">
        <v>100</v>
      </c>
      <c r="I11" s="75" t="s">
        <v>23</v>
      </c>
      <c r="J11" s="74" t="s">
        <v>581</v>
      </c>
      <c r="K11" s="74" t="s">
        <v>592</v>
      </c>
      <c r="L11" s="74"/>
      <c r="M11" s="20" t="s">
        <v>1</v>
      </c>
      <c r="N11" s="72">
        <v>4085.4</v>
      </c>
    </row>
    <row r="12" spans="1:15" s="72" customFormat="1" ht="17.649999999999999">
      <c r="A12" s="73">
        <v>4</v>
      </c>
      <c r="B12" s="69" t="s">
        <v>543</v>
      </c>
      <c r="C12" s="74" t="s">
        <v>582</v>
      </c>
      <c r="D12" s="74">
        <v>72</v>
      </c>
      <c r="E12" s="74">
        <v>176</v>
      </c>
      <c r="F12" s="74">
        <v>745.2</v>
      </c>
      <c r="G12" s="75" t="s">
        <v>11</v>
      </c>
      <c r="H12" s="75">
        <v>150</v>
      </c>
      <c r="I12" s="75" t="s">
        <v>23</v>
      </c>
      <c r="J12" s="74" t="s">
        <v>581</v>
      </c>
      <c r="K12" s="74" t="s">
        <v>594</v>
      </c>
      <c r="L12" s="74"/>
      <c r="M12" s="20" t="s">
        <v>48</v>
      </c>
      <c r="N12" s="72">
        <v>4639.8</v>
      </c>
    </row>
    <row r="13" spans="1:15" s="72" customFormat="1" ht="35.25">
      <c r="A13" s="73">
        <v>5</v>
      </c>
      <c r="B13" s="69" t="s">
        <v>544</v>
      </c>
      <c r="C13" s="74" t="s">
        <v>584</v>
      </c>
      <c r="D13" s="74">
        <v>73</v>
      </c>
      <c r="E13" s="74">
        <v>76</v>
      </c>
      <c r="F13" s="74">
        <v>296.60000000000002</v>
      </c>
      <c r="G13" s="75" t="s">
        <v>3</v>
      </c>
      <c r="H13" s="75">
        <v>296</v>
      </c>
      <c r="I13" s="75" t="s">
        <v>23</v>
      </c>
      <c r="J13" s="74" t="s">
        <v>581</v>
      </c>
      <c r="K13" s="74" t="s">
        <v>593</v>
      </c>
      <c r="L13" s="74"/>
      <c r="M13" s="20" t="s">
        <v>8</v>
      </c>
      <c r="N13" s="72">
        <v>200</v>
      </c>
    </row>
    <row r="14" spans="1:15" s="72" customFormat="1" ht="35.25">
      <c r="A14" s="73">
        <v>6</v>
      </c>
      <c r="B14" s="69" t="s">
        <v>545</v>
      </c>
      <c r="C14" s="74" t="s">
        <v>585</v>
      </c>
      <c r="D14" s="74">
        <v>72</v>
      </c>
      <c r="E14" s="74">
        <v>218</v>
      </c>
      <c r="F14" s="74">
        <v>155</v>
      </c>
      <c r="G14" s="75" t="s">
        <v>3</v>
      </c>
      <c r="H14" s="75">
        <v>100</v>
      </c>
      <c r="I14" s="75" t="s">
        <v>23</v>
      </c>
      <c r="J14" s="74" t="s">
        <v>581</v>
      </c>
      <c r="K14" s="74" t="s">
        <v>595</v>
      </c>
      <c r="L14" s="74"/>
      <c r="M14" s="20" t="s">
        <v>31</v>
      </c>
      <c r="N14" s="72">
        <v>606.1</v>
      </c>
    </row>
    <row r="15" spans="1:15" s="72" customFormat="1" ht="35.25">
      <c r="A15" s="73">
        <v>7</v>
      </c>
      <c r="B15" s="69" t="s">
        <v>546</v>
      </c>
      <c r="C15" s="74" t="s">
        <v>586</v>
      </c>
      <c r="D15" s="74">
        <v>72</v>
      </c>
      <c r="E15" s="74">
        <v>217</v>
      </c>
      <c r="F15" s="74">
        <v>155</v>
      </c>
      <c r="G15" s="75" t="s">
        <v>3</v>
      </c>
      <c r="H15" s="75">
        <v>100</v>
      </c>
      <c r="I15" s="75" t="s">
        <v>23</v>
      </c>
      <c r="J15" s="74" t="s">
        <v>581</v>
      </c>
      <c r="K15" s="74" t="s">
        <v>596</v>
      </c>
      <c r="L15" s="74"/>
      <c r="M15" s="20" t="s">
        <v>506</v>
      </c>
      <c r="N15" s="72">
        <v>100</v>
      </c>
    </row>
    <row r="16" spans="1:15" s="72" customFormat="1" ht="35.25">
      <c r="A16" s="73">
        <v>8</v>
      </c>
      <c r="B16" s="69" t="s">
        <v>547</v>
      </c>
      <c r="C16" s="74" t="s">
        <v>585</v>
      </c>
      <c r="D16" s="74">
        <v>72</v>
      </c>
      <c r="E16" s="74">
        <v>215</v>
      </c>
      <c r="F16" s="74">
        <v>138.30000000000001</v>
      </c>
      <c r="G16" s="75" t="s">
        <v>3</v>
      </c>
      <c r="H16" s="75">
        <v>128.29999999999998</v>
      </c>
      <c r="I16" s="75" t="s">
        <v>23</v>
      </c>
      <c r="J16" s="74" t="s">
        <v>581</v>
      </c>
      <c r="K16" s="74" t="s">
        <v>597</v>
      </c>
      <c r="L16" s="74"/>
    </row>
    <row r="17" spans="1:12" s="72" customFormat="1" ht="52.9">
      <c r="A17" s="73">
        <v>9</v>
      </c>
      <c r="B17" s="69" t="s">
        <v>548</v>
      </c>
      <c r="C17" s="74" t="s">
        <v>587</v>
      </c>
      <c r="D17" s="74">
        <v>72</v>
      </c>
      <c r="E17" s="74">
        <v>216</v>
      </c>
      <c r="F17" s="74">
        <v>155</v>
      </c>
      <c r="G17" s="75" t="s">
        <v>3</v>
      </c>
      <c r="H17" s="75">
        <v>50</v>
      </c>
      <c r="I17" s="75" t="s">
        <v>23</v>
      </c>
      <c r="J17" s="74" t="s">
        <v>581</v>
      </c>
      <c r="K17" s="74" t="s">
        <v>598</v>
      </c>
      <c r="L17" s="74"/>
    </row>
    <row r="18" spans="1:12" s="72" customFormat="1" ht="52.9">
      <c r="A18" s="73">
        <v>10</v>
      </c>
      <c r="B18" s="69" t="s">
        <v>549</v>
      </c>
      <c r="C18" s="74" t="s">
        <v>588</v>
      </c>
      <c r="D18" s="74">
        <v>74</v>
      </c>
      <c r="E18" s="74">
        <v>4</v>
      </c>
      <c r="F18" s="74">
        <v>174</v>
      </c>
      <c r="G18" s="75" t="s">
        <v>11</v>
      </c>
      <c r="H18" s="75">
        <v>174</v>
      </c>
      <c r="I18" s="75" t="s">
        <v>23</v>
      </c>
      <c r="J18" s="74" t="s">
        <v>581</v>
      </c>
      <c r="K18" s="74" t="s">
        <v>599</v>
      </c>
      <c r="L18" s="74"/>
    </row>
    <row r="19" spans="1:12" s="72" customFormat="1" ht="17.649999999999999">
      <c r="A19" s="73">
        <v>11</v>
      </c>
      <c r="B19" s="69" t="s">
        <v>550</v>
      </c>
      <c r="C19" s="74" t="s">
        <v>582</v>
      </c>
      <c r="D19" s="74">
        <v>81</v>
      </c>
      <c r="E19" s="74">
        <v>304</v>
      </c>
      <c r="F19" s="74">
        <v>334.4</v>
      </c>
      <c r="G19" s="75" t="s">
        <v>1</v>
      </c>
      <c r="H19" s="75">
        <v>80</v>
      </c>
      <c r="I19" s="75" t="s">
        <v>23</v>
      </c>
      <c r="J19" s="74" t="s">
        <v>581</v>
      </c>
      <c r="K19" s="74" t="s">
        <v>600</v>
      </c>
      <c r="L19" s="74"/>
    </row>
    <row r="20" spans="1:12" s="72" customFormat="1" ht="17.649999999999999">
      <c r="A20" s="73">
        <v>12</v>
      </c>
      <c r="B20" s="69" t="s">
        <v>551</v>
      </c>
      <c r="C20" s="74" t="s">
        <v>589</v>
      </c>
      <c r="D20" s="74">
        <v>72</v>
      </c>
      <c r="E20" s="74">
        <v>222</v>
      </c>
      <c r="F20" s="74">
        <v>100</v>
      </c>
      <c r="G20" s="75" t="s">
        <v>3</v>
      </c>
      <c r="H20" s="75">
        <v>100</v>
      </c>
      <c r="I20" s="75" t="s">
        <v>23</v>
      </c>
      <c r="J20" s="74" t="s">
        <v>581</v>
      </c>
      <c r="K20" s="74" t="s">
        <v>601</v>
      </c>
      <c r="L20" s="74"/>
    </row>
    <row r="21" spans="1:12" s="72" customFormat="1" ht="52.9">
      <c r="A21" s="73">
        <v>13</v>
      </c>
      <c r="B21" s="69" t="s">
        <v>549</v>
      </c>
      <c r="C21" s="74" t="s">
        <v>588</v>
      </c>
      <c r="D21" s="74">
        <v>74</v>
      </c>
      <c r="E21" s="74">
        <v>16</v>
      </c>
      <c r="F21" s="72">
        <v>852.2</v>
      </c>
      <c r="G21" s="75" t="s">
        <v>1</v>
      </c>
      <c r="H21" s="75">
        <v>250</v>
      </c>
      <c r="I21" s="75" t="s">
        <v>23</v>
      </c>
      <c r="J21" s="74" t="s">
        <v>581</v>
      </c>
      <c r="L21" s="74"/>
    </row>
    <row r="22" spans="1:12" s="72" customFormat="1" ht="52.9">
      <c r="A22" s="73">
        <v>14</v>
      </c>
      <c r="B22" s="69" t="s">
        <v>552</v>
      </c>
      <c r="C22" s="74" t="s">
        <v>611</v>
      </c>
      <c r="D22" s="74">
        <v>74</v>
      </c>
      <c r="E22" s="74">
        <v>25</v>
      </c>
      <c r="F22" s="72">
        <v>812.6</v>
      </c>
      <c r="G22" s="75" t="s">
        <v>11</v>
      </c>
      <c r="H22" s="75">
        <v>400</v>
      </c>
      <c r="I22" s="75" t="s">
        <v>23</v>
      </c>
      <c r="J22" s="74" t="s">
        <v>581</v>
      </c>
      <c r="K22" s="74" t="s">
        <v>602</v>
      </c>
      <c r="L22" s="74"/>
    </row>
    <row r="23" spans="1:12" s="72" customFormat="1" ht="35.25">
      <c r="A23" s="73">
        <v>15</v>
      </c>
      <c r="B23" s="69" t="s">
        <v>553</v>
      </c>
      <c r="C23" s="74" t="s">
        <v>612</v>
      </c>
      <c r="D23" s="74">
        <v>72</v>
      </c>
      <c r="E23" s="74">
        <v>204</v>
      </c>
      <c r="F23" s="74">
        <v>288</v>
      </c>
      <c r="G23" s="75" t="s">
        <v>3</v>
      </c>
      <c r="H23" s="75">
        <v>288</v>
      </c>
      <c r="I23" s="75" t="s">
        <v>23</v>
      </c>
      <c r="J23" s="74" t="s">
        <v>581</v>
      </c>
      <c r="K23" s="74" t="s">
        <v>603</v>
      </c>
      <c r="L23" s="74"/>
    </row>
    <row r="24" spans="1:12" s="72" customFormat="1" ht="35.25">
      <c r="A24" s="73">
        <v>16</v>
      </c>
      <c r="B24" s="69" t="s">
        <v>553</v>
      </c>
      <c r="C24" s="74" t="s">
        <v>612</v>
      </c>
      <c r="D24" s="74">
        <v>72</v>
      </c>
      <c r="E24" s="74">
        <v>221</v>
      </c>
      <c r="F24" s="74">
        <v>100</v>
      </c>
      <c r="G24" s="75" t="s">
        <v>3</v>
      </c>
      <c r="H24" s="75">
        <v>100</v>
      </c>
      <c r="I24" s="75" t="s">
        <v>23</v>
      </c>
      <c r="J24" s="74" t="s">
        <v>581</v>
      </c>
      <c r="K24" s="74" t="s">
        <v>604</v>
      </c>
      <c r="L24" s="74"/>
    </row>
    <row r="25" spans="1:12" s="72" customFormat="1" ht="35.25">
      <c r="A25" s="73">
        <v>17</v>
      </c>
      <c r="B25" s="69" t="s">
        <v>553</v>
      </c>
      <c r="C25" s="74" t="s">
        <v>612</v>
      </c>
      <c r="D25" s="74">
        <v>72</v>
      </c>
      <c r="E25" s="74">
        <v>205</v>
      </c>
      <c r="F25" s="74">
        <v>264</v>
      </c>
      <c r="G25" s="75" t="s">
        <v>3</v>
      </c>
      <c r="H25" s="75">
        <v>264</v>
      </c>
      <c r="I25" s="75" t="s">
        <v>23</v>
      </c>
      <c r="J25" s="74" t="s">
        <v>581</v>
      </c>
      <c r="K25" s="74" t="s">
        <v>605</v>
      </c>
      <c r="L25" s="74"/>
    </row>
    <row r="26" spans="1:12" s="72" customFormat="1" ht="17.649999999999999">
      <c r="A26" s="73">
        <v>18</v>
      </c>
      <c r="B26" s="69" t="s">
        <v>554</v>
      </c>
      <c r="C26" s="74" t="s">
        <v>581</v>
      </c>
      <c r="D26" s="74">
        <v>2</v>
      </c>
      <c r="E26" s="74">
        <v>586</v>
      </c>
      <c r="F26" s="74">
        <v>4140.8999999999996</v>
      </c>
      <c r="G26" s="75" t="s">
        <v>3</v>
      </c>
      <c r="H26" s="75">
        <v>150</v>
      </c>
      <c r="I26" s="75" t="s">
        <v>23</v>
      </c>
      <c r="J26" s="74" t="s">
        <v>581</v>
      </c>
      <c r="K26" s="74" t="s">
        <v>606</v>
      </c>
      <c r="L26" s="74"/>
    </row>
    <row r="27" spans="1:12" s="72" customFormat="1" ht="17.649999999999999">
      <c r="A27" s="73">
        <v>19</v>
      </c>
      <c r="B27" s="69" t="s">
        <v>555</v>
      </c>
      <c r="C27" s="74" t="s">
        <v>581</v>
      </c>
      <c r="D27" s="74">
        <v>2</v>
      </c>
      <c r="E27" s="74">
        <v>571</v>
      </c>
      <c r="F27" s="74">
        <v>6250.4</v>
      </c>
      <c r="G27" s="75" t="s">
        <v>3</v>
      </c>
      <c r="H27" s="75">
        <v>200</v>
      </c>
      <c r="I27" s="75" t="s">
        <v>23</v>
      </c>
      <c r="J27" s="74" t="s">
        <v>582</v>
      </c>
      <c r="K27" s="74" t="s">
        <v>607</v>
      </c>
      <c r="L27" s="74"/>
    </row>
    <row r="28" spans="1:12" s="72" customFormat="1" ht="17.649999999999999">
      <c r="A28" s="73">
        <v>20</v>
      </c>
      <c r="B28" s="69" t="s">
        <v>555</v>
      </c>
      <c r="C28" s="74" t="s">
        <v>581</v>
      </c>
      <c r="D28" s="74">
        <v>2</v>
      </c>
      <c r="E28" s="74">
        <v>565</v>
      </c>
      <c r="F28" s="74">
        <v>6393</v>
      </c>
      <c r="G28" s="75" t="s">
        <v>3</v>
      </c>
      <c r="H28" s="75">
        <v>200</v>
      </c>
      <c r="I28" s="75" t="s">
        <v>23</v>
      </c>
      <c r="J28" s="74" t="s">
        <v>583</v>
      </c>
      <c r="K28" s="74" t="s">
        <v>608</v>
      </c>
      <c r="L28" s="74"/>
    </row>
    <row r="29" spans="1:12" s="72" customFormat="1" ht="17.649999999999999">
      <c r="A29" s="73">
        <v>24</v>
      </c>
      <c r="B29" s="69" t="s">
        <v>556</v>
      </c>
      <c r="C29" s="74" t="s">
        <v>581</v>
      </c>
      <c r="D29" s="74">
        <v>2</v>
      </c>
      <c r="E29" s="74">
        <v>360</v>
      </c>
      <c r="F29" s="74">
        <v>28096.7</v>
      </c>
      <c r="G29" s="75" t="s">
        <v>3</v>
      </c>
      <c r="H29" s="75">
        <v>150</v>
      </c>
      <c r="I29" s="75" t="s">
        <v>23</v>
      </c>
      <c r="J29" s="74" t="s">
        <v>581</v>
      </c>
      <c r="K29" s="74" t="s">
        <v>609</v>
      </c>
      <c r="L29" s="74"/>
    </row>
    <row r="30" spans="1:12" s="72" customFormat="1" ht="17.649999999999999">
      <c r="A30" s="73">
        <v>25</v>
      </c>
      <c r="B30" s="70" t="s">
        <v>557</v>
      </c>
      <c r="C30" s="74" t="s">
        <v>610</v>
      </c>
      <c r="D30" s="74">
        <v>21</v>
      </c>
      <c r="E30" s="74">
        <v>277</v>
      </c>
      <c r="F30" s="74">
        <v>1866.5</v>
      </c>
      <c r="G30" s="75" t="s">
        <v>11</v>
      </c>
      <c r="H30" s="75">
        <v>70</v>
      </c>
      <c r="I30" s="75" t="s">
        <v>23</v>
      </c>
      <c r="J30" s="74" t="s">
        <v>610</v>
      </c>
      <c r="K30" s="74"/>
      <c r="L30" s="74"/>
    </row>
    <row r="31" spans="1:12" s="72" customFormat="1" ht="17.649999999999999">
      <c r="A31" s="73">
        <v>26</v>
      </c>
      <c r="B31" s="70" t="s">
        <v>558</v>
      </c>
      <c r="C31" s="74" t="s">
        <v>610</v>
      </c>
      <c r="D31" s="74">
        <v>1</v>
      </c>
      <c r="E31" s="74">
        <v>62</v>
      </c>
      <c r="F31" s="74">
        <v>67115</v>
      </c>
      <c r="G31" s="75" t="s">
        <v>3</v>
      </c>
      <c r="H31" s="75">
        <v>100</v>
      </c>
      <c r="I31" s="75" t="s">
        <v>23</v>
      </c>
      <c r="J31" s="74" t="s">
        <v>610</v>
      </c>
      <c r="K31" s="74"/>
      <c r="L31" s="74"/>
    </row>
    <row r="32" spans="1:12" s="72" customFormat="1" ht="17.649999999999999">
      <c r="A32" s="73">
        <v>27</v>
      </c>
      <c r="B32" s="70" t="s">
        <v>559</v>
      </c>
      <c r="C32" s="74" t="s">
        <v>610</v>
      </c>
      <c r="D32" s="74">
        <v>1</v>
      </c>
      <c r="E32" s="74">
        <v>62</v>
      </c>
      <c r="F32" s="74">
        <v>97116</v>
      </c>
      <c r="G32" s="75" t="s">
        <v>3</v>
      </c>
      <c r="H32" s="75">
        <v>100</v>
      </c>
      <c r="I32" s="75" t="s">
        <v>23</v>
      </c>
      <c r="J32" s="74" t="s">
        <v>610</v>
      </c>
      <c r="K32" s="74"/>
      <c r="L32" s="74"/>
    </row>
    <row r="33" spans="1:12" s="72" customFormat="1" ht="17.649999999999999">
      <c r="A33" s="73">
        <v>28</v>
      </c>
      <c r="B33" s="70" t="s">
        <v>560</v>
      </c>
      <c r="C33" s="74" t="s">
        <v>610</v>
      </c>
      <c r="D33" s="74">
        <v>47</v>
      </c>
      <c r="E33" s="74">
        <v>18</v>
      </c>
      <c r="F33" s="74">
        <v>1520.8</v>
      </c>
      <c r="G33" s="75" t="s">
        <v>48</v>
      </c>
      <c r="H33" s="75">
        <v>80</v>
      </c>
      <c r="I33" s="75" t="s">
        <v>23</v>
      </c>
      <c r="J33" s="74" t="s">
        <v>614</v>
      </c>
      <c r="K33" s="74"/>
      <c r="L33" s="74"/>
    </row>
    <row r="34" spans="1:12" s="72" customFormat="1" ht="17.649999999999999">
      <c r="A34" s="73">
        <v>29</v>
      </c>
      <c r="B34" s="70" t="s">
        <v>561</v>
      </c>
      <c r="C34" s="74" t="s">
        <v>613</v>
      </c>
      <c r="D34" s="74">
        <v>47</v>
      </c>
      <c r="E34" s="74">
        <v>8</v>
      </c>
      <c r="F34" s="74">
        <v>1734.9</v>
      </c>
      <c r="G34" s="75" t="s">
        <v>48</v>
      </c>
      <c r="H34" s="75">
        <v>80</v>
      </c>
      <c r="I34" s="75" t="s">
        <v>23</v>
      </c>
      <c r="J34" s="74" t="s">
        <v>614</v>
      </c>
      <c r="K34" s="74"/>
      <c r="L34" s="74"/>
    </row>
    <row r="35" spans="1:12" s="72" customFormat="1" ht="17.649999999999999">
      <c r="A35" s="73">
        <v>30</v>
      </c>
      <c r="B35" s="70" t="s">
        <v>562</v>
      </c>
      <c r="C35" s="74" t="s">
        <v>614</v>
      </c>
      <c r="D35" s="74">
        <v>47</v>
      </c>
      <c r="E35" s="74">
        <v>15</v>
      </c>
      <c r="F35" s="74">
        <v>246.8</v>
      </c>
      <c r="G35" s="75" t="s">
        <v>48</v>
      </c>
      <c r="H35" s="75">
        <v>246.8</v>
      </c>
      <c r="I35" s="75" t="s">
        <v>23</v>
      </c>
      <c r="J35" s="74" t="s">
        <v>614</v>
      </c>
      <c r="K35" s="74"/>
      <c r="L35" s="74"/>
    </row>
    <row r="36" spans="1:12" s="72" customFormat="1" ht="17.649999999999999">
      <c r="A36" s="73">
        <v>31</v>
      </c>
      <c r="B36" s="70" t="s">
        <v>563</v>
      </c>
      <c r="C36" s="74" t="s">
        <v>614</v>
      </c>
      <c r="D36" s="74">
        <v>2</v>
      </c>
      <c r="E36" s="74">
        <v>145</v>
      </c>
      <c r="F36" s="74">
        <v>4376.3</v>
      </c>
      <c r="G36" s="75" t="s">
        <v>3</v>
      </c>
      <c r="H36" s="75">
        <v>200</v>
      </c>
      <c r="I36" s="75" t="s">
        <v>23</v>
      </c>
      <c r="J36" s="74" t="s">
        <v>614</v>
      </c>
      <c r="K36" s="74"/>
      <c r="L36" s="74"/>
    </row>
    <row r="37" spans="1:12" s="72" customFormat="1" ht="17.649999999999999">
      <c r="A37" s="73">
        <v>32</v>
      </c>
      <c r="B37" s="70" t="s">
        <v>564</v>
      </c>
      <c r="C37" s="74" t="s">
        <v>614</v>
      </c>
      <c r="D37" s="74">
        <v>37</v>
      </c>
      <c r="E37" s="74">
        <v>79</v>
      </c>
      <c r="F37" s="74">
        <v>2517.6999999999998</v>
      </c>
      <c r="G37" s="75" t="s">
        <v>48</v>
      </c>
      <c r="H37" s="75">
        <v>150</v>
      </c>
      <c r="I37" s="75" t="s">
        <v>23</v>
      </c>
      <c r="J37" s="74" t="s">
        <v>614</v>
      </c>
      <c r="K37" s="74"/>
      <c r="L37" s="74"/>
    </row>
    <row r="38" spans="1:12" s="72" customFormat="1" ht="17.649999999999999">
      <c r="A38" s="73">
        <v>33</v>
      </c>
      <c r="B38" s="70" t="s">
        <v>565</v>
      </c>
      <c r="C38" s="74" t="s">
        <v>614</v>
      </c>
      <c r="D38" s="74">
        <v>37</v>
      </c>
      <c r="E38" s="74">
        <v>144</v>
      </c>
      <c r="F38" s="74">
        <v>4947.1000000000004</v>
      </c>
      <c r="G38" s="75" t="s">
        <v>48</v>
      </c>
      <c r="H38" s="75">
        <v>200</v>
      </c>
      <c r="I38" s="75" t="s">
        <v>23</v>
      </c>
      <c r="J38" s="74" t="s">
        <v>614</v>
      </c>
      <c r="K38" s="74"/>
      <c r="L38" s="74"/>
    </row>
    <row r="39" spans="1:12" s="72" customFormat="1" ht="17.649999999999999">
      <c r="A39" s="73">
        <v>34</v>
      </c>
      <c r="B39" s="70" t="s">
        <v>566</v>
      </c>
      <c r="C39" s="74" t="s">
        <v>581</v>
      </c>
      <c r="D39" s="74">
        <v>72</v>
      </c>
      <c r="E39" s="74">
        <v>128</v>
      </c>
      <c r="F39" s="74">
        <v>1846.5</v>
      </c>
      <c r="G39" s="75" t="s">
        <v>48</v>
      </c>
      <c r="H39" s="75">
        <v>300</v>
      </c>
      <c r="I39" s="75" t="s">
        <v>23</v>
      </c>
      <c r="J39" s="74" t="s">
        <v>581</v>
      </c>
      <c r="K39" s="74"/>
      <c r="L39" s="74"/>
    </row>
    <row r="40" spans="1:12" s="72" customFormat="1" ht="17.649999999999999">
      <c r="A40" s="73">
        <v>35</v>
      </c>
      <c r="B40" s="70" t="s">
        <v>567</v>
      </c>
      <c r="C40" s="74" t="s">
        <v>581</v>
      </c>
      <c r="D40" s="74" t="s">
        <v>615</v>
      </c>
      <c r="E40" s="74">
        <v>1</v>
      </c>
      <c r="F40" s="74"/>
      <c r="G40" s="75" t="s">
        <v>1</v>
      </c>
      <c r="H40" s="75">
        <v>200</v>
      </c>
      <c r="I40" s="75" t="s">
        <v>23</v>
      </c>
      <c r="J40" s="74" t="s">
        <v>581</v>
      </c>
      <c r="K40" s="74"/>
      <c r="L40" s="74"/>
    </row>
    <row r="41" spans="1:12" s="72" customFormat="1" ht="17.649999999999999">
      <c r="A41" s="73">
        <v>36</v>
      </c>
      <c r="B41" s="70" t="s">
        <v>568</v>
      </c>
      <c r="C41" s="74" t="s">
        <v>581</v>
      </c>
      <c r="D41" s="74">
        <v>73</v>
      </c>
      <c r="E41" s="74">
        <v>27</v>
      </c>
      <c r="F41" s="74">
        <v>610</v>
      </c>
      <c r="G41" s="75" t="s">
        <v>48</v>
      </c>
      <c r="H41" s="75">
        <v>300</v>
      </c>
      <c r="I41" s="75" t="s">
        <v>23</v>
      </c>
      <c r="J41" s="74" t="s">
        <v>581</v>
      </c>
      <c r="K41" s="74" t="s">
        <v>670</v>
      </c>
      <c r="L41" s="74"/>
    </row>
    <row r="42" spans="1:12" s="72" customFormat="1" ht="17.649999999999999">
      <c r="A42" s="73">
        <v>37</v>
      </c>
      <c r="B42" s="70" t="s">
        <v>569</v>
      </c>
      <c r="C42" s="74" t="s">
        <v>582</v>
      </c>
      <c r="D42" s="74">
        <v>80</v>
      </c>
      <c r="E42" s="74">
        <v>257</v>
      </c>
      <c r="F42" s="74">
        <v>1666.4</v>
      </c>
      <c r="G42" s="75" t="s">
        <v>8</v>
      </c>
      <c r="H42" s="75">
        <v>200</v>
      </c>
      <c r="I42" s="75" t="s">
        <v>23</v>
      </c>
      <c r="J42" s="74" t="s">
        <v>582</v>
      </c>
      <c r="K42" s="74"/>
      <c r="L42" s="74"/>
    </row>
    <row r="43" spans="1:12" s="72" customFormat="1" ht="17.649999999999999">
      <c r="A43" s="73">
        <v>38</v>
      </c>
      <c r="B43" s="70" t="s">
        <v>570</v>
      </c>
      <c r="C43" s="74" t="s">
        <v>581</v>
      </c>
      <c r="D43" s="74">
        <v>2</v>
      </c>
      <c r="E43" s="74">
        <v>359</v>
      </c>
      <c r="F43" s="74">
        <v>5566.4</v>
      </c>
      <c r="G43" s="75" t="s">
        <v>3</v>
      </c>
      <c r="H43" s="75">
        <v>200</v>
      </c>
      <c r="I43" s="75" t="s">
        <v>23</v>
      </c>
      <c r="J43" s="74" t="s">
        <v>581</v>
      </c>
      <c r="K43" s="74"/>
      <c r="L43" s="74"/>
    </row>
    <row r="44" spans="1:12" s="72" customFormat="1" ht="17.649999999999999">
      <c r="A44" s="73">
        <v>39</v>
      </c>
      <c r="B44" s="70" t="s">
        <v>571</v>
      </c>
      <c r="C44" s="74" t="s">
        <v>582</v>
      </c>
      <c r="D44" s="74">
        <v>80</v>
      </c>
      <c r="E44" s="74">
        <v>95</v>
      </c>
      <c r="F44" s="74">
        <v>4157.3999999999996</v>
      </c>
      <c r="G44" s="75" t="s">
        <v>31</v>
      </c>
      <c r="H44" s="75">
        <v>400</v>
      </c>
      <c r="I44" s="75" t="s">
        <v>23</v>
      </c>
      <c r="J44" s="74" t="s">
        <v>582</v>
      </c>
      <c r="K44" s="74"/>
      <c r="L44" s="74"/>
    </row>
    <row r="45" spans="1:12" s="72" customFormat="1" ht="17.649999999999999">
      <c r="A45" s="73">
        <v>40</v>
      </c>
      <c r="B45" s="70" t="s">
        <v>572</v>
      </c>
      <c r="C45" s="74" t="s">
        <v>581</v>
      </c>
      <c r="D45" s="74">
        <v>75</v>
      </c>
      <c r="E45" s="74">
        <v>14</v>
      </c>
      <c r="F45" s="74">
        <v>204</v>
      </c>
      <c r="G45" s="75" t="s">
        <v>48</v>
      </c>
      <c r="H45" s="75">
        <v>204.00000000000003</v>
      </c>
      <c r="I45" s="75" t="s">
        <v>23</v>
      </c>
      <c r="J45" s="74" t="s">
        <v>581</v>
      </c>
      <c r="K45" s="74"/>
      <c r="L45" s="74"/>
    </row>
    <row r="46" spans="1:12" s="72" customFormat="1" ht="17.649999999999999">
      <c r="A46" s="73">
        <v>41</v>
      </c>
      <c r="B46" s="70" t="s">
        <v>573</v>
      </c>
      <c r="C46" s="74" t="s">
        <v>581</v>
      </c>
      <c r="D46" s="74">
        <v>75</v>
      </c>
      <c r="E46" s="74">
        <v>18</v>
      </c>
      <c r="F46" s="74">
        <v>406.3</v>
      </c>
      <c r="G46" s="75" t="s">
        <v>48</v>
      </c>
      <c r="H46" s="75">
        <v>406</v>
      </c>
      <c r="I46" s="75" t="s">
        <v>23</v>
      </c>
      <c r="J46" s="74" t="s">
        <v>581</v>
      </c>
      <c r="K46" s="74"/>
      <c r="L46" s="74"/>
    </row>
    <row r="47" spans="1:12" s="72" customFormat="1" ht="17.649999999999999">
      <c r="A47" s="73">
        <v>42</v>
      </c>
      <c r="B47" s="70" t="s">
        <v>574</v>
      </c>
      <c r="C47" s="74" t="s">
        <v>581</v>
      </c>
      <c r="D47" s="74">
        <v>75</v>
      </c>
      <c r="E47" s="74">
        <v>17</v>
      </c>
      <c r="F47" s="74">
        <v>267.3</v>
      </c>
      <c r="G47" s="75" t="s">
        <v>48</v>
      </c>
      <c r="H47" s="75">
        <v>2673</v>
      </c>
      <c r="I47" s="75" t="s">
        <v>23</v>
      </c>
      <c r="J47" s="74" t="s">
        <v>581</v>
      </c>
      <c r="K47" s="74"/>
      <c r="L47" s="74"/>
    </row>
    <row r="48" spans="1:12" s="72" customFormat="1" ht="17.649999999999999">
      <c r="A48" s="73">
        <v>43</v>
      </c>
      <c r="B48" s="70" t="s">
        <v>575</v>
      </c>
      <c r="C48" s="173" t="s">
        <v>581</v>
      </c>
      <c r="D48" s="74">
        <v>73</v>
      </c>
      <c r="E48" s="74">
        <v>80</v>
      </c>
      <c r="F48" s="74">
        <v>94.2</v>
      </c>
      <c r="G48" s="75" t="s">
        <v>3</v>
      </c>
      <c r="H48" s="75">
        <v>942.00000000000011</v>
      </c>
      <c r="I48" s="75" t="s">
        <v>23</v>
      </c>
      <c r="J48" s="74" t="s">
        <v>581</v>
      </c>
      <c r="K48" s="74" t="s">
        <v>671</v>
      </c>
      <c r="L48" s="74"/>
    </row>
    <row r="49" spans="1:15" s="72" customFormat="1" ht="17.649999999999999">
      <c r="A49" s="73">
        <v>44</v>
      </c>
      <c r="B49" s="70" t="s">
        <v>576</v>
      </c>
      <c r="C49" s="173" t="s">
        <v>581</v>
      </c>
      <c r="D49" s="74">
        <v>73</v>
      </c>
      <c r="E49" s="74">
        <v>77</v>
      </c>
      <c r="F49" s="74">
        <v>317.5</v>
      </c>
      <c r="G49" s="75" t="s">
        <v>3</v>
      </c>
      <c r="H49" s="75">
        <v>317.5</v>
      </c>
      <c r="I49" s="75" t="s">
        <v>23</v>
      </c>
      <c r="J49" s="74" t="s">
        <v>581</v>
      </c>
      <c r="K49" s="74" t="s">
        <v>672</v>
      </c>
      <c r="L49" s="74"/>
    </row>
    <row r="50" spans="1:15" s="72" customFormat="1" ht="17.649999999999999">
      <c r="A50" s="73">
        <v>45</v>
      </c>
      <c r="B50" s="70" t="s">
        <v>577</v>
      </c>
      <c r="C50" s="173" t="s">
        <v>581</v>
      </c>
      <c r="D50" s="74">
        <v>73</v>
      </c>
      <c r="E50" s="74">
        <v>83</v>
      </c>
      <c r="F50" s="74">
        <v>80.5</v>
      </c>
      <c r="G50" s="75" t="s">
        <v>3</v>
      </c>
      <c r="H50" s="75">
        <v>805</v>
      </c>
      <c r="I50" s="75" t="s">
        <v>23</v>
      </c>
      <c r="J50" s="74" t="s">
        <v>581</v>
      </c>
      <c r="K50" s="74" t="s">
        <v>673</v>
      </c>
      <c r="L50" s="74"/>
    </row>
    <row r="51" spans="1:15" s="72" customFormat="1" ht="17.649999999999999">
      <c r="A51" s="73">
        <v>46</v>
      </c>
      <c r="B51" s="70" t="s">
        <v>578</v>
      </c>
      <c r="C51" s="173" t="s">
        <v>581</v>
      </c>
      <c r="D51" s="74">
        <v>73</v>
      </c>
      <c r="E51" s="74">
        <v>81</v>
      </c>
      <c r="F51" s="74">
        <v>89.1</v>
      </c>
      <c r="G51" s="75" t="s">
        <v>3</v>
      </c>
      <c r="H51" s="75">
        <v>9100</v>
      </c>
      <c r="I51" s="75" t="s">
        <v>23</v>
      </c>
      <c r="J51" s="74" t="s">
        <v>581</v>
      </c>
      <c r="K51" s="74" t="s">
        <v>675</v>
      </c>
      <c r="L51" s="74"/>
    </row>
    <row r="52" spans="1:15" s="72" customFormat="1" ht="17.649999999999999">
      <c r="A52" s="73">
        <v>47</v>
      </c>
      <c r="B52" s="71" t="s">
        <v>578</v>
      </c>
      <c r="C52" s="173" t="s">
        <v>581</v>
      </c>
      <c r="D52" s="74">
        <v>71</v>
      </c>
      <c r="E52" s="74">
        <v>7</v>
      </c>
      <c r="F52" s="74">
        <v>1486.2</v>
      </c>
      <c r="G52" s="75" t="s">
        <v>11</v>
      </c>
      <c r="H52" s="75">
        <v>100</v>
      </c>
      <c r="I52" s="75" t="s">
        <v>23</v>
      </c>
      <c r="J52" s="74" t="s">
        <v>581</v>
      </c>
      <c r="K52" s="72" t="s">
        <v>676</v>
      </c>
      <c r="L52" s="74"/>
    </row>
    <row r="53" spans="1:15" s="72" customFormat="1" ht="17.649999999999999">
      <c r="A53" s="73">
        <v>48</v>
      </c>
      <c r="B53" s="71" t="s">
        <v>579</v>
      </c>
      <c r="C53" s="173" t="s">
        <v>581</v>
      </c>
      <c r="D53" s="74">
        <v>74</v>
      </c>
      <c r="E53" s="74">
        <v>3</v>
      </c>
      <c r="F53" s="74">
        <v>163</v>
      </c>
      <c r="G53" s="75" t="s">
        <v>11</v>
      </c>
      <c r="H53" s="75">
        <v>162.99999999999997</v>
      </c>
      <c r="I53" s="75" t="s">
        <v>23</v>
      </c>
      <c r="J53" s="74" t="s">
        <v>581</v>
      </c>
      <c r="K53" s="74" t="s">
        <v>674</v>
      </c>
      <c r="L53" s="74"/>
    </row>
    <row r="54" spans="1:15" s="72" customFormat="1" ht="17.649999999999999">
      <c r="A54" s="73">
        <v>49</v>
      </c>
      <c r="B54" s="71" t="s">
        <v>580</v>
      </c>
      <c r="C54" s="173" t="s">
        <v>613</v>
      </c>
      <c r="D54" s="74">
        <v>35</v>
      </c>
      <c r="E54" s="74">
        <v>948</v>
      </c>
      <c r="F54" s="74">
        <v>189.2</v>
      </c>
      <c r="G54" s="75" t="s">
        <v>506</v>
      </c>
      <c r="H54" s="75">
        <v>100</v>
      </c>
      <c r="I54" s="75" t="s">
        <v>23</v>
      </c>
      <c r="J54" s="74" t="s">
        <v>613</v>
      </c>
      <c r="L54" s="74"/>
    </row>
    <row r="55" spans="1:15" customFormat="1" ht="21" customHeight="1">
      <c r="A55" s="73">
        <v>50</v>
      </c>
      <c r="B55" s="4" t="s">
        <v>648</v>
      </c>
      <c r="C55" s="4" t="s">
        <v>242</v>
      </c>
      <c r="D55" s="3">
        <v>73</v>
      </c>
      <c r="E55" s="3">
        <v>28</v>
      </c>
      <c r="F55" s="3">
        <v>370.1</v>
      </c>
      <c r="G55" s="177" t="s">
        <v>31</v>
      </c>
      <c r="H55" s="102">
        <v>206.1</v>
      </c>
      <c r="I55" s="3" t="s">
        <v>23</v>
      </c>
      <c r="J55" s="3" t="s">
        <v>581</v>
      </c>
      <c r="K55" s="3" t="s">
        <v>649</v>
      </c>
      <c r="L55" s="3"/>
      <c r="M55" s="101"/>
      <c r="N55" s="47"/>
      <c r="O55" s="46"/>
    </row>
    <row r="56" spans="1:15" customFormat="1" ht="21" customHeight="1">
      <c r="A56" s="976">
        <v>51</v>
      </c>
      <c r="B56" s="978" t="s">
        <v>650</v>
      </c>
      <c r="C56" s="980" t="s">
        <v>195</v>
      </c>
      <c r="D56" s="3">
        <v>75</v>
      </c>
      <c r="E56" s="3">
        <v>21</v>
      </c>
      <c r="F56" s="3">
        <v>125.5</v>
      </c>
      <c r="G56" s="178" t="s">
        <v>1</v>
      </c>
      <c r="H56" s="47">
        <v>125.5</v>
      </c>
      <c r="I56" s="3" t="s">
        <v>23</v>
      </c>
      <c r="J56" s="3" t="s">
        <v>581</v>
      </c>
      <c r="K56" s="103" t="s">
        <v>651</v>
      </c>
      <c r="L56" s="3"/>
      <c r="M56" s="101"/>
      <c r="N56" s="47"/>
      <c r="O56" s="46"/>
    </row>
    <row r="57" spans="1:15" customFormat="1" ht="21" customHeight="1">
      <c r="A57" s="977"/>
      <c r="B57" s="979"/>
      <c r="C57" s="981"/>
      <c r="D57" s="3">
        <v>75</v>
      </c>
      <c r="E57" s="3">
        <v>24</v>
      </c>
      <c r="F57" s="3">
        <v>186.4</v>
      </c>
      <c r="G57" s="178" t="s">
        <v>1</v>
      </c>
      <c r="H57" s="47">
        <v>186.4</v>
      </c>
      <c r="I57" s="3" t="s">
        <v>23</v>
      </c>
      <c r="J57" s="3" t="s">
        <v>581</v>
      </c>
      <c r="K57" s="3" t="s">
        <v>652</v>
      </c>
      <c r="L57" s="3"/>
      <c r="M57" s="101"/>
      <c r="N57" s="47"/>
      <c r="O57" s="46"/>
    </row>
    <row r="58" spans="1:15" customFormat="1" ht="21" customHeight="1">
      <c r="A58" s="3">
        <v>52</v>
      </c>
      <c r="B58" s="4" t="s">
        <v>653</v>
      </c>
      <c r="C58" s="4" t="s">
        <v>582</v>
      </c>
      <c r="D58" s="3">
        <v>81</v>
      </c>
      <c r="E58" s="3">
        <v>267</v>
      </c>
      <c r="F58" s="3">
        <v>1208.0999999999999</v>
      </c>
      <c r="G58" s="178" t="s">
        <v>11</v>
      </c>
      <c r="H58" s="47">
        <v>1208.0999999999999</v>
      </c>
      <c r="I58" s="3" t="s">
        <v>23</v>
      </c>
      <c r="J58" s="3" t="s">
        <v>582</v>
      </c>
      <c r="K58" s="3" t="s">
        <v>654</v>
      </c>
      <c r="L58" s="4"/>
      <c r="M58" s="101"/>
      <c r="N58" s="46"/>
      <c r="O58" s="46"/>
    </row>
    <row r="59" spans="1:15" customFormat="1" ht="21" customHeight="1">
      <c r="A59" s="3">
        <v>53</v>
      </c>
      <c r="B59" s="4" t="s">
        <v>655</v>
      </c>
      <c r="C59" s="4" t="s">
        <v>656</v>
      </c>
      <c r="D59" s="3">
        <v>81</v>
      </c>
      <c r="E59" s="3">
        <v>303</v>
      </c>
      <c r="F59" s="3">
        <v>151.6</v>
      </c>
      <c r="G59" s="178" t="s">
        <v>1</v>
      </c>
      <c r="H59" s="47">
        <v>151.6</v>
      </c>
      <c r="I59" s="3" t="s">
        <v>23</v>
      </c>
      <c r="J59" s="3" t="s">
        <v>582</v>
      </c>
      <c r="K59" s="3" t="s">
        <v>657</v>
      </c>
      <c r="L59" s="4"/>
      <c r="M59" s="101"/>
      <c r="N59" s="46"/>
      <c r="O59" s="46"/>
    </row>
    <row r="60" spans="1:15" customFormat="1" ht="21" customHeight="1">
      <c r="A60" s="3">
        <v>54</v>
      </c>
      <c r="B60" s="4" t="s">
        <v>658</v>
      </c>
      <c r="C60" s="4" t="s">
        <v>581</v>
      </c>
      <c r="D60" s="3">
        <v>1</v>
      </c>
      <c r="E60" s="3">
        <v>135</v>
      </c>
      <c r="F60" s="3">
        <v>2780</v>
      </c>
      <c r="G60" s="178" t="s">
        <v>1</v>
      </c>
      <c r="H60" s="47">
        <v>2780</v>
      </c>
      <c r="I60" s="3" t="s">
        <v>23</v>
      </c>
      <c r="J60" s="3" t="s">
        <v>581</v>
      </c>
      <c r="K60" s="3" t="s">
        <v>659</v>
      </c>
      <c r="L60" s="4"/>
      <c r="M60" s="101"/>
      <c r="N60" s="46"/>
      <c r="O60" s="46"/>
    </row>
    <row r="61" spans="1:15" customFormat="1" ht="21" customHeight="1">
      <c r="A61" s="3">
        <v>55</v>
      </c>
      <c r="B61" s="4" t="s">
        <v>660</v>
      </c>
      <c r="C61" s="4" t="s">
        <v>242</v>
      </c>
      <c r="D61" s="3">
        <v>72</v>
      </c>
      <c r="E61" s="3">
        <v>165</v>
      </c>
      <c r="F61" s="3">
        <v>125</v>
      </c>
      <c r="G61" s="178" t="s">
        <v>3</v>
      </c>
      <c r="H61" s="47">
        <v>125</v>
      </c>
      <c r="I61" s="3" t="s">
        <v>23</v>
      </c>
      <c r="J61" s="3" t="s">
        <v>581</v>
      </c>
      <c r="K61" s="3" t="s">
        <v>661</v>
      </c>
      <c r="L61" s="4"/>
      <c r="M61" s="101"/>
      <c r="N61" s="46"/>
      <c r="O61" s="46"/>
    </row>
    <row r="62" spans="1:15" customFormat="1" ht="21" customHeight="1" thickBot="1">
      <c r="A62" s="3">
        <v>56</v>
      </c>
      <c r="B62" s="4" t="s">
        <v>662</v>
      </c>
      <c r="C62" s="4" t="s">
        <v>242</v>
      </c>
      <c r="D62" s="3">
        <v>72</v>
      </c>
      <c r="E62" s="3">
        <v>167</v>
      </c>
      <c r="F62" s="3">
        <v>125</v>
      </c>
      <c r="G62" s="178" t="s">
        <v>3</v>
      </c>
      <c r="H62" s="47">
        <v>125</v>
      </c>
      <c r="I62" s="3" t="s">
        <v>23</v>
      </c>
      <c r="J62" s="3" t="s">
        <v>581</v>
      </c>
      <c r="K62" s="3" t="s">
        <v>663</v>
      </c>
      <c r="L62" s="4"/>
      <c r="M62" s="101"/>
      <c r="N62" s="46"/>
      <c r="O62" s="46"/>
    </row>
    <row r="63" spans="1:15" ht="16.899999999999999" thickBot="1">
      <c r="A63" s="256">
        <v>1</v>
      </c>
      <c r="B63" s="257" t="s">
        <v>1278</v>
      </c>
      <c r="C63" s="268" t="s">
        <v>1273</v>
      </c>
      <c r="D63" s="259">
        <v>73</v>
      </c>
      <c r="E63" s="259">
        <v>75</v>
      </c>
      <c r="F63" s="260" t="s">
        <v>1279</v>
      </c>
      <c r="G63" s="259" t="s">
        <v>3</v>
      </c>
      <c r="H63" s="260">
        <v>296.60000000000002</v>
      </c>
      <c r="I63" s="259" t="s">
        <v>23</v>
      </c>
      <c r="J63" s="259" t="s">
        <v>581</v>
      </c>
      <c r="K63" s="259" t="s">
        <v>1280</v>
      </c>
    </row>
    <row r="64" spans="1:15" ht="16.899999999999999" thickBot="1">
      <c r="A64" s="261">
        <v>2</v>
      </c>
      <c r="B64" s="262" t="s">
        <v>650</v>
      </c>
      <c r="C64" s="263" t="s">
        <v>1281</v>
      </c>
      <c r="D64" s="264">
        <v>75</v>
      </c>
      <c r="E64" s="264">
        <v>21</v>
      </c>
      <c r="F64" s="265" t="s">
        <v>1282</v>
      </c>
      <c r="G64" s="264" t="s">
        <v>1</v>
      </c>
      <c r="H64" s="265">
        <v>125.5</v>
      </c>
      <c r="I64" s="264" t="s">
        <v>23</v>
      </c>
      <c r="J64" s="264" t="s">
        <v>581</v>
      </c>
      <c r="K64" s="264"/>
    </row>
    <row r="65" spans="1:11" ht="16.899999999999999" thickBot="1">
      <c r="A65" s="261">
        <v>3</v>
      </c>
      <c r="B65" s="262" t="s">
        <v>650</v>
      </c>
      <c r="C65" s="263" t="s">
        <v>1281</v>
      </c>
      <c r="D65" s="264">
        <v>75</v>
      </c>
      <c r="E65" s="264">
        <v>24</v>
      </c>
      <c r="F65" s="265" t="s">
        <v>1283</v>
      </c>
      <c r="G65" s="264" t="s">
        <v>1</v>
      </c>
      <c r="H65" s="265">
        <v>186.4</v>
      </c>
      <c r="I65" s="264" t="s">
        <v>23</v>
      </c>
      <c r="J65" s="264" t="s">
        <v>581</v>
      </c>
      <c r="K65" s="264"/>
    </row>
    <row r="67" spans="1:11">
      <c r="G67"/>
    </row>
    <row r="68" spans="1:11">
      <c r="G68"/>
    </row>
    <row r="69" spans="1:11">
      <c r="G69"/>
    </row>
    <row r="70" spans="1:11">
      <c r="G70"/>
    </row>
    <row r="71" spans="1:11">
      <c r="G71"/>
    </row>
    <row r="72" spans="1:11">
      <c r="G72"/>
    </row>
    <row r="73" spans="1:11">
      <c r="G73"/>
    </row>
    <row r="74" spans="1:11">
      <c r="G74"/>
    </row>
    <row r="75" spans="1:11">
      <c r="G75"/>
    </row>
    <row r="76" spans="1:11">
      <c r="G76"/>
    </row>
    <row r="77" spans="1:11">
      <c r="G77"/>
    </row>
    <row r="78" spans="1:11">
      <c r="G78"/>
    </row>
    <row r="79" spans="1:11">
      <c r="G79"/>
    </row>
    <row r="80" spans="1:11">
      <c r="G80"/>
    </row>
    <row r="81" spans="7:7">
      <c r="G81"/>
    </row>
    <row r="82" spans="7:7">
      <c r="G82"/>
    </row>
    <row r="83" spans="7:7">
      <c r="G83"/>
    </row>
    <row r="84" spans="7:7">
      <c r="G84"/>
    </row>
    <row r="85" spans="7:7">
      <c r="G85"/>
    </row>
    <row r="86" spans="7:7">
      <c r="G86"/>
    </row>
    <row r="87" spans="7:7">
      <c r="G87"/>
    </row>
    <row r="88" spans="7:7">
      <c r="G88"/>
    </row>
    <row r="89" spans="7:7">
      <c r="G89"/>
    </row>
    <row r="90" spans="7:7">
      <c r="G90"/>
    </row>
    <row r="91" spans="7:7">
      <c r="G91"/>
    </row>
    <row r="92" spans="7:7">
      <c r="G92"/>
    </row>
    <row r="93" spans="7:7">
      <c r="G93"/>
    </row>
    <row r="94" spans="7:7">
      <c r="G94"/>
    </row>
    <row r="95" spans="7:7">
      <c r="G95"/>
    </row>
    <row r="96" spans="7:7">
      <c r="G96"/>
    </row>
    <row r="97" spans="7:7">
      <c r="G97"/>
    </row>
    <row r="98" spans="7:7">
      <c r="G98"/>
    </row>
    <row r="99" spans="7:7">
      <c r="G99"/>
    </row>
    <row r="100" spans="7:7">
      <c r="G100"/>
    </row>
    <row r="101" spans="7:7">
      <c r="G101"/>
    </row>
    <row r="102" spans="7:7">
      <c r="G102"/>
    </row>
    <row r="103" spans="7:7">
      <c r="G103"/>
    </row>
    <row r="104" spans="7:7">
      <c r="G104"/>
    </row>
    <row r="105" spans="7:7">
      <c r="G105"/>
    </row>
    <row r="106" spans="7:7">
      <c r="G106"/>
    </row>
    <row r="107" spans="7:7">
      <c r="G107"/>
    </row>
    <row r="108" spans="7:7">
      <c r="G108"/>
    </row>
    <row r="109" spans="7:7">
      <c r="G109"/>
    </row>
    <row r="110" spans="7:7">
      <c r="G110"/>
    </row>
    <row r="111" spans="7:7">
      <c r="G111"/>
    </row>
    <row r="112" spans="7:7">
      <c r="G112"/>
    </row>
    <row r="113" spans="7:7">
      <c r="G113"/>
    </row>
    <row r="114" spans="7:7">
      <c r="G114"/>
    </row>
  </sheetData>
  <mergeCells count="20">
    <mergeCell ref="E1:L1"/>
    <mergeCell ref="E2:L2"/>
    <mergeCell ref="A1:B1"/>
    <mergeCell ref="A2:B2"/>
    <mergeCell ref="A4:L4"/>
    <mergeCell ref="F6:F7"/>
    <mergeCell ref="G6:G7"/>
    <mergeCell ref="A56:A57"/>
    <mergeCell ref="B56:B57"/>
    <mergeCell ref="C56:C57"/>
    <mergeCell ref="C6:C7"/>
    <mergeCell ref="D6:D7"/>
    <mergeCell ref="A6:A7"/>
    <mergeCell ref="B6:B7"/>
    <mergeCell ref="E6:E7"/>
    <mergeCell ref="H6:H7"/>
    <mergeCell ref="I6:I7"/>
    <mergeCell ref="J6:J7"/>
    <mergeCell ref="K6:K7"/>
    <mergeCell ref="L6:L7"/>
  </mergeCells>
  <phoneticPr fontId="25" type="noConversion"/>
  <conditionalFormatting sqref="A9:B21 B22:B51 A22:A62">
    <cfRule type="cellIs" dxfId="10" priority="1" stopIfTrue="1" operator="equal">
      <formula>0</formula>
    </cfRule>
    <cfRule type="cellIs" dxfId="9" priority="10" stopIfTrue="1" operator="equal">
      <formula>0</formula>
    </cfRule>
    <cfRule type="cellIs" dxfId="8" priority="11" stopIfTrue="1" operator="equal">
      <formula>0</formula>
    </cfRule>
  </conditionalFormatting>
  <conditionalFormatting sqref="B52:B62">
    <cfRule type="cellIs" dxfId="7" priority="7" stopIfTrue="1" operator="equal">
      <formula>0</formula>
    </cfRule>
    <cfRule type="cellIs" dxfId="6" priority="8" stopIfTrue="1" operator="equal">
      <formula>0</formula>
    </cfRule>
    <cfRule type="cellIs" dxfId="5" priority="9" stopIfTrue="1" operator="equal">
      <formula>0</formula>
    </cfRule>
  </conditionalFormatting>
  <conditionalFormatting sqref="B52:B62">
    <cfRule type="cellIs" dxfId="4" priority="5" stopIfTrue="1" operator="equal">
      <formula>0</formula>
    </cfRule>
    <cfRule type="cellIs" dxfId="3" priority="6" stopIfTrue="1" operator="between">
      <formula>-0.0001</formula>
      <formula>0.0001</formula>
    </cfRule>
  </conditionalFormatting>
  <conditionalFormatting sqref="A9:A62">
    <cfRule type="cellIs" dxfId="2" priority="2" stopIfTrue="1" operator="equal">
      <formula>0</formula>
    </cfRule>
    <cfRule type="cellIs" dxfId="1" priority="3" stopIfTrue="1" operator="equal">
      <formula>0</formula>
    </cfRule>
    <cfRule type="cellIs" dxfId="0" priority="4" stopIfTrue="1" operator="equal">
      <formula>0</formula>
    </cfRule>
  </conditionalFormatting>
  <pageMargins left="0.32" right="0.23" top="0.27" bottom="0.32" header="0.2" footer="0.2"/>
  <pageSetup paperSize="9"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Q24"/>
  <sheetViews>
    <sheetView workbookViewId="0">
      <selection activeCell="J17" sqref="J17"/>
    </sheetView>
  </sheetViews>
  <sheetFormatPr defaultColWidth="9.1328125" defaultRowHeight="15.75"/>
  <cols>
    <col min="1" max="1" width="5.1328125" style="2" customWidth="1"/>
    <col min="2" max="2" width="23.86328125" style="2" customWidth="1"/>
    <col min="3" max="3" width="18.86328125" style="2" customWidth="1"/>
    <col min="4" max="5" width="7.86328125" style="2" customWidth="1"/>
    <col min="6" max="6" width="9.1328125" style="2"/>
    <col min="7" max="7" width="14" style="20" customWidth="1"/>
    <col min="8" max="8" width="12" style="20" customWidth="1"/>
    <col min="9" max="9" width="13" style="2" customWidth="1"/>
    <col min="10" max="10" width="19" style="2" customWidth="1"/>
    <col min="11" max="11" width="12.59765625" style="2" customWidth="1"/>
    <col min="12" max="13" width="9.1328125" style="2"/>
    <col min="14" max="15" width="9.265625" style="2" bestFit="1" customWidth="1"/>
    <col min="16" max="16" width="10.1328125" style="2" bestFit="1" customWidth="1"/>
    <col min="17" max="16384" width="9.1328125" style="2"/>
  </cols>
  <sheetData>
    <row r="1" spans="1:17">
      <c r="A1" s="960" t="s">
        <v>50</v>
      </c>
      <c r="B1" s="960"/>
      <c r="C1" s="5"/>
      <c r="D1" s="5"/>
      <c r="E1" s="961" t="s">
        <v>52</v>
      </c>
      <c r="F1" s="961"/>
      <c r="G1" s="961"/>
      <c r="H1" s="961"/>
      <c r="I1" s="961"/>
      <c r="J1" s="961"/>
      <c r="K1" s="961"/>
      <c r="L1" s="961"/>
    </row>
    <row r="2" spans="1:17">
      <c r="A2" s="960" t="s">
        <v>56</v>
      </c>
      <c r="B2" s="960"/>
      <c r="C2" s="5"/>
      <c r="D2" s="5"/>
      <c r="E2" s="961" t="s">
        <v>53</v>
      </c>
      <c r="F2" s="961"/>
      <c r="G2" s="961"/>
      <c r="H2" s="961"/>
      <c r="I2" s="961"/>
      <c r="J2" s="961"/>
      <c r="K2" s="961"/>
      <c r="L2" s="961"/>
    </row>
    <row r="3" spans="1:17" ht="12" customHeight="1">
      <c r="A3" s="5"/>
      <c r="B3" s="5"/>
      <c r="C3" s="5"/>
      <c r="D3" s="5"/>
      <c r="E3" s="5"/>
      <c r="F3" s="5"/>
      <c r="G3" s="16"/>
      <c r="H3" s="16"/>
      <c r="I3" s="5"/>
      <c r="J3" s="5"/>
      <c r="K3" s="5"/>
      <c r="L3" s="5"/>
    </row>
    <row r="4" spans="1:17">
      <c r="A4" s="962" t="s">
        <v>57</v>
      </c>
      <c r="B4" s="962"/>
      <c r="C4" s="962"/>
      <c r="D4" s="962"/>
      <c r="E4" s="962"/>
      <c r="F4" s="962"/>
      <c r="G4" s="962"/>
      <c r="H4" s="962"/>
      <c r="I4" s="962"/>
      <c r="J4" s="962"/>
      <c r="K4" s="962"/>
      <c r="L4" s="962"/>
    </row>
    <row r="5" spans="1:17" ht="12" customHeight="1">
      <c r="A5" s="29"/>
      <c r="B5" s="29"/>
      <c r="C5" s="29"/>
    </row>
    <row r="6" spans="1:17" ht="45" customHeight="1">
      <c r="A6" s="957" t="s">
        <v>20</v>
      </c>
      <c r="B6" s="957" t="s">
        <v>12</v>
      </c>
      <c r="C6" s="957" t="s">
        <v>13</v>
      </c>
      <c r="D6" s="957" t="s">
        <v>0</v>
      </c>
      <c r="E6" s="957" t="s">
        <v>14</v>
      </c>
      <c r="F6" s="957" t="s">
        <v>15</v>
      </c>
      <c r="G6" s="957" t="s">
        <v>21</v>
      </c>
      <c r="H6" s="957" t="s">
        <v>22</v>
      </c>
      <c r="I6" s="957" t="s">
        <v>16</v>
      </c>
      <c r="J6" s="957" t="s">
        <v>17</v>
      </c>
      <c r="K6" s="957" t="s">
        <v>18</v>
      </c>
      <c r="L6" s="957" t="s">
        <v>19</v>
      </c>
    </row>
    <row r="7" spans="1:17" ht="45" customHeight="1">
      <c r="A7" s="957"/>
      <c r="B7" s="957"/>
      <c r="C7" s="957"/>
      <c r="D7" s="957"/>
      <c r="E7" s="957"/>
      <c r="F7" s="957"/>
      <c r="G7" s="957"/>
      <c r="H7" s="957"/>
      <c r="I7" s="957"/>
      <c r="J7" s="957"/>
      <c r="K7" s="957"/>
      <c r="L7" s="957"/>
      <c r="N7" s="30"/>
      <c r="O7" s="30"/>
      <c r="P7" s="30"/>
      <c r="Q7" s="30"/>
    </row>
    <row r="8" spans="1:17" s="31" customFormat="1" ht="21" customHeight="1">
      <c r="A8" s="982" t="s">
        <v>81</v>
      </c>
      <c r="B8" s="983"/>
      <c r="C8" s="984"/>
      <c r="D8" s="18"/>
      <c r="E8" s="24"/>
      <c r="F8" s="24"/>
      <c r="G8" s="15">
        <f>SUM(G9:G16)</f>
        <v>11377.100000000002</v>
      </c>
      <c r="H8" s="15">
        <f>SUM(H9:H16)</f>
        <v>3803.8</v>
      </c>
      <c r="I8" s="24"/>
      <c r="J8" s="24"/>
      <c r="K8" s="24"/>
      <c r="L8" s="25"/>
    </row>
    <row r="9" spans="1:17" ht="21" customHeight="1">
      <c r="A9" s="8">
        <v>2</v>
      </c>
      <c r="B9" s="1" t="s">
        <v>82</v>
      </c>
      <c r="C9" s="1" t="s">
        <v>92</v>
      </c>
      <c r="D9" s="13" t="s">
        <v>83</v>
      </c>
      <c r="E9" s="3">
        <v>61</v>
      </c>
      <c r="F9" s="1" t="s">
        <v>11</v>
      </c>
      <c r="G9" s="3">
        <v>657</v>
      </c>
      <c r="H9" s="3">
        <v>400</v>
      </c>
      <c r="I9" s="3" t="s">
        <v>23</v>
      </c>
      <c r="J9" s="1" t="s">
        <v>93</v>
      </c>
      <c r="K9" s="3"/>
      <c r="L9" s="11"/>
    </row>
    <row r="10" spans="1:17" ht="21" customHeight="1">
      <c r="A10" s="8">
        <v>4</v>
      </c>
      <c r="B10" s="1" t="s">
        <v>84</v>
      </c>
      <c r="C10" s="1" t="s">
        <v>92</v>
      </c>
      <c r="D10" s="13" t="s">
        <v>83</v>
      </c>
      <c r="E10" s="3">
        <v>51</v>
      </c>
      <c r="F10" s="1" t="s">
        <v>11</v>
      </c>
      <c r="G10" s="3">
        <v>203.8</v>
      </c>
      <c r="H10" s="3">
        <v>203.8</v>
      </c>
      <c r="I10" s="3" t="s">
        <v>23</v>
      </c>
      <c r="J10" s="1" t="s">
        <v>93</v>
      </c>
      <c r="K10" s="3"/>
      <c r="L10" s="11"/>
    </row>
    <row r="11" spans="1:17" ht="21" customHeight="1">
      <c r="A11" s="8">
        <v>5</v>
      </c>
      <c r="B11" s="1" t="s">
        <v>85</v>
      </c>
      <c r="C11" s="1" t="s">
        <v>92</v>
      </c>
      <c r="D11" s="13" t="s">
        <v>83</v>
      </c>
      <c r="E11" s="3">
        <v>5</v>
      </c>
      <c r="F11" s="1" t="s">
        <v>11</v>
      </c>
      <c r="G11" s="3">
        <v>1387.2</v>
      </c>
      <c r="H11" s="3">
        <v>400</v>
      </c>
      <c r="I11" s="3" t="s">
        <v>23</v>
      </c>
      <c r="J11" s="1" t="s">
        <v>93</v>
      </c>
      <c r="K11" s="3"/>
      <c r="L11" s="11"/>
    </row>
    <row r="12" spans="1:17" ht="21" customHeight="1">
      <c r="A12" s="8">
        <v>6</v>
      </c>
      <c r="B12" s="1" t="s">
        <v>86</v>
      </c>
      <c r="C12" s="1" t="s">
        <v>92</v>
      </c>
      <c r="D12" s="13" t="s">
        <v>83</v>
      </c>
      <c r="E12" s="3">
        <v>7</v>
      </c>
      <c r="F12" s="1" t="s">
        <v>11</v>
      </c>
      <c r="G12" s="3">
        <v>1437</v>
      </c>
      <c r="H12" s="3">
        <v>400</v>
      </c>
      <c r="I12" s="3" t="s">
        <v>23</v>
      </c>
      <c r="J12" s="1" t="s">
        <v>93</v>
      </c>
      <c r="K12" s="3"/>
      <c r="L12" s="11"/>
    </row>
    <row r="13" spans="1:17" ht="21" customHeight="1">
      <c r="A13" s="8">
        <v>7</v>
      </c>
      <c r="B13" s="1" t="s">
        <v>87</v>
      </c>
      <c r="C13" s="1" t="s">
        <v>92</v>
      </c>
      <c r="D13" s="13" t="s">
        <v>83</v>
      </c>
      <c r="E13" s="3">
        <v>10</v>
      </c>
      <c r="F13" s="1" t="s">
        <v>11</v>
      </c>
      <c r="G13" s="3">
        <v>2799.5</v>
      </c>
      <c r="H13" s="3">
        <v>800</v>
      </c>
      <c r="I13" s="3" t="s">
        <v>23</v>
      </c>
      <c r="J13" s="1" t="s">
        <v>93</v>
      </c>
      <c r="K13" s="3"/>
      <c r="L13" s="11"/>
    </row>
    <row r="14" spans="1:17" ht="21" customHeight="1">
      <c r="A14" s="8">
        <v>8</v>
      </c>
      <c r="B14" s="1" t="s">
        <v>88</v>
      </c>
      <c r="C14" s="1" t="s">
        <v>92</v>
      </c>
      <c r="D14" s="13" t="s">
        <v>83</v>
      </c>
      <c r="E14" s="3">
        <v>9</v>
      </c>
      <c r="F14" s="1" t="s">
        <v>11</v>
      </c>
      <c r="G14" s="3">
        <v>2241.6999999999998</v>
      </c>
      <c r="H14" s="3">
        <v>800</v>
      </c>
      <c r="I14" s="3" t="s">
        <v>23</v>
      </c>
      <c r="J14" s="1" t="s">
        <v>93</v>
      </c>
      <c r="K14" s="3"/>
      <c r="L14" s="11"/>
    </row>
    <row r="15" spans="1:17" ht="21" customHeight="1">
      <c r="A15" s="8">
        <v>10</v>
      </c>
      <c r="B15" s="1" t="s">
        <v>89</v>
      </c>
      <c r="C15" s="1" t="s">
        <v>92</v>
      </c>
      <c r="D15" s="13" t="s">
        <v>90</v>
      </c>
      <c r="E15" s="3">
        <v>9</v>
      </c>
      <c r="F15" s="1" t="s">
        <v>11</v>
      </c>
      <c r="G15" s="3">
        <v>1309.7</v>
      </c>
      <c r="H15" s="3">
        <v>400</v>
      </c>
      <c r="I15" s="3" t="s">
        <v>23</v>
      </c>
      <c r="J15" s="1" t="s">
        <v>93</v>
      </c>
      <c r="K15" s="3"/>
      <c r="L15" s="11"/>
    </row>
    <row r="16" spans="1:17" ht="21" customHeight="1">
      <c r="A16" s="8">
        <v>11</v>
      </c>
      <c r="B16" s="1" t="s">
        <v>91</v>
      </c>
      <c r="C16" s="1" t="s">
        <v>92</v>
      </c>
      <c r="D16" s="13" t="s">
        <v>83</v>
      </c>
      <c r="E16" s="3">
        <v>62</v>
      </c>
      <c r="F16" s="1" t="s">
        <v>1</v>
      </c>
      <c r="G16" s="3">
        <v>1341.2</v>
      </c>
      <c r="H16" s="3">
        <v>400</v>
      </c>
      <c r="I16" s="3" t="s">
        <v>23</v>
      </c>
      <c r="J16" s="1" t="s">
        <v>93</v>
      </c>
      <c r="K16" s="3"/>
      <c r="L16" s="11"/>
    </row>
    <row r="17" spans="1:12" ht="21" customHeight="1">
      <c r="A17" s="57"/>
      <c r="B17" s="57"/>
      <c r="C17" s="58"/>
      <c r="D17" s="57"/>
      <c r="E17" s="57"/>
      <c r="F17" s="57"/>
      <c r="G17" s="59"/>
      <c r="H17" s="59"/>
      <c r="I17" s="60"/>
      <c r="J17" s="60"/>
      <c r="K17" s="32"/>
      <c r="L17" s="32"/>
    </row>
    <row r="18" spans="1:12">
      <c r="A18" s="5"/>
      <c r="B18" s="5"/>
      <c r="C18" s="5"/>
      <c r="D18" s="5"/>
      <c r="E18" s="5"/>
      <c r="F18" s="5"/>
      <c r="G18" s="16"/>
      <c r="H18" s="16"/>
      <c r="I18" s="5"/>
      <c r="J18" s="5"/>
      <c r="K18" s="5"/>
      <c r="L18" s="5"/>
    </row>
    <row r="19" spans="1:12">
      <c r="A19" s="5"/>
      <c r="B19" s="5"/>
      <c r="C19" s="5"/>
      <c r="D19" s="5"/>
      <c r="E19" s="5"/>
      <c r="F19" s="5"/>
      <c r="G19" s="16"/>
      <c r="H19" s="16"/>
      <c r="I19" s="5"/>
      <c r="J19" s="5"/>
      <c r="K19" s="5"/>
      <c r="L19" s="5"/>
    </row>
    <row r="20" spans="1:12">
      <c r="A20" s="5"/>
      <c r="B20" s="5"/>
      <c r="C20" s="5"/>
      <c r="D20" s="5"/>
      <c r="E20" s="5"/>
      <c r="F20" s="5"/>
      <c r="G20" s="16"/>
      <c r="H20" s="16"/>
      <c r="I20" s="5"/>
      <c r="J20" s="5"/>
      <c r="K20" s="5"/>
      <c r="L20" s="5"/>
    </row>
    <row r="21" spans="1:12">
      <c r="A21" s="5"/>
      <c r="B21" s="5"/>
      <c r="C21" s="5"/>
      <c r="D21" s="5"/>
      <c r="E21" s="5"/>
      <c r="F21" s="5"/>
      <c r="G21" s="16"/>
      <c r="H21" s="16"/>
      <c r="I21" s="5"/>
      <c r="J21" s="5"/>
      <c r="K21" s="5"/>
      <c r="L21" s="5"/>
    </row>
    <row r="22" spans="1:12">
      <c r="A22" s="5"/>
      <c r="B22" s="5"/>
      <c r="C22" s="5"/>
      <c r="D22" s="5"/>
      <c r="E22" s="5"/>
      <c r="F22" s="5"/>
      <c r="G22" s="16"/>
      <c r="H22" s="16"/>
      <c r="I22" s="5"/>
      <c r="J22" s="5"/>
      <c r="K22" s="5"/>
      <c r="L22" s="5"/>
    </row>
    <row r="23" spans="1:12">
      <c r="A23" s="5"/>
      <c r="B23" s="5"/>
      <c r="C23" s="5"/>
      <c r="D23" s="5"/>
      <c r="E23" s="5"/>
      <c r="F23" s="5"/>
      <c r="G23" s="16"/>
      <c r="H23" s="16"/>
      <c r="I23" s="5"/>
      <c r="J23" s="5"/>
      <c r="K23" s="5"/>
      <c r="L23" s="5"/>
    </row>
    <row r="24" spans="1:12">
      <c r="A24" s="5"/>
      <c r="B24" s="5"/>
      <c r="C24" s="5"/>
      <c r="D24" s="5"/>
      <c r="E24" s="5"/>
      <c r="F24" s="5"/>
      <c r="G24" s="16"/>
      <c r="H24" s="16"/>
      <c r="I24" s="5"/>
      <c r="J24" s="5"/>
      <c r="K24" s="5"/>
      <c r="L24" s="5"/>
    </row>
  </sheetData>
  <autoFilter ref="A8:Q16" xr:uid="{00000000-0009-0000-0000-00000C000000}">
    <filterColumn colId="0" showButton="0"/>
    <filterColumn colId="1" showButton="0"/>
  </autoFilter>
  <mergeCells count="18">
    <mergeCell ref="A1:B1"/>
    <mergeCell ref="E1:L1"/>
    <mergeCell ref="A2:B2"/>
    <mergeCell ref="E2:L2"/>
    <mergeCell ref="A4:L4"/>
    <mergeCell ref="L6:L7"/>
    <mergeCell ref="A8:C8"/>
    <mergeCell ref="F6:F7"/>
    <mergeCell ref="G6:G7"/>
    <mergeCell ref="H6:H7"/>
    <mergeCell ref="I6:I7"/>
    <mergeCell ref="J6:J7"/>
    <mergeCell ref="K6:K7"/>
    <mergeCell ref="A6:A7"/>
    <mergeCell ref="B6:B7"/>
    <mergeCell ref="C6:C7"/>
    <mergeCell ref="D6:D7"/>
    <mergeCell ref="E6:E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Q18"/>
  <sheetViews>
    <sheetView workbookViewId="0">
      <selection activeCell="G19" sqref="G19"/>
    </sheetView>
  </sheetViews>
  <sheetFormatPr defaultColWidth="9.1328125" defaultRowHeight="15.75"/>
  <cols>
    <col min="1" max="1" width="5.1328125" style="2" customWidth="1"/>
    <col min="2" max="2" width="23.86328125" style="2" customWidth="1"/>
    <col min="3" max="3" width="18.86328125" style="2" customWidth="1"/>
    <col min="4" max="5" width="7.86328125" style="2" customWidth="1"/>
    <col min="6" max="6" width="9.1328125" style="2"/>
    <col min="7" max="7" width="14" style="20" customWidth="1"/>
    <col min="8" max="8" width="12" style="20" customWidth="1"/>
    <col min="9" max="9" width="13" style="2" customWidth="1"/>
    <col min="10" max="10" width="19" style="2" customWidth="1"/>
    <col min="11" max="11" width="12.59765625" style="2" customWidth="1"/>
    <col min="12" max="13" width="9.1328125" style="2"/>
    <col min="14" max="15" width="9.265625" style="2" bestFit="1" customWidth="1"/>
    <col min="16" max="16" width="10.1328125" style="2" bestFit="1" customWidth="1"/>
    <col min="17" max="16384" width="9.1328125" style="2"/>
  </cols>
  <sheetData>
    <row r="1" spans="1:17">
      <c r="A1" s="960" t="s">
        <v>50</v>
      </c>
      <c r="B1" s="960"/>
      <c r="C1" s="5"/>
      <c r="D1" s="5"/>
      <c r="E1" s="961" t="s">
        <v>52</v>
      </c>
      <c r="F1" s="961"/>
      <c r="G1" s="961"/>
      <c r="H1" s="961"/>
      <c r="I1" s="961"/>
      <c r="J1" s="961"/>
      <c r="K1" s="961"/>
      <c r="L1" s="961"/>
    </row>
    <row r="2" spans="1:17">
      <c r="A2" s="960" t="s">
        <v>56</v>
      </c>
      <c r="B2" s="960"/>
      <c r="C2" s="5"/>
      <c r="D2" s="5"/>
      <c r="E2" s="961" t="s">
        <v>53</v>
      </c>
      <c r="F2" s="961"/>
      <c r="G2" s="961"/>
      <c r="H2" s="961"/>
      <c r="I2" s="961"/>
      <c r="J2" s="961"/>
      <c r="K2" s="961"/>
      <c r="L2" s="961"/>
    </row>
    <row r="3" spans="1:17" ht="12" customHeight="1">
      <c r="A3" s="5"/>
      <c r="B3" s="5"/>
      <c r="C3" s="5"/>
      <c r="D3" s="5"/>
      <c r="E3" s="5"/>
      <c r="F3" s="5"/>
      <c r="G3" s="16"/>
      <c r="H3" s="16"/>
      <c r="I3" s="5"/>
      <c r="J3" s="5"/>
      <c r="K3" s="5"/>
      <c r="L3" s="5"/>
    </row>
    <row r="4" spans="1:17">
      <c r="A4" s="962" t="s">
        <v>57</v>
      </c>
      <c r="B4" s="962"/>
      <c r="C4" s="962"/>
      <c r="D4" s="962"/>
      <c r="E4" s="962"/>
      <c r="F4" s="962"/>
      <c r="G4" s="962"/>
      <c r="H4" s="962"/>
      <c r="I4" s="962"/>
      <c r="J4" s="962"/>
      <c r="K4" s="962"/>
      <c r="L4" s="962"/>
    </row>
    <row r="5" spans="1:17" ht="12" customHeight="1">
      <c r="A5" s="29"/>
      <c r="B5" s="29"/>
      <c r="C5" s="29"/>
    </row>
    <row r="6" spans="1:17" ht="45" customHeight="1">
      <c r="A6" s="957" t="s">
        <v>20</v>
      </c>
      <c r="B6" s="957" t="s">
        <v>12</v>
      </c>
      <c r="C6" s="957" t="s">
        <v>13</v>
      </c>
      <c r="D6" s="957" t="s">
        <v>0</v>
      </c>
      <c r="E6" s="957" t="s">
        <v>14</v>
      </c>
      <c r="F6" s="957" t="s">
        <v>15</v>
      </c>
      <c r="G6" s="957" t="s">
        <v>21</v>
      </c>
      <c r="H6" s="957" t="s">
        <v>22</v>
      </c>
      <c r="I6" s="957" t="s">
        <v>16</v>
      </c>
      <c r="J6" s="957" t="s">
        <v>17</v>
      </c>
      <c r="K6" s="957" t="s">
        <v>18</v>
      </c>
      <c r="L6" s="957" t="s">
        <v>19</v>
      </c>
    </row>
    <row r="7" spans="1:17" ht="45" customHeight="1">
      <c r="A7" s="957"/>
      <c r="B7" s="957"/>
      <c r="C7" s="957"/>
      <c r="D7" s="957"/>
      <c r="E7" s="957"/>
      <c r="F7" s="957"/>
      <c r="G7" s="957"/>
      <c r="H7" s="957"/>
      <c r="I7" s="957"/>
      <c r="J7" s="957"/>
      <c r="K7" s="957"/>
      <c r="L7" s="957"/>
      <c r="N7" s="30"/>
      <c r="O7" s="30"/>
      <c r="P7" s="30"/>
      <c r="Q7" s="30"/>
    </row>
    <row r="8" spans="1:17" s="31" customFormat="1" ht="21" customHeight="1">
      <c r="A8" s="985" t="s">
        <v>349</v>
      </c>
      <c r="B8" s="985"/>
      <c r="C8" s="985"/>
      <c r="D8" s="24"/>
      <c r="E8" s="24"/>
      <c r="F8" s="24"/>
      <c r="G8" s="15">
        <f>SUM(G9:G10)</f>
        <v>3253.5</v>
      </c>
      <c r="H8" s="281">
        <f>SUM(H9:H13)</f>
        <v>1097.5999999999999</v>
      </c>
      <c r="I8" s="24"/>
      <c r="J8" s="24"/>
      <c r="K8" s="24"/>
      <c r="L8" s="25"/>
    </row>
    <row r="9" spans="1:17" ht="21" customHeight="1">
      <c r="A9" s="33">
        <v>1</v>
      </c>
      <c r="B9" s="33" t="s">
        <v>350</v>
      </c>
      <c r="C9" s="33" t="s">
        <v>351</v>
      </c>
      <c r="D9" s="33">
        <v>216</v>
      </c>
      <c r="E9" s="33">
        <v>34</v>
      </c>
      <c r="F9" s="282" t="s">
        <v>8</v>
      </c>
      <c r="G9" s="33">
        <v>566.20000000000005</v>
      </c>
      <c r="H9" s="292">
        <v>200</v>
      </c>
      <c r="I9" s="33" t="s">
        <v>23</v>
      </c>
      <c r="J9" s="293" t="s">
        <v>354</v>
      </c>
      <c r="K9" s="294"/>
      <c r="L9" s="11"/>
    </row>
    <row r="10" spans="1:17" ht="21" customHeight="1" thickBot="1">
      <c r="A10" s="33">
        <v>2</v>
      </c>
      <c r="B10" s="33" t="s">
        <v>352</v>
      </c>
      <c r="C10" s="254" t="s">
        <v>351</v>
      </c>
      <c r="D10" s="33">
        <v>216</v>
      </c>
      <c r="E10" s="33">
        <v>6</v>
      </c>
      <c r="F10" s="282" t="s">
        <v>8</v>
      </c>
      <c r="G10" s="33">
        <v>2687.3</v>
      </c>
      <c r="H10" s="292">
        <v>200</v>
      </c>
      <c r="I10" s="33" t="s">
        <v>23</v>
      </c>
      <c r="J10" s="293" t="s">
        <v>354</v>
      </c>
      <c r="K10" s="33" t="s">
        <v>353</v>
      </c>
      <c r="L10" s="11"/>
    </row>
    <row r="11" spans="1:17" ht="21" customHeight="1" thickBot="1">
      <c r="A11" s="284"/>
      <c r="B11" s="285" t="s">
        <v>1300</v>
      </c>
      <c r="C11" s="286" t="s">
        <v>354</v>
      </c>
      <c r="D11" s="285">
        <v>215</v>
      </c>
      <c r="E11" s="285">
        <v>471</v>
      </c>
      <c r="F11" s="285" t="s">
        <v>1307</v>
      </c>
      <c r="G11" s="285" t="s">
        <v>1306</v>
      </c>
      <c r="H11" s="287">
        <v>166.1</v>
      </c>
      <c r="I11" s="285" t="s">
        <v>23</v>
      </c>
      <c r="J11" s="285" t="s">
        <v>1308</v>
      </c>
      <c r="K11" s="285"/>
      <c r="L11" s="32"/>
    </row>
    <row r="12" spans="1:17" ht="16.899999999999999" thickBot="1">
      <c r="A12" s="288"/>
      <c r="B12" s="289" t="s">
        <v>1309</v>
      </c>
      <c r="C12" s="290" t="s">
        <v>354</v>
      </c>
      <c r="D12" s="289">
        <v>215</v>
      </c>
      <c r="E12" s="289">
        <v>469</v>
      </c>
      <c r="F12" s="289" t="s">
        <v>1307</v>
      </c>
      <c r="G12" s="289">
        <v>180</v>
      </c>
      <c r="H12" s="291">
        <v>180</v>
      </c>
      <c r="I12" s="289" t="s">
        <v>23</v>
      </c>
      <c r="J12" s="289" t="s">
        <v>354</v>
      </c>
      <c r="K12" s="289"/>
      <c r="L12" s="5"/>
    </row>
    <row r="13" spans="1:17" ht="16.899999999999999" thickBot="1">
      <c r="A13" s="288"/>
      <c r="B13" s="289" t="s">
        <v>1310</v>
      </c>
      <c r="C13" s="290" t="s">
        <v>354</v>
      </c>
      <c r="D13" s="289">
        <v>215</v>
      </c>
      <c r="E13" s="289">
        <v>473</v>
      </c>
      <c r="F13" s="289" t="s">
        <v>11</v>
      </c>
      <c r="G13" s="289" t="s">
        <v>1311</v>
      </c>
      <c r="H13" s="291">
        <v>351.5</v>
      </c>
      <c r="I13" s="289" t="s">
        <v>23</v>
      </c>
      <c r="J13" s="289" t="s">
        <v>354</v>
      </c>
      <c r="K13" s="289"/>
      <c r="L13" s="5"/>
    </row>
    <row r="14" spans="1:17">
      <c r="A14" s="5"/>
      <c r="B14" s="5"/>
      <c r="C14" s="5"/>
      <c r="D14" s="5"/>
      <c r="E14" s="5"/>
      <c r="F14" s="5"/>
      <c r="G14" s="16"/>
      <c r="H14" s="16"/>
      <c r="I14" s="5"/>
      <c r="J14" s="5"/>
      <c r="K14" s="5"/>
      <c r="L14" s="5"/>
    </row>
    <row r="15" spans="1:17">
      <c r="A15" s="5"/>
      <c r="B15" s="5"/>
      <c r="C15" s="5"/>
      <c r="D15" s="5"/>
      <c r="E15" s="5"/>
      <c r="F15" s="5"/>
      <c r="H15" s="16"/>
      <c r="I15" s="5"/>
      <c r="J15" s="5"/>
      <c r="K15" s="5"/>
      <c r="L15" s="5"/>
    </row>
    <row r="16" spans="1:17">
      <c r="A16" s="5"/>
      <c r="B16" s="5"/>
      <c r="C16" s="5"/>
      <c r="D16" s="5"/>
      <c r="E16" s="5"/>
      <c r="F16" s="5"/>
      <c r="H16" s="16"/>
      <c r="I16" s="5"/>
      <c r="J16" s="5"/>
      <c r="K16" s="5"/>
      <c r="L16" s="5"/>
    </row>
    <row r="17" spans="1:12">
      <c r="A17" s="5"/>
      <c r="B17" s="5"/>
      <c r="C17" s="5"/>
      <c r="D17" s="5"/>
      <c r="E17" s="5"/>
      <c r="F17" s="5"/>
      <c r="H17" s="16"/>
      <c r="I17" s="5"/>
      <c r="J17" s="5"/>
      <c r="K17" s="5"/>
      <c r="L17" s="5"/>
    </row>
    <row r="18" spans="1:12">
      <c r="A18" s="5"/>
      <c r="B18" s="5"/>
      <c r="C18" s="5"/>
      <c r="D18" s="5"/>
      <c r="E18" s="5"/>
      <c r="F18" s="5"/>
      <c r="G18" s="16"/>
      <c r="H18" s="16"/>
      <c r="I18" s="5"/>
      <c r="J18" s="5"/>
      <c r="K18" s="5"/>
      <c r="L18" s="5"/>
    </row>
  </sheetData>
  <mergeCells count="18">
    <mergeCell ref="A1:B1"/>
    <mergeCell ref="E1:L1"/>
    <mergeCell ref="A2:B2"/>
    <mergeCell ref="E2:L2"/>
    <mergeCell ref="A4:L4"/>
    <mergeCell ref="L6:L7"/>
    <mergeCell ref="A8:C8"/>
    <mergeCell ref="F6:F7"/>
    <mergeCell ref="G6:G7"/>
    <mergeCell ref="H6:H7"/>
    <mergeCell ref="I6:I7"/>
    <mergeCell ref="J6:J7"/>
    <mergeCell ref="K6:K7"/>
    <mergeCell ref="A6:A7"/>
    <mergeCell ref="B6:B7"/>
    <mergeCell ref="C6:C7"/>
    <mergeCell ref="D6:D7"/>
    <mergeCell ref="E6:E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Q211"/>
  <sheetViews>
    <sheetView zoomScale="85" zoomScaleNormal="85" workbookViewId="0">
      <pane ySplit="7" topLeftCell="A92" activePane="bottomLeft" state="frozen"/>
      <selection pane="bottomLeft" activeCell="O9" sqref="O9:P16"/>
    </sheetView>
  </sheetViews>
  <sheetFormatPr defaultColWidth="9.1328125" defaultRowHeight="15.75"/>
  <cols>
    <col min="1" max="1" width="5.1328125" style="2" customWidth="1"/>
    <col min="2" max="2" width="23.86328125" style="2" customWidth="1"/>
    <col min="3" max="3" width="18.86328125" style="2" customWidth="1"/>
    <col min="4" max="5" width="7.86328125" style="2" customWidth="1"/>
    <col min="6" max="6" width="9.1328125" style="2" customWidth="1"/>
    <col min="7" max="7" width="14" style="20" customWidth="1"/>
    <col min="8" max="8" width="17.265625" style="370" customWidth="1"/>
    <col min="9" max="9" width="13" style="2" customWidth="1"/>
    <col min="10" max="10" width="19" style="2" customWidth="1"/>
    <col min="11" max="11" width="12.59765625" style="2" customWidth="1"/>
    <col min="12" max="13" width="9.1328125" style="2"/>
    <col min="14" max="14" width="9.265625" style="372" bestFit="1" customWidth="1"/>
    <col min="15" max="15" width="9.265625" style="2" bestFit="1" customWidth="1"/>
    <col min="16" max="16" width="10.1328125" style="2" bestFit="1" customWidth="1"/>
    <col min="17" max="16384" width="9.1328125" style="2"/>
  </cols>
  <sheetData>
    <row r="1" spans="1:17">
      <c r="A1" s="960" t="s">
        <v>50</v>
      </c>
      <c r="B1" s="960"/>
      <c r="C1" s="5"/>
      <c r="D1" s="5"/>
      <c r="E1" s="961" t="s">
        <v>52</v>
      </c>
      <c r="F1" s="961"/>
      <c r="G1" s="961"/>
      <c r="H1" s="961"/>
      <c r="I1" s="961"/>
      <c r="J1" s="961"/>
      <c r="K1" s="961"/>
      <c r="L1" s="961"/>
    </row>
    <row r="2" spans="1:17">
      <c r="A2" s="960" t="s">
        <v>56</v>
      </c>
      <c r="B2" s="960"/>
      <c r="C2" s="5"/>
      <c r="D2" s="5"/>
      <c r="E2" s="961" t="s">
        <v>53</v>
      </c>
      <c r="F2" s="961"/>
      <c r="G2" s="961"/>
      <c r="H2" s="961"/>
      <c r="I2" s="961"/>
      <c r="J2" s="961"/>
      <c r="K2" s="961"/>
      <c r="L2" s="961"/>
    </row>
    <row r="3" spans="1:17" ht="12" customHeight="1">
      <c r="A3" s="5"/>
      <c r="B3" s="5"/>
      <c r="C3" s="5"/>
      <c r="D3" s="5"/>
      <c r="E3" s="5"/>
      <c r="F3" s="5"/>
      <c r="G3" s="12"/>
      <c r="H3" s="369"/>
      <c r="I3" s="5"/>
      <c r="J3" s="5"/>
      <c r="K3" s="5"/>
      <c r="L3" s="5"/>
    </row>
    <row r="4" spans="1:17">
      <c r="A4" s="962" t="s">
        <v>57</v>
      </c>
      <c r="B4" s="962"/>
      <c r="C4" s="962"/>
      <c r="D4" s="962"/>
      <c r="E4" s="962"/>
      <c r="F4" s="962"/>
      <c r="G4" s="962"/>
      <c r="H4" s="962"/>
      <c r="I4" s="962"/>
      <c r="J4" s="962"/>
      <c r="K4" s="962"/>
      <c r="L4" s="962"/>
    </row>
    <row r="5" spans="1:17" ht="12" customHeight="1">
      <c r="A5" s="29"/>
      <c r="B5" s="29"/>
      <c r="C5" s="29"/>
    </row>
    <row r="6" spans="1:17" ht="45" customHeight="1">
      <c r="A6" s="957" t="s">
        <v>20</v>
      </c>
      <c r="B6" s="957" t="s">
        <v>12</v>
      </c>
      <c r="C6" s="957" t="s">
        <v>13</v>
      </c>
      <c r="D6" s="957" t="s">
        <v>0</v>
      </c>
      <c r="E6" s="957" t="s">
        <v>14</v>
      </c>
      <c r="F6" s="957" t="s">
        <v>15</v>
      </c>
      <c r="G6" s="957" t="s">
        <v>21</v>
      </c>
      <c r="H6" s="986" t="s">
        <v>22</v>
      </c>
      <c r="I6" s="957" t="s">
        <v>16</v>
      </c>
      <c r="J6" s="957" t="s">
        <v>17</v>
      </c>
      <c r="K6" s="957" t="s">
        <v>18</v>
      </c>
      <c r="L6" s="957" t="s">
        <v>19</v>
      </c>
    </row>
    <row r="7" spans="1:17" ht="45" customHeight="1">
      <c r="A7" s="957"/>
      <c r="B7" s="957"/>
      <c r="C7" s="957"/>
      <c r="D7" s="957"/>
      <c r="E7" s="957"/>
      <c r="F7" s="957"/>
      <c r="G7" s="957"/>
      <c r="H7" s="986"/>
      <c r="I7" s="957"/>
      <c r="J7" s="957"/>
      <c r="K7" s="957"/>
      <c r="L7" s="957"/>
      <c r="O7" s="30"/>
      <c r="P7" s="30"/>
      <c r="Q7" s="30"/>
    </row>
    <row r="8" spans="1:17" ht="21" customHeight="1">
      <c r="A8" s="982" t="s">
        <v>355</v>
      </c>
      <c r="B8" s="983"/>
      <c r="C8" s="984"/>
      <c r="D8" s="26"/>
      <c r="E8" s="27"/>
      <c r="F8" s="27"/>
      <c r="G8" s="43">
        <f>SUM(G9:G94)</f>
        <v>993409.49999999988</v>
      </c>
      <c r="H8" s="371">
        <f>SUM(H9:H107)</f>
        <v>42954.599999999984</v>
      </c>
      <c r="I8" s="27"/>
      <c r="J8" s="27"/>
      <c r="K8" s="27"/>
      <c r="L8" s="28"/>
    </row>
    <row r="9" spans="1:17" ht="21" customHeight="1">
      <c r="A9" s="976">
        <v>1</v>
      </c>
      <c r="B9" s="33" t="s">
        <v>356</v>
      </c>
      <c r="C9" s="34" t="s">
        <v>407</v>
      </c>
      <c r="D9" s="35">
        <v>2</v>
      </c>
      <c r="E9" s="35">
        <v>773</v>
      </c>
      <c r="F9" s="17" t="s">
        <v>3</v>
      </c>
      <c r="G9" s="17">
        <v>459.6</v>
      </c>
      <c r="H9" s="373">
        <v>459.6</v>
      </c>
      <c r="I9" s="35" t="s">
        <v>23</v>
      </c>
      <c r="J9" s="35" t="s">
        <v>441</v>
      </c>
      <c r="K9" s="35"/>
      <c r="L9" s="35"/>
      <c r="M9" s="17" t="s">
        <v>3</v>
      </c>
      <c r="N9" s="372">
        <f>SUMIF($F$9:$F$107,M9,$H$9:$H$107)</f>
        <v>21539.1</v>
      </c>
      <c r="O9" s="2" t="s">
        <v>3</v>
      </c>
      <c r="P9" s="2">
        <f>SUMIF(F9:F107,O9,H9:H107)</f>
        <v>21539.1</v>
      </c>
    </row>
    <row r="10" spans="1:17" ht="21" customHeight="1">
      <c r="A10" s="987"/>
      <c r="B10" s="33" t="s">
        <v>356</v>
      </c>
      <c r="C10" s="34" t="s">
        <v>407</v>
      </c>
      <c r="D10" s="35">
        <v>2</v>
      </c>
      <c r="E10" s="35">
        <v>520</v>
      </c>
      <c r="F10" s="17" t="s">
        <v>3</v>
      </c>
      <c r="G10" s="17">
        <v>18941</v>
      </c>
      <c r="H10" s="373">
        <v>400</v>
      </c>
      <c r="I10" s="35" t="s">
        <v>23</v>
      </c>
      <c r="J10" s="35" t="s">
        <v>441</v>
      </c>
      <c r="K10" s="35"/>
      <c r="L10" s="35"/>
      <c r="M10" s="17" t="s">
        <v>1</v>
      </c>
      <c r="N10" s="372">
        <f t="shared" ref="N10:N15" si="0">SUMIF($F$9:$F$107,M10,$H$9:$H$107)</f>
        <v>7549.3</v>
      </c>
      <c r="O10" s="2" t="s">
        <v>1</v>
      </c>
      <c r="P10" s="2">
        <f t="shared" ref="P10:P16" si="1">SUMIF(F10:F108,O10,H10:H108)</f>
        <v>7549.3</v>
      </c>
    </row>
    <row r="11" spans="1:17" ht="21" customHeight="1">
      <c r="A11" s="977"/>
      <c r="B11" s="33" t="s">
        <v>356</v>
      </c>
      <c r="C11" s="34" t="s">
        <v>407</v>
      </c>
      <c r="D11" s="35">
        <v>2</v>
      </c>
      <c r="E11" s="35">
        <v>775</v>
      </c>
      <c r="F11" s="17" t="s">
        <v>3</v>
      </c>
      <c r="G11" s="17">
        <v>884.2</v>
      </c>
      <c r="H11" s="373">
        <v>884.2</v>
      </c>
      <c r="I11" s="35" t="s">
        <v>23</v>
      </c>
      <c r="J11" s="35" t="s">
        <v>441</v>
      </c>
      <c r="K11" s="35"/>
      <c r="L11" s="35"/>
      <c r="M11" s="17" t="s">
        <v>251</v>
      </c>
      <c r="N11" s="372">
        <f t="shared" si="0"/>
        <v>1580.3</v>
      </c>
      <c r="O11" s="2" t="s">
        <v>251</v>
      </c>
      <c r="P11" s="2">
        <f t="shared" si="1"/>
        <v>1580.3</v>
      </c>
    </row>
    <row r="12" spans="1:17" ht="21" customHeight="1">
      <c r="A12" s="35">
        <v>2</v>
      </c>
      <c r="B12" s="33" t="s">
        <v>414</v>
      </c>
      <c r="C12" s="34" t="s">
        <v>407</v>
      </c>
      <c r="D12" s="35">
        <v>2</v>
      </c>
      <c r="E12" s="35">
        <v>328</v>
      </c>
      <c r="F12" s="17" t="s">
        <v>3</v>
      </c>
      <c r="G12" s="17">
        <v>19273</v>
      </c>
      <c r="H12" s="373">
        <v>400</v>
      </c>
      <c r="I12" s="35" t="s">
        <v>23</v>
      </c>
      <c r="J12" s="35" t="s">
        <v>441</v>
      </c>
      <c r="K12" s="35"/>
      <c r="L12" s="35"/>
      <c r="M12" s="17" t="s">
        <v>425</v>
      </c>
      <c r="N12" s="372">
        <f t="shared" si="0"/>
        <v>1000</v>
      </c>
      <c r="O12" s="2" t="s">
        <v>425</v>
      </c>
      <c r="P12" s="2">
        <f t="shared" si="1"/>
        <v>1000</v>
      </c>
    </row>
    <row r="13" spans="1:17" ht="21" customHeight="1">
      <c r="A13" s="35">
        <v>3</v>
      </c>
      <c r="B13" s="33" t="s">
        <v>357</v>
      </c>
      <c r="C13" s="34" t="s">
        <v>408</v>
      </c>
      <c r="D13" s="35">
        <v>23</v>
      </c>
      <c r="E13" s="35">
        <v>201</v>
      </c>
      <c r="F13" s="17" t="s">
        <v>1</v>
      </c>
      <c r="G13" s="17">
        <v>217.6</v>
      </c>
      <c r="H13" s="373">
        <v>217.6</v>
      </c>
      <c r="I13" s="35" t="s">
        <v>23</v>
      </c>
      <c r="J13" s="35" t="s">
        <v>442</v>
      </c>
      <c r="K13" s="35"/>
      <c r="L13" s="35"/>
      <c r="M13" s="17" t="s">
        <v>11</v>
      </c>
      <c r="N13" s="372">
        <f t="shared" si="0"/>
        <v>4850.5</v>
      </c>
      <c r="O13" s="2" t="s">
        <v>11</v>
      </c>
      <c r="P13" s="2">
        <f t="shared" si="1"/>
        <v>4850.5</v>
      </c>
    </row>
    <row r="14" spans="1:17" ht="21" customHeight="1">
      <c r="A14" s="35">
        <v>4</v>
      </c>
      <c r="B14" s="33" t="s">
        <v>358</v>
      </c>
      <c r="C14" s="34" t="s">
        <v>408</v>
      </c>
      <c r="D14" s="35">
        <v>23</v>
      </c>
      <c r="E14" s="35">
        <v>202</v>
      </c>
      <c r="F14" s="17" t="s">
        <v>1</v>
      </c>
      <c r="G14" s="17">
        <v>398.3</v>
      </c>
      <c r="H14" s="373">
        <v>398.3</v>
      </c>
      <c r="I14" s="35" t="s">
        <v>23</v>
      </c>
      <c r="J14" s="35" t="s">
        <v>442</v>
      </c>
      <c r="K14" s="35"/>
      <c r="L14" s="35"/>
      <c r="M14" s="17" t="s">
        <v>252</v>
      </c>
      <c r="N14" s="372">
        <f t="shared" si="0"/>
        <v>289.89999999999998</v>
      </c>
      <c r="O14" s="2" t="s">
        <v>252</v>
      </c>
      <c r="P14" s="2">
        <f t="shared" si="1"/>
        <v>289.89999999999998</v>
      </c>
    </row>
    <row r="15" spans="1:17" ht="21" customHeight="1">
      <c r="A15" s="35">
        <v>5</v>
      </c>
      <c r="B15" s="33" t="s">
        <v>359</v>
      </c>
      <c r="C15" s="34" t="s">
        <v>408</v>
      </c>
      <c r="D15" s="35">
        <v>23</v>
      </c>
      <c r="E15" s="35">
        <v>203</v>
      </c>
      <c r="F15" s="17" t="s">
        <v>1</v>
      </c>
      <c r="G15" s="17">
        <v>377.7</v>
      </c>
      <c r="H15" s="373">
        <v>377.7</v>
      </c>
      <c r="I15" s="35" t="s">
        <v>23</v>
      </c>
      <c r="J15" s="35" t="s">
        <v>442</v>
      </c>
      <c r="K15" s="35"/>
      <c r="L15" s="35"/>
      <c r="M15" s="17" t="s">
        <v>31</v>
      </c>
      <c r="N15" s="372">
        <f t="shared" si="0"/>
        <v>5939.9</v>
      </c>
      <c r="O15" s="2" t="s">
        <v>31</v>
      </c>
      <c r="P15" s="2">
        <f t="shared" si="1"/>
        <v>5939.9</v>
      </c>
    </row>
    <row r="16" spans="1:17" ht="21" customHeight="1">
      <c r="A16" s="35">
        <v>8</v>
      </c>
      <c r="B16" s="33" t="s">
        <v>361</v>
      </c>
      <c r="C16" s="34" t="s">
        <v>408</v>
      </c>
      <c r="D16" s="35">
        <v>23</v>
      </c>
      <c r="E16" s="35">
        <v>199</v>
      </c>
      <c r="F16" s="17" t="s">
        <v>1</v>
      </c>
      <c r="G16" s="17">
        <v>147.1</v>
      </c>
      <c r="H16" s="373">
        <v>147.1</v>
      </c>
      <c r="I16" s="35" t="s">
        <v>23</v>
      </c>
      <c r="J16" s="35" t="s">
        <v>442</v>
      </c>
      <c r="K16" s="35"/>
      <c r="L16" s="35"/>
      <c r="O16" s="2" t="s">
        <v>48</v>
      </c>
      <c r="P16" s="2">
        <f t="shared" si="1"/>
        <v>205.6</v>
      </c>
    </row>
    <row r="17" spans="1:12" ht="21" customHeight="1">
      <c r="A17" s="35">
        <v>9</v>
      </c>
      <c r="B17" s="33" t="s">
        <v>362</v>
      </c>
      <c r="C17" s="34" t="s">
        <v>408</v>
      </c>
      <c r="D17" s="35">
        <v>23</v>
      </c>
      <c r="E17" s="35">
        <v>205</v>
      </c>
      <c r="F17" s="17" t="s">
        <v>1</v>
      </c>
      <c r="G17" s="17">
        <v>616.1</v>
      </c>
      <c r="H17" s="373">
        <v>616.1</v>
      </c>
      <c r="I17" s="35" t="s">
        <v>23</v>
      </c>
      <c r="J17" s="35" t="s">
        <v>442</v>
      </c>
      <c r="K17" s="35"/>
      <c r="L17" s="35"/>
    </row>
    <row r="18" spans="1:12" ht="21" customHeight="1">
      <c r="A18" s="35">
        <v>10</v>
      </c>
      <c r="B18" s="33" t="s">
        <v>363</v>
      </c>
      <c r="C18" s="34" t="s">
        <v>408</v>
      </c>
      <c r="D18" s="35">
        <v>23</v>
      </c>
      <c r="E18" s="35">
        <v>206</v>
      </c>
      <c r="F18" s="17" t="s">
        <v>1</v>
      </c>
      <c r="G18" s="17">
        <v>286.7</v>
      </c>
      <c r="H18" s="373">
        <v>286.7</v>
      </c>
      <c r="I18" s="35" t="s">
        <v>23</v>
      </c>
      <c r="J18" s="35" t="s">
        <v>442</v>
      </c>
      <c r="K18" s="35"/>
      <c r="L18" s="35"/>
    </row>
    <row r="19" spans="1:12" ht="21" customHeight="1">
      <c r="A19" s="35">
        <v>11</v>
      </c>
      <c r="B19" s="33" t="s">
        <v>364</v>
      </c>
      <c r="C19" s="34" t="s">
        <v>409</v>
      </c>
      <c r="D19" s="35">
        <v>29</v>
      </c>
      <c r="E19" s="35">
        <v>523</v>
      </c>
      <c r="F19" s="17" t="s">
        <v>1</v>
      </c>
      <c r="G19" s="17">
        <v>209</v>
      </c>
      <c r="H19" s="373">
        <v>209</v>
      </c>
      <c r="I19" s="35" t="s">
        <v>23</v>
      </c>
      <c r="J19" s="35" t="s">
        <v>442</v>
      </c>
      <c r="K19" s="36"/>
      <c r="L19" s="36"/>
    </row>
    <row r="20" spans="1:12" ht="21" customHeight="1">
      <c r="A20" s="35">
        <v>12</v>
      </c>
      <c r="B20" s="33" t="s">
        <v>364</v>
      </c>
      <c r="C20" s="34" t="s">
        <v>409</v>
      </c>
      <c r="D20" s="35">
        <v>29</v>
      </c>
      <c r="E20" s="35">
        <v>534</v>
      </c>
      <c r="F20" s="17" t="s">
        <v>251</v>
      </c>
      <c r="G20" s="17">
        <v>253.3</v>
      </c>
      <c r="H20" s="373">
        <v>253.3</v>
      </c>
      <c r="I20" s="35" t="s">
        <v>23</v>
      </c>
      <c r="J20" s="35" t="s">
        <v>442</v>
      </c>
      <c r="K20" s="37"/>
      <c r="L20" s="1"/>
    </row>
    <row r="21" spans="1:12" ht="21" customHeight="1">
      <c r="A21" s="35">
        <v>13</v>
      </c>
      <c r="B21" s="33" t="s">
        <v>365</v>
      </c>
      <c r="C21" s="34" t="s">
        <v>408</v>
      </c>
      <c r="D21" s="35">
        <v>23</v>
      </c>
      <c r="E21" s="35">
        <v>200</v>
      </c>
      <c r="F21" s="17" t="s">
        <v>3</v>
      </c>
      <c r="G21" s="17">
        <v>170.5</v>
      </c>
      <c r="H21" s="373">
        <v>170.5</v>
      </c>
      <c r="I21" s="35" t="s">
        <v>23</v>
      </c>
      <c r="J21" s="35" t="s">
        <v>442</v>
      </c>
      <c r="K21" s="1"/>
      <c r="L21" s="1"/>
    </row>
    <row r="22" spans="1:12" ht="21" customHeight="1">
      <c r="A22" s="35">
        <v>14</v>
      </c>
      <c r="B22" s="36" t="s">
        <v>366</v>
      </c>
      <c r="C22" s="34" t="s">
        <v>408</v>
      </c>
      <c r="D22" s="35">
        <v>2</v>
      </c>
      <c r="E22" s="35">
        <v>306</v>
      </c>
      <c r="F22" s="17" t="s">
        <v>425</v>
      </c>
      <c r="G22" s="17">
        <v>7791</v>
      </c>
      <c r="H22" s="373">
        <v>500</v>
      </c>
      <c r="I22" s="35" t="s">
        <v>23</v>
      </c>
      <c r="J22" s="35" t="s">
        <v>442</v>
      </c>
      <c r="K22" s="1"/>
      <c r="L22" s="1"/>
    </row>
    <row r="23" spans="1:12" ht="21" customHeight="1">
      <c r="A23" s="35">
        <v>15</v>
      </c>
      <c r="B23" s="36" t="s">
        <v>368</v>
      </c>
      <c r="C23" s="34" t="s">
        <v>408</v>
      </c>
      <c r="D23" s="35">
        <v>29</v>
      </c>
      <c r="E23" s="35">
        <v>85</v>
      </c>
      <c r="F23" s="17" t="s">
        <v>251</v>
      </c>
      <c r="G23" s="17">
        <v>275.8</v>
      </c>
      <c r="H23" s="373">
        <v>275.8</v>
      </c>
      <c r="I23" s="35" t="s">
        <v>23</v>
      </c>
      <c r="J23" s="35" t="s">
        <v>442</v>
      </c>
      <c r="K23" s="35" t="s">
        <v>448</v>
      </c>
      <c r="L23" s="35"/>
    </row>
    <row r="24" spans="1:12" ht="21" customHeight="1">
      <c r="A24" s="35">
        <v>16</v>
      </c>
      <c r="B24" s="36" t="s">
        <v>367</v>
      </c>
      <c r="C24" s="34" t="s">
        <v>408</v>
      </c>
      <c r="D24" s="35">
        <v>2</v>
      </c>
      <c r="E24" s="35">
        <v>305</v>
      </c>
      <c r="F24" s="17" t="s">
        <v>425</v>
      </c>
      <c r="G24" s="17">
        <v>5548</v>
      </c>
      <c r="H24" s="373">
        <v>500</v>
      </c>
      <c r="I24" s="35" t="s">
        <v>23</v>
      </c>
      <c r="J24" s="35" t="s">
        <v>442</v>
      </c>
      <c r="K24" s="1"/>
      <c r="L24" s="35"/>
    </row>
    <row r="25" spans="1:12" ht="21" customHeight="1">
      <c r="A25" s="35">
        <v>17</v>
      </c>
      <c r="B25" s="33" t="s">
        <v>360</v>
      </c>
      <c r="C25" s="34" t="s">
        <v>408</v>
      </c>
      <c r="D25" s="35">
        <v>2</v>
      </c>
      <c r="E25" s="35">
        <v>239</v>
      </c>
      <c r="F25" s="17" t="s">
        <v>3</v>
      </c>
      <c r="G25" s="17">
        <v>15670</v>
      </c>
      <c r="H25" s="373">
        <v>1200</v>
      </c>
      <c r="I25" s="35" t="s">
        <v>23</v>
      </c>
      <c r="J25" s="35" t="s">
        <v>442</v>
      </c>
      <c r="K25" s="35"/>
      <c r="L25" s="35"/>
    </row>
    <row r="26" spans="1:12" ht="21" customHeight="1">
      <c r="A26" s="976">
        <v>18</v>
      </c>
      <c r="B26" s="980" t="s">
        <v>369</v>
      </c>
      <c r="C26" s="34" t="s">
        <v>408</v>
      </c>
      <c r="D26" s="35">
        <v>29</v>
      </c>
      <c r="E26" s="35">
        <v>220</v>
      </c>
      <c r="F26" s="17" t="s">
        <v>251</v>
      </c>
      <c r="G26" s="17">
        <v>500</v>
      </c>
      <c r="H26" s="373">
        <v>500</v>
      </c>
      <c r="I26" s="35" t="s">
        <v>23</v>
      </c>
      <c r="J26" s="35" t="s">
        <v>442</v>
      </c>
      <c r="K26" s="35" t="s">
        <v>449</v>
      </c>
      <c r="L26" s="35"/>
    </row>
    <row r="27" spans="1:12" ht="21" customHeight="1">
      <c r="A27" s="987"/>
      <c r="B27" s="988"/>
      <c r="C27" s="34" t="s">
        <v>408</v>
      </c>
      <c r="D27" s="35">
        <v>29</v>
      </c>
      <c r="E27" s="35">
        <v>171</v>
      </c>
      <c r="F27" s="17" t="s">
        <v>11</v>
      </c>
      <c r="G27" s="17">
        <v>928.2</v>
      </c>
      <c r="H27" s="373">
        <v>928.2</v>
      </c>
      <c r="I27" s="35" t="s">
        <v>23</v>
      </c>
      <c r="J27" s="35" t="s">
        <v>442</v>
      </c>
      <c r="K27" s="35" t="s">
        <v>450</v>
      </c>
      <c r="L27" s="35"/>
    </row>
    <row r="28" spans="1:12" ht="21" customHeight="1">
      <c r="A28" s="977"/>
      <c r="B28" s="981"/>
      <c r="C28" s="34" t="s">
        <v>408</v>
      </c>
      <c r="D28" s="35">
        <v>29</v>
      </c>
      <c r="E28" s="35">
        <v>90</v>
      </c>
      <c r="F28" s="17" t="s">
        <v>1</v>
      </c>
      <c r="G28" s="17">
        <v>2129</v>
      </c>
      <c r="H28" s="373">
        <v>2129</v>
      </c>
      <c r="I28" s="35" t="s">
        <v>23</v>
      </c>
      <c r="J28" s="35" t="s">
        <v>442</v>
      </c>
      <c r="K28" s="35" t="s">
        <v>451</v>
      </c>
      <c r="L28" s="35"/>
    </row>
    <row r="29" spans="1:12" ht="21" customHeight="1">
      <c r="A29" s="976">
        <v>19</v>
      </c>
      <c r="B29" s="980" t="s">
        <v>370</v>
      </c>
      <c r="C29" s="34" t="s">
        <v>408</v>
      </c>
      <c r="D29" s="35">
        <v>29</v>
      </c>
      <c r="E29" s="35">
        <v>121</v>
      </c>
      <c r="F29" s="17" t="s">
        <v>1</v>
      </c>
      <c r="G29" s="17">
        <v>99</v>
      </c>
      <c r="H29" s="373">
        <v>99</v>
      </c>
      <c r="I29" s="35" t="s">
        <v>23</v>
      </c>
      <c r="J29" s="35" t="s">
        <v>442</v>
      </c>
      <c r="K29" s="35" t="s">
        <v>452</v>
      </c>
      <c r="L29" s="35"/>
    </row>
    <row r="30" spans="1:12" ht="21" customHeight="1">
      <c r="A30" s="977"/>
      <c r="B30" s="981"/>
      <c r="C30" s="34" t="s">
        <v>408</v>
      </c>
      <c r="D30" s="35">
        <v>29</v>
      </c>
      <c r="E30" s="35">
        <v>139</v>
      </c>
      <c r="F30" s="17" t="s">
        <v>252</v>
      </c>
      <c r="G30" s="17">
        <v>289.89999999999998</v>
      </c>
      <c r="H30" s="373">
        <v>289.89999999999998</v>
      </c>
      <c r="I30" s="35" t="s">
        <v>23</v>
      </c>
      <c r="J30" s="35" t="s">
        <v>442</v>
      </c>
      <c r="K30" s="35" t="s">
        <v>453</v>
      </c>
      <c r="L30" s="35"/>
    </row>
    <row r="31" spans="1:12" ht="21" customHeight="1">
      <c r="A31" s="976">
        <v>20</v>
      </c>
      <c r="B31" s="980" t="s">
        <v>371</v>
      </c>
      <c r="C31" s="34" t="s">
        <v>408</v>
      </c>
      <c r="D31" s="35">
        <v>28</v>
      </c>
      <c r="E31" s="35">
        <v>145</v>
      </c>
      <c r="F31" s="17" t="s">
        <v>11</v>
      </c>
      <c r="G31" s="17">
        <v>102.3</v>
      </c>
      <c r="H31" s="373">
        <v>102.3</v>
      </c>
      <c r="I31" s="35" t="s">
        <v>23</v>
      </c>
      <c r="J31" s="35" t="s">
        <v>442</v>
      </c>
      <c r="K31" s="35" t="s">
        <v>454</v>
      </c>
      <c r="L31" s="35"/>
    </row>
    <row r="32" spans="1:12" ht="21" customHeight="1">
      <c r="A32" s="987"/>
      <c r="B32" s="988"/>
      <c r="C32" s="34" t="s">
        <v>408</v>
      </c>
      <c r="D32" s="35">
        <v>28</v>
      </c>
      <c r="E32" s="35">
        <v>147</v>
      </c>
      <c r="F32" s="17" t="s">
        <v>1</v>
      </c>
      <c r="G32" s="17">
        <v>607.79999999999995</v>
      </c>
      <c r="H32" s="373">
        <v>607.79999999999995</v>
      </c>
      <c r="I32" s="35" t="s">
        <v>23</v>
      </c>
      <c r="J32" s="35" t="s">
        <v>442</v>
      </c>
      <c r="K32" s="35" t="s">
        <v>455</v>
      </c>
      <c r="L32" s="35"/>
    </row>
    <row r="33" spans="1:12" ht="21" customHeight="1">
      <c r="A33" s="987"/>
      <c r="B33" s="988"/>
      <c r="C33" s="34" t="s">
        <v>408</v>
      </c>
      <c r="D33" s="35">
        <v>28</v>
      </c>
      <c r="E33" s="35">
        <v>136</v>
      </c>
      <c r="F33" s="17" t="s">
        <v>1</v>
      </c>
      <c r="G33" s="17">
        <v>832.5</v>
      </c>
      <c r="H33" s="373">
        <v>832.5</v>
      </c>
      <c r="I33" s="35" t="s">
        <v>23</v>
      </c>
      <c r="J33" s="35" t="s">
        <v>442</v>
      </c>
      <c r="K33" s="35" t="s">
        <v>456</v>
      </c>
      <c r="L33" s="35"/>
    </row>
    <row r="34" spans="1:12" ht="21" customHeight="1">
      <c r="A34" s="987"/>
      <c r="B34" s="988"/>
      <c r="C34" s="34" t="s">
        <v>408</v>
      </c>
      <c r="D34" s="35">
        <v>29</v>
      </c>
      <c r="E34" s="35">
        <v>84</v>
      </c>
      <c r="F34" s="17" t="s">
        <v>1</v>
      </c>
      <c r="G34" s="17">
        <v>207.3</v>
      </c>
      <c r="H34" s="373">
        <v>207.3</v>
      </c>
      <c r="I34" s="35" t="s">
        <v>23</v>
      </c>
      <c r="J34" s="35" t="s">
        <v>442</v>
      </c>
      <c r="K34" s="35" t="s">
        <v>457</v>
      </c>
      <c r="L34" s="35"/>
    </row>
    <row r="35" spans="1:12" ht="21" customHeight="1">
      <c r="A35" s="987"/>
      <c r="B35" s="988"/>
      <c r="C35" s="34" t="s">
        <v>408</v>
      </c>
      <c r="D35" s="35">
        <v>28</v>
      </c>
      <c r="E35" s="35">
        <v>53</v>
      </c>
      <c r="F35" s="17" t="s">
        <v>251</v>
      </c>
      <c r="G35" s="17">
        <v>263</v>
      </c>
      <c r="H35" s="373">
        <v>263</v>
      </c>
      <c r="I35" s="35" t="s">
        <v>23</v>
      </c>
      <c r="J35" s="35" t="s">
        <v>442</v>
      </c>
      <c r="K35" s="35" t="s">
        <v>458</v>
      </c>
      <c r="L35" s="35"/>
    </row>
    <row r="36" spans="1:12" ht="21" customHeight="1">
      <c r="A36" s="977"/>
      <c r="B36" s="981"/>
      <c r="C36" s="34" t="s">
        <v>408</v>
      </c>
      <c r="D36" s="35">
        <v>2</v>
      </c>
      <c r="E36" s="35">
        <v>209</v>
      </c>
      <c r="F36" s="17" t="s">
        <v>3</v>
      </c>
      <c r="G36" s="17">
        <v>7056</v>
      </c>
      <c r="H36" s="373">
        <v>400</v>
      </c>
      <c r="I36" s="35" t="s">
        <v>23</v>
      </c>
      <c r="J36" s="35" t="s">
        <v>442</v>
      </c>
      <c r="K36" s="35" t="s">
        <v>459</v>
      </c>
      <c r="L36" s="35"/>
    </row>
    <row r="37" spans="1:12" ht="21" customHeight="1">
      <c r="A37" s="35">
        <v>21</v>
      </c>
      <c r="B37" s="36" t="s">
        <v>372</v>
      </c>
      <c r="C37" s="38" t="s">
        <v>410</v>
      </c>
      <c r="D37" s="35">
        <v>4</v>
      </c>
      <c r="E37" s="35"/>
      <c r="F37" s="17" t="s">
        <v>11</v>
      </c>
      <c r="G37" s="17">
        <v>382</v>
      </c>
      <c r="H37" s="373">
        <v>382</v>
      </c>
      <c r="I37" s="35" t="s">
        <v>23</v>
      </c>
      <c r="J37" s="35" t="s">
        <v>443</v>
      </c>
      <c r="K37" s="3" t="s">
        <v>460</v>
      </c>
      <c r="L37" s="1"/>
    </row>
    <row r="38" spans="1:12" ht="21" customHeight="1">
      <c r="A38" s="35">
        <v>22</v>
      </c>
      <c r="B38" s="36" t="s">
        <v>373</v>
      </c>
      <c r="C38" s="38" t="s">
        <v>410</v>
      </c>
      <c r="D38" s="35">
        <v>2</v>
      </c>
      <c r="E38" s="35">
        <v>102</v>
      </c>
      <c r="F38" s="17" t="s">
        <v>3</v>
      </c>
      <c r="G38" s="17">
        <v>18421</v>
      </c>
      <c r="H38" s="373">
        <v>400</v>
      </c>
      <c r="I38" s="35" t="s">
        <v>23</v>
      </c>
      <c r="J38" s="35" t="s">
        <v>443</v>
      </c>
      <c r="K38" s="3" t="s">
        <v>461</v>
      </c>
      <c r="L38" s="1"/>
    </row>
    <row r="39" spans="1:12" ht="21" customHeight="1">
      <c r="A39" s="35">
        <v>23</v>
      </c>
      <c r="B39" s="36" t="s">
        <v>374</v>
      </c>
      <c r="C39" s="38" t="s">
        <v>410</v>
      </c>
      <c r="D39" s="35">
        <v>32</v>
      </c>
      <c r="E39" s="35">
        <v>223</v>
      </c>
      <c r="F39" s="17" t="s">
        <v>31</v>
      </c>
      <c r="G39" s="17">
        <v>170.6</v>
      </c>
      <c r="H39" s="373">
        <v>400</v>
      </c>
      <c r="I39" s="35" t="s">
        <v>23</v>
      </c>
      <c r="J39" s="35" t="s">
        <v>443</v>
      </c>
      <c r="K39" s="3"/>
      <c r="L39" s="1"/>
    </row>
    <row r="40" spans="1:12" ht="21" customHeight="1">
      <c r="A40" s="35">
        <v>24</v>
      </c>
      <c r="B40" s="36" t="s">
        <v>375</v>
      </c>
      <c r="C40" s="38" t="s">
        <v>410</v>
      </c>
      <c r="D40" s="35">
        <v>32</v>
      </c>
      <c r="E40" s="35">
        <v>224</v>
      </c>
      <c r="F40" s="17" t="s">
        <v>31</v>
      </c>
      <c r="G40" s="17">
        <v>170.7</v>
      </c>
      <c r="H40" s="373">
        <v>400</v>
      </c>
      <c r="I40" s="35" t="s">
        <v>23</v>
      </c>
      <c r="J40" s="35" t="s">
        <v>443</v>
      </c>
      <c r="K40" s="3" t="s">
        <v>462</v>
      </c>
      <c r="L40" s="1"/>
    </row>
    <row r="41" spans="1:12" ht="21" customHeight="1">
      <c r="A41" s="35">
        <v>25</v>
      </c>
      <c r="B41" s="36" t="s">
        <v>376</v>
      </c>
      <c r="C41" s="38" t="s">
        <v>410</v>
      </c>
      <c r="D41" s="35">
        <v>32</v>
      </c>
      <c r="E41" s="35">
        <v>215</v>
      </c>
      <c r="F41" s="17" t="s">
        <v>31</v>
      </c>
      <c r="G41" s="17">
        <v>640</v>
      </c>
      <c r="H41" s="373">
        <v>640</v>
      </c>
      <c r="I41" s="35" t="s">
        <v>23</v>
      </c>
      <c r="J41" s="35" t="s">
        <v>443</v>
      </c>
      <c r="K41" s="3" t="s">
        <v>463</v>
      </c>
      <c r="L41" s="3"/>
    </row>
    <row r="42" spans="1:12" ht="21" customHeight="1">
      <c r="A42" s="35">
        <v>26</v>
      </c>
      <c r="B42" s="36" t="s">
        <v>377</v>
      </c>
      <c r="C42" s="38" t="s">
        <v>410</v>
      </c>
      <c r="D42" s="35">
        <v>32</v>
      </c>
      <c r="E42" s="35">
        <v>193</v>
      </c>
      <c r="F42" s="17" t="s">
        <v>31</v>
      </c>
      <c r="G42" s="17">
        <v>388.9</v>
      </c>
      <c r="H42" s="373">
        <v>388.9</v>
      </c>
      <c r="I42" s="35" t="s">
        <v>23</v>
      </c>
      <c r="J42" s="35" t="s">
        <v>443</v>
      </c>
      <c r="K42" s="35" t="s">
        <v>464</v>
      </c>
      <c r="L42" s="1"/>
    </row>
    <row r="43" spans="1:12" ht="21" customHeight="1">
      <c r="A43" s="35">
        <v>27</v>
      </c>
      <c r="B43" s="36" t="s">
        <v>378</v>
      </c>
      <c r="C43" s="38" t="s">
        <v>410</v>
      </c>
      <c r="D43" s="35">
        <v>32</v>
      </c>
      <c r="E43" s="35">
        <v>175</v>
      </c>
      <c r="F43" s="17" t="s">
        <v>11</v>
      </c>
      <c r="G43" s="17">
        <v>1984.7</v>
      </c>
      <c r="H43" s="373">
        <v>400</v>
      </c>
      <c r="I43" s="35" t="s">
        <v>23</v>
      </c>
      <c r="J43" s="35" t="s">
        <v>443</v>
      </c>
      <c r="K43" s="35"/>
      <c r="L43" s="35"/>
    </row>
    <row r="44" spans="1:12" ht="21" customHeight="1">
      <c r="A44" s="35">
        <v>28</v>
      </c>
      <c r="B44" s="36" t="s">
        <v>379</v>
      </c>
      <c r="C44" s="38" t="s">
        <v>410</v>
      </c>
      <c r="D44" s="35">
        <v>23</v>
      </c>
      <c r="E44" s="35">
        <v>55</v>
      </c>
      <c r="F44" s="17" t="s">
        <v>31</v>
      </c>
      <c r="G44" s="17">
        <v>681.3</v>
      </c>
      <c r="H44" s="373">
        <v>681.3</v>
      </c>
      <c r="I44" s="35" t="s">
        <v>23</v>
      </c>
      <c r="J44" s="35" t="s">
        <v>443</v>
      </c>
      <c r="K44" s="35" t="s">
        <v>465</v>
      </c>
      <c r="L44" s="35"/>
    </row>
    <row r="45" spans="1:12" ht="21" customHeight="1">
      <c r="A45" s="35">
        <v>30</v>
      </c>
      <c r="B45" s="36" t="s">
        <v>380</v>
      </c>
      <c r="C45" s="38" t="s">
        <v>410</v>
      </c>
      <c r="D45" s="976">
        <v>2</v>
      </c>
      <c r="E45" s="976">
        <v>220</v>
      </c>
      <c r="F45" s="17" t="s">
        <v>3</v>
      </c>
      <c r="G45" s="17">
        <v>6766</v>
      </c>
      <c r="H45" s="373">
        <v>400</v>
      </c>
      <c r="I45" s="35" t="s">
        <v>23</v>
      </c>
      <c r="J45" s="35" t="s">
        <v>443</v>
      </c>
      <c r="K45" s="3"/>
      <c r="L45" s="1"/>
    </row>
    <row r="46" spans="1:12" ht="21" customHeight="1">
      <c r="A46" s="35">
        <v>31</v>
      </c>
      <c r="B46" s="36" t="s">
        <v>381</v>
      </c>
      <c r="C46" s="38" t="s">
        <v>410</v>
      </c>
      <c r="D46" s="977"/>
      <c r="E46" s="977"/>
      <c r="F46" s="17" t="s">
        <v>3</v>
      </c>
      <c r="G46" s="17">
        <v>7878</v>
      </c>
      <c r="H46" s="373">
        <v>400</v>
      </c>
      <c r="I46" s="35" t="s">
        <v>23</v>
      </c>
      <c r="J46" s="35" t="s">
        <v>443</v>
      </c>
      <c r="K46" s="3"/>
      <c r="L46" s="1"/>
    </row>
    <row r="47" spans="1:12" ht="21" customHeight="1">
      <c r="A47" s="35">
        <v>32</v>
      </c>
      <c r="B47" s="36" t="s">
        <v>382</v>
      </c>
      <c r="C47" s="38" t="s">
        <v>410</v>
      </c>
      <c r="D47" s="35">
        <v>2</v>
      </c>
      <c r="E47" s="35">
        <v>405</v>
      </c>
      <c r="F47" s="17" t="s">
        <v>3</v>
      </c>
      <c r="G47" s="17">
        <v>9319</v>
      </c>
      <c r="H47" s="373">
        <v>400</v>
      </c>
      <c r="I47" s="35" t="s">
        <v>23</v>
      </c>
      <c r="J47" s="35" t="s">
        <v>443</v>
      </c>
      <c r="K47" s="35" t="s">
        <v>466</v>
      </c>
      <c r="L47" s="1"/>
    </row>
    <row r="48" spans="1:12" ht="21" customHeight="1">
      <c r="A48" s="35">
        <v>33</v>
      </c>
      <c r="B48" s="36" t="s">
        <v>383</v>
      </c>
      <c r="C48" s="38" t="s">
        <v>411</v>
      </c>
      <c r="D48" s="35">
        <v>52</v>
      </c>
      <c r="E48" s="35">
        <v>192</v>
      </c>
      <c r="F48" s="17" t="s">
        <v>1</v>
      </c>
      <c r="G48" s="17">
        <v>223.1</v>
      </c>
      <c r="H48" s="373">
        <v>223.1</v>
      </c>
      <c r="I48" s="35" t="s">
        <v>23</v>
      </c>
      <c r="J48" s="35" t="s">
        <v>444</v>
      </c>
      <c r="K48" s="35" t="s">
        <v>467</v>
      </c>
      <c r="L48" s="1"/>
    </row>
    <row r="49" spans="1:12" ht="21" customHeight="1">
      <c r="A49" s="35">
        <v>34</v>
      </c>
      <c r="B49" s="36" t="s">
        <v>384</v>
      </c>
      <c r="C49" s="38" t="s">
        <v>411</v>
      </c>
      <c r="D49" s="35">
        <v>58</v>
      </c>
      <c r="E49" s="35">
        <v>119</v>
      </c>
      <c r="F49" s="17" t="s">
        <v>1</v>
      </c>
      <c r="G49" s="17">
        <v>230.9</v>
      </c>
      <c r="H49" s="373">
        <v>230.9</v>
      </c>
      <c r="I49" s="35" t="s">
        <v>23</v>
      </c>
      <c r="J49" s="35" t="s">
        <v>444</v>
      </c>
      <c r="K49" s="35" t="s">
        <v>468</v>
      </c>
      <c r="L49" s="1"/>
    </row>
    <row r="50" spans="1:12" ht="21" customHeight="1">
      <c r="A50" s="35">
        <v>35</v>
      </c>
      <c r="B50" s="36" t="s">
        <v>385</v>
      </c>
      <c r="C50" s="38" t="s">
        <v>412</v>
      </c>
      <c r="D50" s="35">
        <v>1</v>
      </c>
      <c r="E50" s="35">
        <v>74</v>
      </c>
      <c r="F50" s="17" t="s">
        <v>3</v>
      </c>
      <c r="G50" s="17">
        <v>34321</v>
      </c>
      <c r="H50" s="373">
        <v>1200</v>
      </c>
      <c r="I50" s="35" t="s">
        <v>23</v>
      </c>
      <c r="J50" s="35" t="s">
        <v>445</v>
      </c>
      <c r="K50" s="35"/>
      <c r="L50" s="1"/>
    </row>
    <row r="51" spans="1:12" ht="21" customHeight="1">
      <c r="A51" s="35">
        <v>36</v>
      </c>
      <c r="B51" s="36" t="s">
        <v>415</v>
      </c>
      <c r="C51" s="38" t="s">
        <v>412</v>
      </c>
      <c r="D51" s="35">
        <v>1</v>
      </c>
      <c r="E51" s="35">
        <v>151</v>
      </c>
      <c r="F51" s="17" t="s">
        <v>3</v>
      </c>
      <c r="G51" s="17">
        <v>26693</v>
      </c>
      <c r="H51" s="373">
        <v>800</v>
      </c>
      <c r="I51" s="35" t="s">
        <v>23</v>
      </c>
      <c r="J51" s="35" t="s">
        <v>445</v>
      </c>
      <c r="K51" s="35"/>
      <c r="L51" s="1"/>
    </row>
    <row r="52" spans="1:12" ht="21" customHeight="1">
      <c r="A52" s="35">
        <v>37</v>
      </c>
      <c r="B52" s="36" t="s">
        <v>386</v>
      </c>
      <c r="C52" s="38" t="s">
        <v>412</v>
      </c>
      <c r="D52" s="35">
        <v>14</v>
      </c>
      <c r="E52" s="35">
        <v>115</v>
      </c>
      <c r="F52" s="17" t="s">
        <v>1</v>
      </c>
      <c r="G52" s="17">
        <v>967.2</v>
      </c>
      <c r="H52" s="373">
        <v>967.2</v>
      </c>
      <c r="I52" s="35" t="s">
        <v>23</v>
      </c>
      <c r="J52" s="35" t="s">
        <v>445</v>
      </c>
      <c r="K52" s="35"/>
      <c r="L52" s="1"/>
    </row>
    <row r="53" spans="1:12" ht="21" customHeight="1">
      <c r="A53" s="35">
        <v>38</v>
      </c>
      <c r="B53" s="36" t="s">
        <v>387</v>
      </c>
      <c r="C53" s="38" t="s">
        <v>412</v>
      </c>
      <c r="D53" s="35">
        <v>1</v>
      </c>
      <c r="E53" s="35">
        <v>132</v>
      </c>
      <c r="F53" s="17" t="s">
        <v>3</v>
      </c>
      <c r="G53" s="17">
        <v>13501</v>
      </c>
      <c r="H53" s="373">
        <v>800</v>
      </c>
      <c r="I53" s="35" t="s">
        <v>23</v>
      </c>
      <c r="J53" s="35" t="s">
        <v>445</v>
      </c>
      <c r="K53" s="35"/>
      <c r="L53" s="1"/>
    </row>
    <row r="54" spans="1:12" ht="21" customHeight="1">
      <c r="A54" s="35">
        <v>39</v>
      </c>
      <c r="B54" s="36" t="s">
        <v>416</v>
      </c>
      <c r="C54" s="38" t="s">
        <v>412</v>
      </c>
      <c r="D54" s="35">
        <v>1</v>
      </c>
      <c r="E54" s="35">
        <v>135</v>
      </c>
      <c r="F54" s="17" t="s">
        <v>3</v>
      </c>
      <c r="G54" s="17">
        <v>108575</v>
      </c>
      <c r="H54" s="373">
        <v>500</v>
      </c>
      <c r="I54" s="35" t="s">
        <v>23</v>
      </c>
      <c r="J54" s="35" t="s">
        <v>445</v>
      </c>
      <c r="K54" s="35"/>
      <c r="L54" s="1"/>
    </row>
    <row r="55" spans="1:12" ht="21" customHeight="1">
      <c r="A55" s="976">
        <v>40</v>
      </c>
      <c r="B55" s="980" t="s">
        <v>388</v>
      </c>
      <c r="C55" s="989" t="s">
        <v>417</v>
      </c>
      <c r="D55" s="976">
        <v>8</v>
      </c>
      <c r="E55" s="35">
        <v>398</v>
      </c>
      <c r="F55" s="17" t="s">
        <v>3</v>
      </c>
      <c r="G55" s="17" t="s">
        <v>426</v>
      </c>
      <c r="H55" s="373">
        <v>382.2</v>
      </c>
      <c r="I55" s="35" t="s">
        <v>23</v>
      </c>
      <c r="J55" s="35" t="s">
        <v>446</v>
      </c>
      <c r="K55" s="35" t="s">
        <v>469</v>
      </c>
      <c r="L55" s="1"/>
    </row>
    <row r="56" spans="1:12" ht="21" customHeight="1">
      <c r="A56" s="977"/>
      <c r="B56" s="981"/>
      <c r="C56" s="990"/>
      <c r="D56" s="977"/>
      <c r="E56" s="35">
        <v>403</v>
      </c>
      <c r="F56" s="17" t="s">
        <v>3</v>
      </c>
      <c r="G56" s="17" t="s">
        <v>427</v>
      </c>
      <c r="H56" s="373">
        <v>469</v>
      </c>
      <c r="I56" s="35" t="s">
        <v>23</v>
      </c>
      <c r="J56" s="35" t="s">
        <v>446</v>
      </c>
      <c r="K56" s="35" t="s">
        <v>470</v>
      </c>
      <c r="L56" s="1"/>
    </row>
    <row r="57" spans="1:12" ht="21" customHeight="1">
      <c r="A57" s="35">
        <v>41</v>
      </c>
      <c r="B57" s="33" t="s">
        <v>389</v>
      </c>
      <c r="C57" s="33" t="s">
        <v>413</v>
      </c>
      <c r="D57" s="35">
        <v>1</v>
      </c>
      <c r="E57" s="35">
        <v>246</v>
      </c>
      <c r="F57" s="17" t="s">
        <v>3</v>
      </c>
      <c r="G57" s="17">
        <v>33774</v>
      </c>
      <c r="H57" s="373">
        <v>400</v>
      </c>
      <c r="I57" s="35" t="s">
        <v>23</v>
      </c>
      <c r="J57" s="35" t="s">
        <v>447</v>
      </c>
      <c r="K57" s="35" t="s">
        <v>471</v>
      </c>
      <c r="L57" s="39"/>
    </row>
    <row r="58" spans="1:12" ht="21" customHeight="1">
      <c r="A58" s="35">
        <v>42</v>
      </c>
      <c r="B58" s="33" t="s">
        <v>390</v>
      </c>
      <c r="C58" s="33" t="s">
        <v>413</v>
      </c>
      <c r="D58" s="35">
        <v>1</v>
      </c>
      <c r="E58" s="35">
        <v>342</v>
      </c>
      <c r="F58" s="17" t="s">
        <v>3</v>
      </c>
      <c r="G58" s="17">
        <v>22822</v>
      </c>
      <c r="H58" s="373">
        <v>400</v>
      </c>
      <c r="I58" s="35" t="s">
        <v>23</v>
      </c>
      <c r="J58" s="35" t="s">
        <v>447</v>
      </c>
      <c r="K58" s="35" t="s">
        <v>472</v>
      </c>
      <c r="L58" s="39"/>
    </row>
    <row r="59" spans="1:12" ht="21" customHeight="1">
      <c r="A59" s="35">
        <v>43</v>
      </c>
      <c r="B59" s="33" t="s">
        <v>125</v>
      </c>
      <c r="C59" s="33" t="s">
        <v>413</v>
      </c>
      <c r="D59" s="35">
        <v>19</v>
      </c>
      <c r="E59" s="35">
        <v>72</v>
      </c>
      <c r="F59" s="17" t="s">
        <v>11</v>
      </c>
      <c r="G59" s="17" t="s">
        <v>428</v>
      </c>
      <c r="H59" s="373">
        <v>400</v>
      </c>
      <c r="I59" s="35" t="s">
        <v>23</v>
      </c>
      <c r="J59" s="35" t="s">
        <v>447</v>
      </c>
      <c r="K59" s="35" t="s">
        <v>473</v>
      </c>
      <c r="L59" s="35"/>
    </row>
    <row r="60" spans="1:12" ht="21" customHeight="1">
      <c r="A60" s="976">
        <v>44</v>
      </c>
      <c r="B60" s="980" t="s">
        <v>391</v>
      </c>
      <c r="C60" s="980" t="s">
        <v>413</v>
      </c>
      <c r="D60" s="35">
        <v>20</v>
      </c>
      <c r="E60" s="35">
        <v>104</v>
      </c>
      <c r="F60" s="17" t="s">
        <v>11</v>
      </c>
      <c r="G60" s="17" t="s">
        <v>429</v>
      </c>
      <c r="H60" s="373">
        <v>230</v>
      </c>
      <c r="I60" s="35" t="s">
        <v>23</v>
      </c>
      <c r="J60" s="35" t="s">
        <v>447</v>
      </c>
      <c r="K60" s="35" t="s">
        <v>474</v>
      </c>
      <c r="L60" s="35"/>
    </row>
    <row r="61" spans="1:12" ht="21" customHeight="1">
      <c r="A61" s="977"/>
      <c r="B61" s="981"/>
      <c r="C61" s="981"/>
      <c r="D61" s="35">
        <v>19</v>
      </c>
      <c r="E61" s="35">
        <v>20</v>
      </c>
      <c r="F61" s="17" t="s">
        <v>11</v>
      </c>
      <c r="G61" s="17" t="s">
        <v>430</v>
      </c>
      <c r="H61" s="373">
        <v>190</v>
      </c>
      <c r="I61" s="35" t="s">
        <v>23</v>
      </c>
      <c r="J61" s="35" t="s">
        <v>447</v>
      </c>
      <c r="K61" s="35" t="s">
        <v>475</v>
      </c>
      <c r="L61" s="35"/>
    </row>
    <row r="62" spans="1:12" ht="21" customHeight="1">
      <c r="A62" s="976">
        <v>45</v>
      </c>
      <c r="B62" s="980" t="s">
        <v>105</v>
      </c>
      <c r="C62" s="980" t="s">
        <v>413</v>
      </c>
      <c r="D62" s="976">
        <v>20</v>
      </c>
      <c r="E62" s="35">
        <v>9</v>
      </c>
      <c r="F62" s="17" t="s">
        <v>31</v>
      </c>
      <c r="G62" s="17" t="s">
        <v>431</v>
      </c>
      <c r="H62" s="373">
        <v>400</v>
      </c>
      <c r="I62" s="35" t="s">
        <v>23</v>
      </c>
      <c r="J62" s="35" t="s">
        <v>447</v>
      </c>
      <c r="K62" s="35" t="s">
        <v>476</v>
      </c>
      <c r="L62" s="35"/>
    </row>
    <row r="63" spans="1:12" ht="21" customHeight="1">
      <c r="A63" s="977"/>
      <c r="B63" s="981"/>
      <c r="C63" s="981"/>
      <c r="D63" s="977"/>
      <c r="E63" s="35">
        <v>3</v>
      </c>
      <c r="F63" s="17" t="s">
        <v>31</v>
      </c>
      <c r="G63" s="17" t="s">
        <v>432</v>
      </c>
      <c r="H63" s="373">
        <v>300</v>
      </c>
      <c r="I63" s="35" t="s">
        <v>23</v>
      </c>
      <c r="J63" s="35" t="s">
        <v>447</v>
      </c>
      <c r="K63" s="35" t="s">
        <v>477</v>
      </c>
      <c r="L63" s="35"/>
    </row>
    <row r="64" spans="1:12" ht="21" customHeight="1">
      <c r="A64" s="976">
        <v>46</v>
      </c>
      <c r="B64" s="980" t="s">
        <v>418</v>
      </c>
      <c r="C64" s="980" t="s">
        <v>413</v>
      </c>
      <c r="D64" s="976">
        <v>19</v>
      </c>
      <c r="E64" s="35">
        <v>261</v>
      </c>
      <c r="F64" s="17" t="s">
        <v>31</v>
      </c>
      <c r="G64" s="17" t="s">
        <v>433</v>
      </c>
      <c r="H64" s="373">
        <v>400</v>
      </c>
      <c r="I64" s="35" t="s">
        <v>23</v>
      </c>
      <c r="J64" s="35" t="s">
        <v>447</v>
      </c>
      <c r="K64" s="35" t="s">
        <v>478</v>
      </c>
      <c r="L64" s="35"/>
    </row>
    <row r="65" spans="1:12" ht="21" customHeight="1">
      <c r="A65" s="977"/>
      <c r="B65" s="981"/>
      <c r="C65" s="981"/>
      <c r="D65" s="977"/>
      <c r="E65" s="35">
        <v>14</v>
      </c>
      <c r="F65" s="17" t="s">
        <v>11</v>
      </c>
      <c r="G65" s="17" t="s">
        <v>434</v>
      </c>
      <c r="H65" s="373">
        <v>400</v>
      </c>
      <c r="I65" s="35" t="s">
        <v>23</v>
      </c>
      <c r="J65" s="35" t="s">
        <v>447</v>
      </c>
      <c r="K65" s="35" t="s">
        <v>479</v>
      </c>
      <c r="L65" s="35"/>
    </row>
    <row r="66" spans="1:12" ht="21" customHeight="1">
      <c r="A66" s="976">
        <v>47</v>
      </c>
      <c r="B66" s="980" t="s">
        <v>392</v>
      </c>
      <c r="C66" s="33" t="s">
        <v>413</v>
      </c>
      <c r="D66" s="35">
        <v>19</v>
      </c>
      <c r="E66" s="35">
        <v>1</v>
      </c>
      <c r="F66" s="17" t="s">
        <v>31</v>
      </c>
      <c r="G66" s="17" t="s">
        <v>435</v>
      </c>
      <c r="H66" s="373">
        <v>400</v>
      </c>
      <c r="I66" s="35" t="s">
        <v>23</v>
      </c>
      <c r="J66" s="35" t="s">
        <v>447</v>
      </c>
      <c r="K66" s="35" t="s">
        <v>480</v>
      </c>
      <c r="L66" s="35"/>
    </row>
    <row r="67" spans="1:12" ht="21" customHeight="1">
      <c r="A67" s="977"/>
      <c r="B67" s="981"/>
      <c r="C67" s="33" t="s">
        <v>413</v>
      </c>
      <c r="D67" s="35">
        <v>18</v>
      </c>
      <c r="E67" s="35">
        <v>99</v>
      </c>
      <c r="F67" s="17" t="s">
        <v>31</v>
      </c>
      <c r="G67" s="17" t="s">
        <v>436</v>
      </c>
      <c r="H67" s="373">
        <v>400</v>
      </c>
      <c r="I67" s="35" t="s">
        <v>23</v>
      </c>
      <c r="J67" s="35" t="s">
        <v>447</v>
      </c>
      <c r="K67" s="36" t="s">
        <v>481</v>
      </c>
      <c r="L67" s="1"/>
    </row>
    <row r="68" spans="1:12" ht="21" customHeight="1">
      <c r="A68" s="35">
        <v>48</v>
      </c>
      <c r="B68" s="33" t="s">
        <v>419</v>
      </c>
      <c r="C68" s="33" t="s">
        <v>413</v>
      </c>
      <c r="D68" s="35">
        <v>1</v>
      </c>
      <c r="E68" s="35">
        <v>309</v>
      </c>
      <c r="F68" s="17" t="s">
        <v>3</v>
      </c>
      <c r="G68" s="17">
        <v>81241</v>
      </c>
      <c r="H68" s="373">
        <v>400</v>
      </c>
      <c r="I68" s="35" t="s">
        <v>23</v>
      </c>
      <c r="J68" s="35" t="s">
        <v>447</v>
      </c>
      <c r="K68" s="35" t="s">
        <v>482</v>
      </c>
      <c r="L68" s="1"/>
    </row>
    <row r="69" spans="1:12" ht="21" customHeight="1">
      <c r="A69" s="35">
        <v>49</v>
      </c>
      <c r="B69" s="33" t="s">
        <v>393</v>
      </c>
      <c r="C69" s="33" t="s">
        <v>413</v>
      </c>
      <c r="D69" s="35">
        <v>1</v>
      </c>
      <c r="E69" s="35">
        <v>309</v>
      </c>
      <c r="F69" s="17" t="s">
        <v>3</v>
      </c>
      <c r="G69" s="17">
        <v>81241</v>
      </c>
      <c r="H69" s="373">
        <v>400</v>
      </c>
      <c r="I69" s="35" t="s">
        <v>23</v>
      </c>
      <c r="J69" s="35" t="s">
        <v>447</v>
      </c>
      <c r="K69" s="35" t="s">
        <v>482</v>
      </c>
      <c r="L69" s="40"/>
    </row>
    <row r="70" spans="1:12" ht="21" customHeight="1">
      <c r="A70" s="976">
        <v>50</v>
      </c>
      <c r="B70" s="980" t="s">
        <v>394</v>
      </c>
      <c r="C70" s="980" t="s">
        <v>413</v>
      </c>
      <c r="D70" s="976">
        <v>19</v>
      </c>
      <c r="E70" s="35">
        <v>30</v>
      </c>
      <c r="F70" s="17" t="s">
        <v>31</v>
      </c>
      <c r="G70" s="17" t="s">
        <v>437</v>
      </c>
      <c r="H70" s="373">
        <v>217.7</v>
      </c>
      <c r="I70" s="35" t="s">
        <v>23</v>
      </c>
      <c r="J70" s="35" t="s">
        <v>447</v>
      </c>
      <c r="K70" s="35" t="s">
        <v>483</v>
      </c>
      <c r="L70" s="1"/>
    </row>
    <row r="71" spans="1:12" ht="21" customHeight="1">
      <c r="A71" s="987"/>
      <c r="B71" s="988"/>
      <c r="C71" s="988"/>
      <c r="D71" s="987"/>
      <c r="E71" s="35">
        <v>33</v>
      </c>
      <c r="F71" s="17" t="s">
        <v>31</v>
      </c>
      <c r="G71" s="17" t="s">
        <v>438</v>
      </c>
      <c r="H71" s="373">
        <v>178</v>
      </c>
      <c r="I71" s="35" t="s">
        <v>23</v>
      </c>
      <c r="J71" s="35" t="s">
        <v>447</v>
      </c>
      <c r="K71" s="35" t="s">
        <v>484</v>
      </c>
      <c r="L71" s="1"/>
    </row>
    <row r="72" spans="1:12" ht="21" customHeight="1">
      <c r="A72" s="977"/>
      <c r="B72" s="981"/>
      <c r="C72" s="981"/>
      <c r="D72" s="977"/>
      <c r="E72" s="35">
        <v>43</v>
      </c>
      <c r="F72" s="17" t="s">
        <v>31</v>
      </c>
      <c r="G72" s="17" t="s">
        <v>439</v>
      </c>
      <c r="H72" s="373">
        <v>257</v>
      </c>
      <c r="I72" s="35" t="s">
        <v>23</v>
      </c>
      <c r="J72" s="35" t="s">
        <v>447</v>
      </c>
      <c r="K72" s="35" t="s">
        <v>485</v>
      </c>
      <c r="L72" s="1"/>
    </row>
    <row r="73" spans="1:12" ht="21" customHeight="1">
      <c r="A73" s="35">
        <v>51</v>
      </c>
      <c r="B73" s="33" t="s">
        <v>395</v>
      </c>
      <c r="C73" s="33" t="s">
        <v>413</v>
      </c>
      <c r="D73" s="35">
        <v>1</v>
      </c>
      <c r="E73" s="35">
        <v>396</v>
      </c>
      <c r="F73" s="17" t="s">
        <v>3</v>
      </c>
      <c r="G73" s="17" t="s">
        <v>440</v>
      </c>
      <c r="H73" s="373">
        <v>400</v>
      </c>
      <c r="I73" s="35" t="s">
        <v>23</v>
      </c>
      <c r="J73" s="35" t="s">
        <v>447</v>
      </c>
      <c r="K73" s="35" t="s">
        <v>486</v>
      </c>
      <c r="L73" s="1"/>
    </row>
    <row r="74" spans="1:12" ht="21" customHeight="1">
      <c r="A74" s="35">
        <v>52</v>
      </c>
      <c r="B74" s="33" t="s">
        <v>420</v>
      </c>
      <c r="C74" s="33" t="s">
        <v>413</v>
      </c>
      <c r="D74" s="35">
        <v>1</v>
      </c>
      <c r="E74" s="35">
        <v>189</v>
      </c>
      <c r="F74" s="17" t="s">
        <v>3</v>
      </c>
      <c r="G74" s="17">
        <v>44950</v>
      </c>
      <c r="H74" s="373">
        <v>400</v>
      </c>
      <c r="I74" s="35" t="s">
        <v>23</v>
      </c>
      <c r="J74" s="35" t="s">
        <v>447</v>
      </c>
      <c r="K74" s="35" t="s">
        <v>487</v>
      </c>
      <c r="L74" s="41"/>
    </row>
    <row r="75" spans="1:12" ht="21" customHeight="1">
      <c r="A75" s="35">
        <v>53</v>
      </c>
      <c r="B75" s="33" t="s">
        <v>396</v>
      </c>
      <c r="C75" s="33" t="s">
        <v>413</v>
      </c>
      <c r="D75" s="35">
        <v>19</v>
      </c>
      <c r="E75" s="35">
        <v>48</v>
      </c>
      <c r="F75" s="17" t="s">
        <v>11</v>
      </c>
      <c r="G75" s="17">
        <v>473</v>
      </c>
      <c r="H75" s="373">
        <v>218</v>
      </c>
      <c r="I75" s="35" t="s">
        <v>23</v>
      </c>
      <c r="J75" s="35" t="s">
        <v>447</v>
      </c>
      <c r="K75" s="35" t="s">
        <v>488</v>
      </c>
      <c r="L75" s="41"/>
    </row>
    <row r="76" spans="1:12" ht="21" customHeight="1">
      <c r="A76" s="35">
        <v>54</v>
      </c>
      <c r="B76" s="33" t="s">
        <v>421</v>
      </c>
      <c r="C76" s="33" t="s">
        <v>413</v>
      </c>
      <c r="D76" s="35">
        <v>26</v>
      </c>
      <c r="E76" s="35">
        <v>59</v>
      </c>
      <c r="F76" s="17" t="s">
        <v>11</v>
      </c>
      <c r="G76" s="17">
        <v>2709.9</v>
      </c>
      <c r="H76" s="373">
        <v>400</v>
      </c>
      <c r="I76" s="35" t="s">
        <v>23</v>
      </c>
      <c r="J76" s="35" t="s">
        <v>447</v>
      </c>
      <c r="K76" s="35" t="s">
        <v>489</v>
      </c>
      <c r="L76" s="39"/>
    </row>
    <row r="77" spans="1:12" ht="21" customHeight="1">
      <c r="A77" s="35">
        <v>55</v>
      </c>
      <c r="B77" s="33" t="s">
        <v>84</v>
      </c>
      <c r="C77" s="33" t="s">
        <v>413</v>
      </c>
      <c r="D77" s="35">
        <v>1</v>
      </c>
      <c r="E77" s="35">
        <v>305</v>
      </c>
      <c r="F77" s="17" t="s">
        <v>3</v>
      </c>
      <c r="G77" s="17">
        <v>35693</v>
      </c>
      <c r="H77" s="373">
        <v>400</v>
      </c>
      <c r="I77" s="35" t="s">
        <v>23</v>
      </c>
      <c r="J77" s="35" t="s">
        <v>447</v>
      </c>
      <c r="K77" s="35" t="s">
        <v>490</v>
      </c>
      <c r="L77" s="39"/>
    </row>
    <row r="78" spans="1:12" ht="21" customHeight="1">
      <c r="A78" s="35">
        <v>56</v>
      </c>
      <c r="B78" s="33" t="s">
        <v>397</v>
      </c>
      <c r="C78" s="33" t="s">
        <v>413</v>
      </c>
      <c r="D78" s="35">
        <v>18</v>
      </c>
      <c r="E78" s="35">
        <v>169</v>
      </c>
      <c r="F78" s="17" t="s">
        <v>11</v>
      </c>
      <c r="G78" s="17">
        <v>1257.2</v>
      </c>
      <c r="H78" s="373">
        <v>400</v>
      </c>
      <c r="I78" s="35" t="s">
        <v>23</v>
      </c>
      <c r="J78" s="35" t="s">
        <v>447</v>
      </c>
      <c r="K78" s="35" t="s">
        <v>491</v>
      </c>
      <c r="L78" s="39"/>
    </row>
    <row r="79" spans="1:12" ht="21" customHeight="1">
      <c r="A79" s="35">
        <v>57</v>
      </c>
      <c r="B79" s="33" t="s">
        <v>398</v>
      </c>
      <c r="C79" s="33" t="s">
        <v>413</v>
      </c>
      <c r="D79" s="35">
        <v>1</v>
      </c>
      <c r="E79" s="35">
        <v>297</v>
      </c>
      <c r="F79" s="17" t="s">
        <v>3</v>
      </c>
      <c r="G79" s="17">
        <v>90018.4</v>
      </c>
      <c r="H79" s="373">
        <v>400</v>
      </c>
      <c r="I79" s="35" t="s">
        <v>23</v>
      </c>
      <c r="J79" s="35" t="s">
        <v>447</v>
      </c>
      <c r="K79" s="35" t="s">
        <v>492</v>
      </c>
      <c r="L79" s="39"/>
    </row>
    <row r="80" spans="1:12" ht="21" customHeight="1">
      <c r="A80" s="35">
        <v>58</v>
      </c>
      <c r="B80" s="33" t="s">
        <v>399</v>
      </c>
      <c r="C80" s="33" t="s">
        <v>413</v>
      </c>
      <c r="D80" s="35">
        <v>19</v>
      </c>
      <c r="E80" s="35">
        <v>3</v>
      </c>
      <c r="F80" s="17" t="s">
        <v>31</v>
      </c>
      <c r="G80" s="17">
        <v>177.9</v>
      </c>
      <c r="H80" s="373">
        <v>177</v>
      </c>
      <c r="I80" s="35" t="s">
        <v>23</v>
      </c>
      <c r="J80" s="35" t="s">
        <v>447</v>
      </c>
      <c r="K80" s="35" t="s">
        <v>493</v>
      </c>
      <c r="L80" s="39"/>
    </row>
    <row r="81" spans="1:12" ht="21" customHeight="1">
      <c r="A81" s="35">
        <v>59</v>
      </c>
      <c r="B81" s="33" t="s">
        <v>400</v>
      </c>
      <c r="C81" s="33" t="s">
        <v>413</v>
      </c>
      <c r="D81" s="35">
        <v>17</v>
      </c>
      <c r="E81" s="35">
        <v>4</v>
      </c>
      <c r="F81" s="17" t="s">
        <v>31</v>
      </c>
      <c r="G81" s="17">
        <v>528.9</v>
      </c>
      <c r="H81" s="373">
        <v>300</v>
      </c>
      <c r="I81" s="35" t="s">
        <v>23</v>
      </c>
      <c r="J81" s="35" t="s">
        <v>447</v>
      </c>
      <c r="K81" s="35" t="s">
        <v>494</v>
      </c>
      <c r="L81" s="39"/>
    </row>
    <row r="82" spans="1:12" ht="21" customHeight="1">
      <c r="A82" s="35">
        <v>60</v>
      </c>
      <c r="B82" s="33" t="s">
        <v>401</v>
      </c>
      <c r="C82" s="33" t="s">
        <v>413</v>
      </c>
      <c r="D82" s="35">
        <v>1</v>
      </c>
      <c r="E82" s="35">
        <v>181</v>
      </c>
      <c r="F82" s="17" t="s">
        <v>3</v>
      </c>
      <c r="G82" s="17">
        <v>27378</v>
      </c>
      <c r="H82" s="373">
        <v>400</v>
      </c>
      <c r="I82" s="35" t="s">
        <v>23</v>
      </c>
      <c r="J82" s="35" t="s">
        <v>447</v>
      </c>
      <c r="K82" s="35" t="s">
        <v>495</v>
      </c>
      <c r="L82" s="39"/>
    </row>
    <row r="83" spans="1:12" ht="21" customHeight="1">
      <c r="A83" s="35">
        <v>61</v>
      </c>
      <c r="B83" s="33" t="s">
        <v>390</v>
      </c>
      <c r="C83" s="33" t="s">
        <v>413</v>
      </c>
      <c r="D83" s="35">
        <v>1</v>
      </c>
      <c r="E83" s="35">
        <v>342</v>
      </c>
      <c r="F83" s="17" t="s">
        <v>3</v>
      </c>
      <c r="G83" s="17">
        <v>22822</v>
      </c>
      <c r="H83" s="373">
        <v>400</v>
      </c>
      <c r="I83" s="35" t="s">
        <v>23</v>
      </c>
      <c r="J83" s="35" t="s">
        <v>447</v>
      </c>
      <c r="K83" s="35" t="s">
        <v>472</v>
      </c>
      <c r="L83" s="39"/>
    </row>
    <row r="84" spans="1:12" ht="21" customHeight="1">
      <c r="A84" s="976">
        <v>62</v>
      </c>
      <c r="B84" s="980" t="s">
        <v>402</v>
      </c>
      <c r="C84" s="980" t="s">
        <v>413</v>
      </c>
      <c r="D84" s="976">
        <v>1</v>
      </c>
      <c r="E84" s="35">
        <v>294</v>
      </c>
      <c r="F84" s="17" t="s">
        <v>3</v>
      </c>
      <c r="G84" s="17">
        <v>85063</v>
      </c>
      <c r="H84" s="373">
        <v>400</v>
      </c>
      <c r="I84" s="35" t="s">
        <v>23</v>
      </c>
      <c r="J84" s="35" t="s">
        <v>447</v>
      </c>
      <c r="K84" s="35" t="s">
        <v>496</v>
      </c>
      <c r="L84" s="39"/>
    </row>
    <row r="85" spans="1:12" ht="21" customHeight="1">
      <c r="A85" s="977"/>
      <c r="B85" s="981"/>
      <c r="C85" s="981"/>
      <c r="D85" s="977"/>
      <c r="E85" s="35">
        <v>282</v>
      </c>
      <c r="F85" s="17" t="s">
        <v>3</v>
      </c>
      <c r="G85" s="17">
        <v>33571.599999999999</v>
      </c>
      <c r="H85" s="373">
        <v>400</v>
      </c>
      <c r="I85" s="35" t="s">
        <v>23</v>
      </c>
      <c r="J85" s="35" t="s">
        <v>447</v>
      </c>
      <c r="K85" s="35" t="s">
        <v>497</v>
      </c>
      <c r="L85" s="39"/>
    </row>
    <row r="86" spans="1:12" ht="21" customHeight="1">
      <c r="A86" s="35">
        <v>63</v>
      </c>
      <c r="B86" s="33" t="s">
        <v>403</v>
      </c>
      <c r="C86" s="33" t="s">
        <v>413</v>
      </c>
      <c r="D86" s="35">
        <v>1</v>
      </c>
      <c r="E86" s="35">
        <v>341</v>
      </c>
      <c r="F86" s="17" t="s">
        <v>3</v>
      </c>
      <c r="G86" s="17">
        <v>26411</v>
      </c>
      <c r="H86" s="373">
        <v>400</v>
      </c>
      <c r="I86" s="35" t="s">
        <v>23</v>
      </c>
      <c r="J86" s="35" t="s">
        <v>447</v>
      </c>
      <c r="K86" s="35" t="s">
        <v>498</v>
      </c>
      <c r="L86" s="39"/>
    </row>
    <row r="87" spans="1:12" ht="21" customHeight="1">
      <c r="A87" s="35">
        <v>64</v>
      </c>
      <c r="B87" s="33" t="s">
        <v>403</v>
      </c>
      <c r="C87" s="33" t="s">
        <v>413</v>
      </c>
      <c r="D87" s="35">
        <v>1</v>
      </c>
      <c r="E87" s="35">
        <v>255</v>
      </c>
      <c r="F87" s="17" t="s">
        <v>3</v>
      </c>
      <c r="G87" s="17">
        <v>53558</v>
      </c>
      <c r="H87" s="373">
        <v>400</v>
      </c>
      <c r="I87" s="35" t="s">
        <v>23</v>
      </c>
      <c r="J87" s="35" t="s">
        <v>447</v>
      </c>
      <c r="K87" s="35" t="s">
        <v>499</v>
      </c>
      <c r="L87" s="39"/>
    </row>
    <row r="88" spans="1:12" ht="21" customHeight="1">
      <c r="A88" s="35">
        <v>65</v>
      </c>
      <c r="B88" s="33" t="s">
        <v>422</v>
      </c>
      <c r="C88" s="33" t="s">
        <v>413</v>
      </c>
      <c r="D88" s="35">
        <v>19</v>
      </c>
      <c r="E88" s="35">
        <v>232</v>
      </c>
      <c r="F88" s="17" t="s">
        <v>11</v>
      </c>
      <c r="G88" s="17">
        <v>1749.7</v>
      </c>
      <c r="H88" s="373">
        <v>400</v>
      </c>
      <c r="I88" s="35" t="s">
        <v>23</v>
      </c>
      <c r="J88" s="35" t="s">
        <v>447</v>
      </c>
      <c r="K88" s="35" t="s">
        <v>500</v>
      </c>
      <c r="L88" s="39"/>
    </row>
    <row r="89" spans="1:12" ht="21" customHeight="1">
      <c r="A89" s="35">
        <v>66</v>
      </c>
      <c r="B89" s="33" t="s">
        <v>404</v>
      </c>
      <c r="C89" s="33" t="s">
        <v>413</v>
      </c>
      <c r="D89" s="35">
        <v>1</v>
      </c>
      <c r="E89" s="35">
        <v>526</v>
      </c>
      <c r="F89" s="17" t="s">
        <v>3</v>
      </c>
      <c r="G89" s="17">
        <v>11103</v>
      </c>
      <c r="H89" s="373">
        <v>400</v>
      </c>
      <c r="I89" s="35" t="s">
        <v>23</v>
      </c>
      <c r="J89" s="35" t="s">
        <v>447</v>
      </c>
      <c r="K89" s="35" t="s">
        <v>501</v>
      </c>
      <c r="L89" s="39"/>
    </row>
    <row r="90" spans="1:12" ht="21" customHeight="1">
      <c r="A90" s="35">
        <v>67</v>
      </c>
      <c r="B90" s="33" t="s">
        <v>405</v>
      </c>
      <c r="C90" s="33" t="s">
        <v>413</v>
      </c>
      <c r="D90" s="35">
        <v>1</v>
      </c>
      <c r="E90" s="35">
        <v>521</v>
      </c>
      <c r="F90" s="17" t="s">
        <v>3</v>
      </c>
      <c r="G90" s="17">
        <v>17633</v>
      </c>
      <c r="H90" s="373">
        <v>400</v>
      </c>
      <c r="I90" s="35" t="s">
        <v>23</v>
      </c>
      <c r="J90" s="35" t="s">
        <v>447</v>
      </c>
      <c r="K90" s="35" t="s">
        <v>502</v>
      </c>
      <c r="L90" s="39"/>
    </row>
    <row r="91" spans="1:12" ht="21" customHeight="1">
      <c r="A91" s="35">
        <v>68</v>
      </c>
      <c r="B91" s="33" t="s">
        <v>406</v>
      </c>
      <c r="C91" s="33" t="s">
        <v>413</v>
      </c>
      <c r="D91" s="35">
        <v>19</v>
      </c>
      <c r="E91" s="35">
        <v>42</v>
      </c>
      <c r="F91" s="17" t="s">
        <v>11</v>
      </c>
      <c r="G91" s="17">
        <v>2462.1</v>
      </c>
      <c r="H91" s="373">
        <v>400</v>
      </c>
      <c r="I91" s="35" t="s">
        <v>23</v>
      </c>
      <c r="J91" s="35" t="s">
        <v>447</v>
      </c>
      <c r="K91" s="35" t="s">
        <v>503</v>
      </c>
      <c r="L91" s="39"/>
    </row>
    <row r="92" spans="1:12" ht="21" customHeight="1">
      <c r="A92" s="35">
        <v>69</v>
      </c>
      <c r="B92" s="33" t="s">
        <v>371</v>
      </c>
      <c r="C92" s="33" t="s">
        <v>413</v>
      </c>
      <c r="D92" s="35">
        <v>20</v>
      </c>
      <c r="E92" s="35">
        <v>13</v>
      </c>
      <c r="F92" s="17" t="s">
        <v>31</v>
      </c>
      <c r="G92" s="17">
        <v>430.7</v>
      </c>
      <c r="H92" s="373">
        <v>400</v>
      </c>
      <c r="I92" s="35" t="s">
        <v>23</v>
      </c>
      <c r="J92" s="35" t="s">
        <v>447</v>
      </c>
      <c r="K92" s="35" t="s">
        <v>504</v>
      </c>
      <c r="L92" s="39"/>
    </row>
    <row r="93" spans="1:12" ht="21" customHeight="1">
      <c r="A93" s="35">
        <v>70</v>
      </c>
      <c r="B93" s="33" t="s">
        <v>104</v>
      </c>
      <c r="C93" s="33" t="s">
        <v>423</v>
      </c>
      <c r="D93" s="35">
        <v>20</v>
      </c>
      <c r="E93" s="35">
        <v>106</v>
      </c>
      <c r="F93" s="17" t="s">
        <v>48</v>
      </c>
      <c r="G93" s="17">
        <v>205.6</v>
      </c>
      <c r="H93" s="373">
        <v>205.6</v>
      </c>
      <c r="I93" s="35" t="s">
        <v>23</v>
      </c>
      <c r="J93" s="35" t="s">
        <v>413</v>
      </c>
      <c r="K93" s="35"/>
      <c r="L93" s="35"/>
    </row>
    <row r="94" spans="1:12" ht="21" customHeight="1" thickBot="1">
      <c r="A94" s="35">
        <v>71</v>
      </c>
      <c r="B94" s="33" t="s">
        <v>424</v>
      </c>
      <c r="C94" s="33" t="s">
        <v>411</v>
      </c>
      <c r="D94" s="35">
        <v>43</v>
      </c>
      <c r="E94" s="35">
        <v>122</v>
      </c>
      <c r="F94" s="17" t="s">
        <v>251</v>
      </c>
      <c r="G94" s="17">
        <v>288.2</v>
      </c>
      <c r="H94" s="373">
        <v>288.2</v>
      </c>
      <c r="I94" s="35" t="s">
        <v>23</v>
      </c>
      <c r="J94" s="35" t="s">
        <v>411</v>
      </c>
      <c r="K94" s="35"/>
      <c r="L94" s="35"/>
    </row>
    <row r="95" spans="1:12" ht="16.899999999999999" thickBot="1">
      <c r="A95" s="256">
        <v>1</v>
      </c>
      <c r="B95" s="257" t="s">
        <v>357</v>
      </c>
      <c r="C95" s="258" t="s">
        <v>442</v>
      </c>
      <c r="D95" s="259">
        <v>23</v>
      </c>
      <c r="E95" s="259">
        <v>201</v>
      </c>
      <c r="F95" s="259" t="s">
        <v>3</v>
      </c>
      <c r="G95" s="260" t="s">
        <v>1264</v>
      </c>
      <c r="H95" s="269">
        <v>217.6</v>
      </c>
      <c r="I95" s="259" t="s">
        <v>23</v>
      </c>
      <c r="J95" s="259" t="s">
        <v>442</v>
      </c>
      <c r="K95" s="259"/>
    </row>
    <row r="96" spans="1:12" ht="16.899999999999999" thickBot="1">
      <c r="A96" s="261">
        <v>2</v>
      </c>
      <c r="B96" s="262" t="s">
        <v>358</v>
      </c>
      <c r="C96" s="263" t="s">
        <v>442</v>
      </c>
      <c r="D96" s="264">
        <v>23</v>
      </c>
      <c r="E96" s="264">
        <v>202</v>
      </c>
      <c r="F96" s="264" t="s">
        <v>3</v>
      </c>
      <c r="G96" s="265" t="s">
        <v>1265</v>
      </c>
      <c r="H96" s="270">
        <v>398.3</v>
      </c>
      <c r="I96" s="264" t="s">
        <v>23</v>
      </c>
      <c r="J96" s="264" t="s">
        <v>442</v>
      </c>
      <c r="K96" s="264"/>
    </row>
    <row r="97" spans="1:11" ht="16.899999999999999" thickBot="1">
      <c r="A97" s="261">
        <v>3</v>
      </c>
      <c r="B97" s="262" t="s">
        <v>359</v>
      </c>
      <c r="C97" s="263" t="s">
        <v>442</v>
      </c>
      <c r="D97" s="264">
        <v>23</v>
      </c>
      <c r="E97" s="264">
        <v>203</v>
      </c>
      <c r="F97" s="264" t="s">
        <v>3</v>
      </c>
      <c r="G97" s="265" t="s">
        <v>1266</v>
      </c>
      <c r="H97" s="270">
        <v>377.7</v>
      </c>
      <c r="I97" s="264" t="s">
        <v>23</v>
      </c>
      <c r="J97" s="264" t="s">
        <v>442</v>
      </c>
      <c r="K97" s="264"/>
    </row>
    <row r="98" spans="1:11" ht="16.899999999999999" thickBot="1">
      <c r="A98" s="261">
        <v>4</v>
      </c>
      <c r="B98" s="262" t="s">
        <v>360</v>
      </c>
      <c r="C98" s="263" t="s">
        <v>442</v>
      </c>
      <c r="D98" s="264">
        <v>23</v>
      </c>
      <c r="E98" s="264">
        <v>204</v>
      </c>
      <c r="F98" s="264" t="s">
        <v>3</v>
      </c>
      <c r="G98" s="265" t="s">
        <v>1267</v>
      </c>
      <c r="H98" s="270">
        <v>370.3</v>
      </c>
      <c r="I98" s="264" t="s">
        <v>23</v>
      </c>
      <c r="J98" s="264" t="s">
        <v>442</v>
      </c>
      <c r="K98" s="264"/>
    </row>
    <row r="99" spans="1:11" ht="16.899999999999999" thickBot="1">
      <c r="A99" s="261">
        <v>5</v>
      </c>
      <c r="B99" s="262" t="s">
        <v>360</v>
      </c>
      <c r="C99" s="263" t="s">
        <v>442</v>
      </c>
      <c r="D99" s="264">
        <v>23</v>
      </c>
      <c r="E99" s="264">
        <v>198</v>
      </c>
      <c r="F99" s="264" t="s">
        <v>3</v>
      </c>
      <c r="G99" s="265" t="s">
        <v>1268</v>
      </c>
      <c r="H99" s="270">
        <v>712.3</v>
      </c>
      <c r="I99" s="264" t="s">
        <v>23</v>
      </c>
      <c r="J99" s="264" t="s">
        <v>442</v>
      </c>
      <c r="K99" s="264"/>
    </row>
    <row r="100" spans="1:11" ht="16.899999999999999" thickBot="1">
      <c r="A100" s="261">
        <v>6</v>
      </c>
      <c r="B100" s="262" t="s">
        <v>365</v>
      </c>
      <c r="C100" s="263" t="s">
        <v>442</v>
      </c>
      <c r="D100" s="264">
        <v>23</v>
      </c>
      <c r="E100" s="264">
        <v>200</v>
      </c>
      <c r="F100" s="264" t="s">
        <v>3</v>
      </c>
      <c r="G100" s="265" t="s">
        <v>1269</v>
      </c>
      <c r="H100" s="270">
        <v>170.5</v>
      </c>
      <c r="I100" s="264" t="s">
        <v>23</v>
      </c>
      <c r="J100" s="264" t="s">
        <v>442</v>
      </c>
      <c r="K100" s="264"/>
    </row>
    <row r="101" spans="1:11" ht="16.899999999999999" thickBot="1">
      <c r="A101" s="261">
        <v>7</v>
      </c>
      <c r="B101" s="262" t="s">
        <v>361</v>
      </c>
      <c r="C101" s="263" t="s">
        <v>442</v>
      </c>
      <c r="D101" s="264">
        <v>23</v>
      </c>
      <c r="E101" s="264">
        <v>199</v>
      </c>
      <c r="F101" s="264" t="s">
        <v>3</v>
      </c>
      <c r="G101" s="265" t="s">
        <v>1270</v>
      </c>
      <c r="H101" s="270">
        <v>147.1</v>
      </c>
      <c r="I101" s="264" t="s">
        <v>23</v>
      </c>
      <c r="J101" s="264" t="s">
        <v>442</v>
      </c>
      <c r="K101" s="264"/>
    </row>
    <row r="102" spans="1:11" ht="16.899999999999999" thickBot="1">
      <c r="A102" s="261">
        <v>8</v>
      </c>
      <c r="B102" s="262" t="s">
        <v>362</v>
      </c>
      <c r="C102" s="263" t="s">
        <v>442</v>
      </c>
      <c r="D102" s="264">
        <v>23</v>
      </c>
      <c r="E102" s="264">
        <v>205</v>
      </c>
      <c r="F102" s="264" t="s">
        <v>3</v>
      </c>
      <c r="G102" s="265" t="s">
        <v>1271</v>
      </c>
      <c r="H102" s="270">
        <v>616.1</v>
      </c>
      <c r="I102" s="264" t="s">
        <v>23</v>
      </c>
      <c r="J102" s="264" t="s">
        <v>442</v>
      </c>
      <c r="K102" s="264"/>
    </row>
    <row r="103" spans="1:11" ht="16.899999999999999" thickBot="1">
      <c r="A103" s="261">
        <v>9</v>
      </c>
      <c r="B103" s="262" t="s">
        <v>363</v>
      </c>
      <c r="C103" s="263" t="s">
        <v>442</v>
      </c>
      <c r="D103" s="264">
        <v>23</v>
      </c>
      <c r="E103" s="264">
        <v>206</v>
      </c>
      <c r="F103" s="264" t="s">
        <v>3</v>
      </c>
      <c r="G103" s="265" t="s">
        <v>1272</v>
      </c>
      <c r="H103" s="270">
        <v>268.7</v>
      </c>
      <c r="I103" s="264" t="s">
        <v>23</v>
      </c>
      <c r="J103" s="264" t="s">
        <v>442</v>
      </c>
      <c r="K103" s="264"/>
    </row>
    <row r="104" spans="1:11" ht="16.899999999999999" thickBot="1">
      <c r="A104" s="261">
        <v>10</v>
      </c>
      <c r="B104" s="262" t="s">
        <v>388</v>
      </c>
      <c r="C104" s="266" t="s">
        <v>1273</v>
      </c>
      <c r="D104" s="264">
        <v>8</v>
      </c>
      <c r="E104" s="264">
        <v>398</v>
      </c>
      <c r="F104" s="264" t="s">
        <v>3</v>
      </c>
      <c r="G104" s="265" t="s">
        <v>426</v>
      </c>
      <c r="H104" s="270">
        <v>382.2</v>
      </c>
      <c r="I104" s="264" t="s">
        <v>23</v>
      </c>
      <c r="J104" s="264" t="s">
        <v>446</v>
      </c>
      <c r="K104" s="264" t="s">
        <v>1274</v>
      </c>
    </row>
    <row r="105" spans="1:11" ht="16.899999999999999" thickBot="1">
      <c r="A105" s="261">
        <v>11</v>
      </c>
      <c r="B105" s="262" t="s">
        <v>388</v>
      </c>
      <c r="C105" s="266" t="s">
        <v>1273</v>
      </c>
      <c r="D105" s="264">
        <v>8</v>
      </c>
      <c r="E105" s="264">
        <v>403</v>
      </c>
      <c r="F105" s="264" t="s">
        <v>3</v>
      </c>
      <c r="G105" s="265" t="s">
        <v>427</v>
      </c>
      <c r="H105" s="270">
        <v>469</v>
      </c>
      <c r="I105" s="264" t="s">
        <v>23</v>
      </c>
      <c r="J105" s="264" t="s">
        <v>446</v>
      </c>
      <c r="K105" s="264" t="s">
        <v>1275</v>
      </c>
    </row>
    <row r="106" spans="1:11" ht="16.899999999999999" thickBot="1">
      <c r="A106" s="261">
        <v>12</v>
      </c>
      <c r="B106" s="262" t="s">
        <v>356</v>
      </c>
      <c r="C106" s="267" t="s">
        <v>441</v>
      </c>
      <c r="D106" s="264">
        <v>2</v>
      </c>
      <c r="E106" s="264">
        <v>773</v>
      </c>
      <c r="F106" s="264" t="s">
        <v>3</v>
      </c>
      <c r="G106" s="265" t="s">
        <v>1276</v>
      </c>
      <c r="H106" s="270">
        <v>459.6</v>
      </c>
      <c r="I106" s="264" t="s">
        <v>23</v>
      </c>
      <c r="J106" s="264" t="s">
        <v>441</v>
      </c>
      <c r="K106" s="264"/>
    </row>
    <row r="107" spans="1:11" ht="16.899999999999999" thickBot="1">
      <c r="A107" s="261">
        <v>13</v>
      </c>
      <c r="B107" s="262" t="s">
        <v>356</v>
      </c>
      <c r="C107" s="267" t="s">
        <v>441</v>
      </c>
      <c r="D107" s="264">
        <v>2</v>
      </c>
      <c r="E107" s="264">
        <v>775</v>
      </c>
      <c r="F107" s="264" t="s">
        <v>3</v>
      </c>
      <c r="G107" s="265" t="s">
        <v>1277</v>
      </c>
      <c r="H107" s="270">
        <v>884.2</v>
      </c>
      <c r="I107" s="264" t="s">
        <v>23</v>
      </c>
      <c r="J107" s="264" t="s">
        <v>441</v>
      </c>
      <c r="K107" s="264"/>
    </row>
    <row r="108" spans="1:11">
      <c r="F108" s="271"/>
      <c r="G108" s="2"/>
    </row>
    <row r="109" spans="1:11">
      <c r="F109"/>
    </row>
    <row r="110" spans="1:11">
      <c r="F110"/>
    </row>
    <row r="111" spans="1:11">
      <c r="F111"/>
    </row>
    <row r="112" spans="1:11">
      <c r="F112"/>
    </row>
    <row r="113" spans="6:8">
      <c r="F113"/>
      <c r="H113" s="370" t="s">
        <v>3</v>
      </c>
    </row>
    <row r="114" spans="6:8">
      <c r="F114"/>
      <c r="H114" s="370" t="s">
        <v>1</v>
      </c>
    </row>
    <row r="115" spans="6:8">
      <c r="F115"/>
      <c r="H115" s="370" t="s">
        <v>251</v>
      </c>
    </row>
    <row r="116" spans="6:8">
      <c r="F116"/>
      <c r="H116" s="370" t="s">
        <v>425</v>
      </c>
    </row>
    <row r="117" spans="6:8">
      <c r="F117"/>
      <c r="H117" s="370" t="s">
        <v>11</v>
      </c>
    </row>
    <row r="118" spans="6:8">
      <c r="F118"/>
      <c r="H118" s="370" t="s">
        <v>252</v>
      </c>
    </row>
    <row r="119" spans="6:8">
      <c r="F119"/>
      <c r="H119" s="370" t="s">
        <v>31</v>
      </c>
    </row>
    <row r="120" spans="6:8">
      <c r="F120"/>
      <c r="H120" s="370" t="s">
        <v>48</v>
      </c>
    </row>
    <row r="121" spans="6:8">
      <c r="F121"/>
      <c r="H121"/>
    </row>
    <row r="122" spans="6:8">
      <c r="F122"/>
      <c r="H122"/>
    </row>
    <row r="123" spans="6:8">
      <c r="F123"/>
      <c r="H123"/>
    </row>
    <row r="124" spans="6:8">
      <c r="F124"/>
      <c r="H124"/>
    </row>
    <row r="125" spans="6:8">
      <c r="F125"/>
      <c r="H125"/>
    </row>
    <row r="126" spans="6:8">
      <c r="F126"/>
      <c r="H126"/>
    </row>
    <row r="127" spans="6:8">
      <c r="F127"/>
      <c r="H127"/>
    </row>
    <row r="128" spans="6:8">
      <c r="F128"/>
      <c r="H128"/>
    </row>
    <row r="129" spans="6:8">
      <c r="F129"/>
      <c r="H129"/>
    </row>
    <row r="130" spans="6:8">
      <c r="F130"/>
      <c r="H130"/>
    </row>
    <row r="131" spans="6:8">
      <c r="F131"/>
      <c r="H131"/>
    </row>
    <row r="132" spans="6:8">
      <c r="F132"/>
      <c r="H132"/>
    </row>
    <row r="133" spans="6:8">
      <c r="F133"/>
      <c r="H133"/>
    </row>
    <row r="134" spans="6:8">
      <c r="F134"/>
      <c r="H134"/>
    </row>
    <row r="135" spans="6:8">
      <c r="F135"/>
      <c r="H135"/>
    </row>
    <row r="136" spans="6:8">
      <c r="F136"/>
      <c r="H136"/>
    </row>
    <row r="137" spans="6:8">
      <c r="F137"/>
      <c r="H137"/>
    </row>
    <row r="138" spans="6:8">
      <c r="F138"/>
      <c r="H138"/>
    </row>
    <row r="139" spans="6:8">
      <c r="F139"/>
      <c r="H139"/>
    </row>
    <row r="140" spans="6:8">
      <c r="F140"/>
      <c r="H140"/>
    </row>
    <row r="141" spans="6:8">
      <c r="F141"/>
      <c r="H141"/>
    </row>
    <row r="142" spans="6:8">
      <c r="F142"/>
      <c r="H142"/>
    </row>
    <row r="143" spans="6:8">
      <c r="F143"/>
      <c r="H143"/>
    </row>
    <row r="144" spans="6:8">
      <c r="F144"/>
      <c r="H144"/>
    </row>
    <row r="145" spans="6:8">
      <c r="F145"/>
      <c r="H145"/>
    </row>
    <row r="146" spans="6:8">
      <c r="F146"/>
      <c r="H146"/>
    </row>
    <row r="147" spans="6:8">
      <c r="F147"/>
      <c r="H147"/>
    </row>
    <row r="148" spans="6:8">
      <c r="F148"/>
      <c r="H148"/>
    </row>
    <row r="149" spans="6:8">
      <c r="F149"/>
      <c r="H149"/>
    </row>
    <row r="150" spans="6:8">
      <c r="F150"/>
      <c r="H150"/>
    </row>
    <row r="151" spans="6:8">
      <c r="F151"/>
      <c r="H151"/>
    </row>
    <row r="152" spans="6:8">
      <c r="F152"/>
      <c r="H152"/>
    </row>
    <row r="153" spans="6:8">
      <c r="F153"/>
      <c r="H153"/>
    </row>
    <row r="154" spans="6:8">
      <c r="F154"/>
      <c r="H154"/>
    </row>
    <row r="155" spans="6:8">
      <c r="F155"/>
      <c r="H155"/>
    </row>
    <row r="156" spans="6:8">
      <c r="F156"/>
      <c r="H156"/>
    </row>
    <row r="157" spans="6:8">
      <c r="F157"/>
      <c r="H157"/>
    </row>
    <row r="158" spans="6:8">
      <c r="F158"/>
      <c r="H158"/>
    </row>
    <row r="159" spans="6:8">
      <c r="F159"/>
      <c r="H159"/>
    </row>
    <row r="160" spans="6:8">
      <c r="F160"/>
      <c r="H160"/>
    </row>
    <row r="161" spans="6:8">
      <c r="F161"/>
      <c r="H161"/>
    </row>
    <row r="162" spans="6:8">
      <c r="F162"/>
      <c r="H162"/>
    </row>
    <row r="163" spans="6:8">
      <c r="F163"/>
      <c r="H163"/>
    </row>
    <row r="164" spans="6:8">
      <c r="F164"/>
      <c r="H164"/>
    </row>
    <row r="165" spans="6:8">
      <c r="F165"/>
      <c r="H165"/>
    </row>
    <row r="166" spans="6:8">
      <c r="F166"/>
      <c r="H166"/>
    </row>
    <row r="167" spans="6:8">
      <c r="F167"/>
      <c r="H167"/>
    </row>
    <row r="168" spans="6:8">
      <c r="F168"/>
      <c r="H168"/>
    </row>
    <row r="169" spans="6:8">
      <c r="F169"/>
      <c r="H169"/>
    </row>
    <row r="170" spans="6:8">
      <c r="F170"/>
      <c r="H170"/>
    </row>
    <row r="171" spans="6:8">
      <c r="F171"/>
      <c r="H171"/>
    </row>
    <row r="172" spans="6:8">
      <c r="F172"/>
      <c r="H172"/>
    </row>
    <row r="173" spans="6:8">
      <c r="F173"/>
      <c r="H173"/>
    </row>
    <row r="174" spans="6:8">
      <c r="H174"/>
    </row>
    <row r="175" spans="6:8">
      <c r="H175"/>
    </row>
    <row r="176" spans="6:8">
      <c r="H176"/>
    </row>
    <row r="177" spans="8:8">
      <c r="H177"/>
    </row>
    <row r="178" spans="8:8">
      <c r="H178"/>
    </row>
    <row r="179" spans="8:8">
      <c r="H179"/>
    </row>
    <row r="180" spans="8:8">
      <c r="H180"/>
    </row>
    <row r="181" spans="8:8">
      <c r="H181"/>
    </row>
    <row r="182" spans="8:8">
      <c r="H182"/>
    </row>
    <row r="183" spans="8:8">
      <c r="H183"/>
    </row>
    <row r="184" spans="8:8">
      <c r="H184"/>
    </row>
    <row r="185" spans="8:8">
      <c r="H185"/>
    </row>
    <row r="186" spans="8:8">
      <c r="H186"/>
    </row>
    <row r="187" spans="8:8">
      <c r="H187"/>
    </row>
    <row r="188" spans="8:8">
      <c r="H188"/>
    </row>
    <row r="189" spans="8:8">
      <c r="H189"/>
    </row>
    <row r="190" spans="8:8">
      <c r="H190"/>
    </row>
    <row r="191" spans="8:8">
      <c r="H191"/>
    </row>
    <row r="192" spans="8:8">
      <c r="H192"/>
    </row>
    <row r="193" spans="8:8">
      <c r="H193"/>
    </row>
    <row r="194" spans="8:8">
      <c r="H194"/>
    </row>
    <row r="195" spans="8:8">
      <c r="H195"/>
    </row>
    <row r="196" spans="8:8">
      <c r="H196"/>
    </row>
    <row r="197" spans="8:8">
      <c r="H197"/>
    </row>
    <row r="198" spans="8:8">
      <c r="H198"/>
    </row>
    <row r="199" spans="8:8">
      <c r="H199"/>
    </row>
    <row r="200" spans="8:8">
      <c r="H200"/>
    </row>
    <row r="201" spans="8:8">
      <c r="H201"/>
    </row>
    <row r="202" spans="8:8">
      <c r="H202"/>
    </row>
    <row r="203" spans="8:8">
      <c r="H203"/>
    </row>
    <row r="204" spans="8:8">
      <c r="H204"/>
    </row>
    <row r="205" spans="8:8">
      <c r="H205"/>
    </row>
    <row r="206" spans="8:8">
      <c r="H206"/>
    </row>
    <row r="207" spans="8:8">
      <c r="H207"/>
    </row>
    <row r="208" spans="8:8">
      <c r="H208"/>
    </row>
    <row r="209" spans="8:8">
      <c r="H209"/>
    </row>
    <row r="210" spans="8:8">
      <c r="H210"/>
    </row>
    <row r="211" spans="8:8">
      <c r="H211"/>
    </row>
  </sheetData>
  <autoFilter ref="A8:Q107" xr:uid="{00000000-0009-0000-0000-00000E000000}">
    <filterColumn colId="0" showButton="0"/>
    <filterColumn colId="1" showButton="0"/>
  </autoFilter>
  <mergeCells count="52">
    <mergeCell ref="A70:A72"/>
    <mergeCell ref="B70:B72"/>
    <mergeCell ref="C70:C72"/>
    <mergeCell ref="D70:D72"/>
    <mergeCell ref="A84:A85"/>
    <mergeCell ref="B84:B85"/>
    <mergeCell ref="C84:C85"/>
    <mergeCell ref="D84:D85"/>
    <mergeCell ref="D62:D63"/>
    <mergeCell ref="A64:A65"/>
    <mergeCell ref="B64:B65"/>
    <mergeCell ref="C64:C65"/>
    <mergeCell ref="D64:D65"/>
    <mergeCell ref="A66:A67"/>
    <mergeCell ref="B66:B67"/>
    <mergeCell ref="A60:A61"/>
    <mergeCell ref="B60:B61"/>
    <mergeCell ref="C60:C61"/>
    <mergeCell ref="A62:A63"/>
    <mergeCell ref="B62:B63"/>
    <mergeCell ref="C62:C63"/>
    <mergeCell ref="A31:A36"/>
    <mergeCell ref="B31:B36"/>
    <mergeCell ref="D45:D46"/>
    <mergeCell ref="E45:E46"/>
    <mergeCell ref="A55:A56"/>
    <mergeCell ref="B55:B56"/>
    <mergeCell ref="C55:C56"/>
    <mergeCell ref="D55:D56"/>
    <mergeCell ref="A8:C8"/>
    <mergeCell ref="A9:A11"/>
    <mergeCell ref="A26:A28"/>
    <mergeCell ref="B26:B28"/>
    <mergeCell ref="A29:A30"/>
    <mergeCell ref="B29:B30"/>
    <mergeCell ref="L6:L7"/>
    <mergeCell ref="F6:F7"/>
    <mergeCell ref="G6:G7"/>
    <mergeCell ref="H6:H7"/>
    <mergeCell ref="I6:I7"/>
    <mergeCell ref="J6:J7"/>
    <mergeCell ref="K6:K7"/>
    <mergeCell ref="A1:B1"/>
    <mergeCell ref="E1:L1"/>
    <mergeCell ref="A2:B2"/>
    <mergeCell ref="E2:L2"/>
    <mergeCell ref="A4:L4"/>
    <mergeCell ref="A6:A7"/>
    <mergeCell ref="B6:B7"/>
    <mergeCell ref="C6:C7"/>
    <mergeCell ref="D6:D7"/>
    <mergeCell ref="E6:E7"/>
  </mergeCells>
  <pageMargins left="0.32" right="0.23" top="0.27" bottom="0.32" header="0.2" footer="0.2"/>
  <pageSetup paperSize="9"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tabColor rgb="FFFFFF00"/>
  </sheetPr>
  <dimension ref="A1:Q43"/>
  <sheetViews>
    <sheetView topLeftCell="A4" zoomScaleNormal="100" workbookViewId="0">
      <selection activeCell="G55" sqref="G55"/>
    </sheetView>
  </sheetViews>
  <sheetFormatPr defaultRowHeight="14.25"/>
  <cols>
    <col min="1" max="1" width="5.1328125" customWidth="1"/>
    <col min="2" max="2" width="19.73046875" customWidth="1"/>
    <col min="3" max="3" width="16.1328125" customWidth="1"/>
    <col min="4" max="5" width="7.86328125" customWidth="1"/>
    <col min="7" max="7" width="14" customWidth="1"/>
    <col min="8" max="8" width="12" customWidth="1"/>
    <col min="9" max="9" width="13" customWidth="1"/>
    <col min="10" max="10" width="15.1328125" customWidth="1"/>
    <col min="11" max="11" width="12.59765625" customWidth="1"/>
    <col min="14" max="15" width="9.265625" bestFit="1" customWidth="1"/>
    <col min="16" max="16" width="10.1328125" bestFit="1" customWidth="1"/>
  </cols>
  <sheetData>
    <row r="1" spans="1:17" ht="16.5">
      <c r="A1" s="992" t="s">
        <v>50</v>
      </c>
      <c r="B1" s="992"/>
      <c r="C1" s="44"/>
      <c r="D1" s="44"/>
      <c r="E1" s="993" t="s">
        <v>52</v>
      </c>
      <c r="F1" s="993"/>
      <c r="G1" s="993"/>
      <c r="H1" s="993"/>
      <c r="I1" s="993"/>
      <c r="J1" s="993"/>
      <c r="K1" s="993"/>
      <c r="L1" s="993"/>
    </row>
    <row r="2" spans="1:17" ht="16.5">
      <c r="A2" s="992" t="s">
        <v>51</v>
      </c>
      <c r="B2" s="992"/>
      <c r="C2" s="44"/>
      <c r="D2" s="44"/>
      <c r="E2" s="993" t="s">
        <v>53</v>
      </c>
      <c r="F2" s="993"/>
      <c r="G2" s="993"/>
      <c r="H2" s="993"/>
      <c r="I2" s="993"/>
      <c r="J2" s="993"/>
      <c r="K2" s="993"/>
      <c r="L2" s="993"/>
    </row>
    <row r="3" spans="1:17" ht="16.5">
      <c r="A3" s="44"/>
      <c r="B3" s="44"/>
      <c r="C3" s="44"/>
      <c r="D3" s="44"/>
      <c r="E3" s="44"/>
      <c r="F3" s="44"/>
      <c r="G3" s="44"/>
      <c r="H3" s="44"/>
      <c r="I3" s="44"/>
      <c r="J3" s="44"/>
      <c r="K3" s="44"/>
      <c r="L3" s="44"/>
    </row>
    <row r="4" spans="1:17" ht="17.25">
      <c r="A4" s="994" t="s">
        <v>505</v>
      </c>
      <c r="B4" s="994"/>
      <c r="C4" s="994"/>
      <c r="D4" s="994"/>
      <c r="E4" s="994"/>
      <c r="F4" s="994"/>
      <c r="G4" s="994"/>
      <c r="H4" s="994"/>
      <c r="I4" s="994"/>
      <c r="J4" s="994"/>
      <c r="K4" s="994"/>
      <c r="L4" s="994"/>
    </row>
    <row r="5" spans="1:17" ht="17.649999999999999">
      <c r="A5" s="45"/>
      <c r="B5" s="45"/>
      <c r="C5" s="45"/>
    </row>
    <row r="6" spans="1:17" ht="27.75" customHeight="1">
      <c r="A6" s="957" t="s">
        <v>20</v>
      </c>
      <c r="B6" s="957" t="s">
        <v>12</v>
      </c>
      <c r="C6" s="957" t="s">
        <v>13</v>
      </c>
      <c r="D6" s="957" t="s">
        <v>0</v>
      </c>
      <c r="E6" s="957" t="s">
        <v>14</v>
      </c>
      <c r="F6" s="957" t="s">
        <v>15</v>
      </c>
      <c r="G6" s="991" t="s">
        <v>21</v>
      </c>
      <c r="H6" s="991" t="s">
        <v>22</v>
      </c>
      <c r="I6" s="957" t="s">
        <v>16</v>
      </c>
      <c r="J6" s="957" t="s">
        <v>17</v>
      </c>
      <c r="K6" s="957" t="s">
        <v>18</v>
      </c>
      <c r="L6" s="957" t="s">
        <v>19</v>
      </c>
    </row>
    <row r="7" spans="1:17" ht="39.75" customHeight="1">
      <c r="A7" s="957"/>
      <c r="B7" s="957"/>
      <c r="C7" s="957"/>
      <c r="D7" s="957"/>
      <c r="E7" s="957"/>
      <c r="F7" s="957"/>
      <c r="G7" s="991"/>
      <c r="H7" s="991"/>
      <c r="I7" s="957"/>
      <c r="J7" s="957"/>
      <c r="K7" s="957"/>
      <c r="L7" s="957"/>
      <c r="N7" s="46"/>
      <c r="O7" s="46"/>
      <c r="P7" s="46"/>
      <c r="Q7" s="46"/>
    </row>
    <row r="8" spans="1:17" ht="30.75" customHeight="1">
      <c r="A8" s="995" t="s">
        <v>51</v>
      </c>
      <c r="B8" s="996"/>
      <c r="C8" s="997"/>
      <c r="D8" s="77"/>
      <c r="E8" s="77"/>
      <c r="F8" s="77"/>
      <c r="G8" s="79"/>
      <c r="H8" s="179">
        <f>SUM(H9:H27)</f>
        <v>5109.8999999999996</v>
      </c>
      <c r="I8" s="77"/>
      <c r="J8" s="77"/>
      <c r="K8" s="77"/>
      <c r="L8" s="77"/>
      <c r="N8" s="46"/>
      <c r="O8" s="46"/>
      <c r="P8" s="46"/>
      <c r="Q8" s="46"/>
    </row>
    <row r="9" spans="1:17" ht="15.4">
      <c r="A9" s="3">
        <v>1</v>
      </c>
      <c r="B9" s="4" t="s">
        <v>24</v>
      </c>
      <c r="C9" s="3" t="s">
        <v>10</v>
      </c>
      <c r="D9" s="3">
        <v>43</v>
      </c>
      <c r="E9" s="3">
        <v>467</v>
      </c>
      <c r="F9" s="3" t="s">
        <v>8</v>
      </c>
      <c r="G9" s="47">
        <v>258.39999999999998</v>
      </c>
      <c r="H9" s="47">
        <v>258.39999999999998</v>
      </c>
      <c r="I9" s="3" t="s">
        <v>23</v>
      </c>
      <c r="J9" s="3" t="s">
        <v>10</v>
      </c>
      <c r="K9" s="3" t="s">
        <v>25</v>
      </c>
      <c r="L9" s="3"/>
      <c r="M9" s="3" t="s">
        <v>8</v>
      </c>
      <c r="N9" s="46">
        <f t="shared" ref="N9:N14" si="0">SUMIF($F$9:$F$27,M9,$H$9:$H$27)</f>
        <v>258.39999999999998</v>
      </c>
      <c r="O9" s="46"/>
      <c r="P9" s="46"/>
      <c r="Q9" s="46"/>
    </row>
    <row r="10" spans="1:17" ht="15.4">
      <c r="A10" s="3">
        <v>2</v>
      </c>
      <c r="B10" s="4" t="s">
        <v>26</v>
      </c>
      <c r="C10" s="3" t="s">
        <v>2</v>
      </c>
      <c r="D10" s="3">
        <v>42</v>
      </c>
      <c r="E10" s="3">
        <v>415</v>
      </c>
      <c r="F10" s="3" t="s">
        <v>11</v>
      </c>
      <c r="G10" s="47" t="s">
        <v>27</v>
      </c>
      <c r="H10" s="47" t="s">
        <v>27</v>
      </c>
      <c r="I10" s="3" t="s">
        <v>23</v>
      </c>
      <c r="J10" s="3" t="s">
        <v>5</v>
      </c>
      <c r="K10" s="3" t="s">
        <v>28</v>
      </c>
      <c r="L10" s="3"/>
      <c r="M10" s="3" t="s">
        <v>11</v>
      </c>
      <c r="N10" s="46">
        <f t="shared" si="0"/>
        <v>1897.3000000000002</v>
      </c>
      <c r="O10" s="46"/>
      <c r="P10" s="46"/>
      <c r="Q10" s="46"/>
    </row>
    <row r="11" spans="1:17" ht="15.4">
      <c r="A11" s="3">
        <v>3</v>
      </c>
      <c r="B11" s="48" t="s">
        <v>47</v>
      </c>
      <c r="C11" s="3" t="s">
        <v>2</v>
      </c>
      <c r="D11" s="3">
        <v>46</v>
      </c>
      <c r="E11" s="3">
        <v>48</v>
      </c>
      <c r="F11" s="3" t="s">
        <v>11</v>
      </c>
      <c r="G11" s="47">
        <v>2876.6</v>
      </c>
      <c r="H11" s="47">
        <v>300</v>
      </c>
      <c r="I11" s="3" t="s">
        <v>23</v>
      </c>
      <c r="J11" s="3" t="s">
        <v>2</v>
      </c>
      <c r="K11" s="14" t="s">
        <v>43</v>
      </c>
      <c r="L11" s="3"/>
      <c r="M11" s="3" t="s">
        <v>48</v>
      </c>
      <c r="N11" s="46">
        <f t="shared" si="0"/>
        <v>500</v>
      </c>
      <c r="O11" s="46"/>
      <c r="P11" s="46"/>
      <c r="Q11" s="46"/>
    </row>
    <row r="12" spans="1:17" ht="15.4">
      <c r="A12" s="3">
        <v>4</v>
      </c>
      <c r="B12" s="4" t="s">
        <v>41</v>
      </c>
      <c r="C12" s="3" t="s">
        <v>2</v>
      </c>
      <c r="D12" s="3">
        <v>47</v>
      </c>
      <c r="E12" s="3">
        <v>136</v>
      </c>
      <c r="F12" s="3" t="s">
        <v>11</v>
      </c>
      <c r="G12" s="47">
        <v>4612.6000000000004</v>
      </c>
      <c r="H12" s="47">
        <v>400</v>
      </c>
      <c r="I12" s="3" t="s">
        <v>23</v>
      </c>
      <c r="J12" s="3" t="s">
        <v>2</v>
      </c>
      <c r="K12" s="3" t="s">
        <v>42</v>
      </c>
      <c r="L12" s="3"/>
      <c r="M12" s="7" t="s">
        <v>31</v>
      </c>
      <c r="N12" s="46">
        <f t="shared" si="0"/>
        <v>1702.8</v>
      </c>
      <c r="O12" s="46"/>
      <c r="P12" s="46"/>
      <c r="Q12" s="46"/>
    </row>
    <row r="13" spans="1:17" ht="15.4">
      <c r="A13" s="3">
        <v>5</v>
      </c>
      <c r="B13" s="4" t="s">
        <v>29</v>
      </c>
      <c r="C13" s="3" t="s">
        <v>2</v>
      </c>
      <c r="D13" s="3">
        <v>43</v>
      </c>
      <c r="E13" s="3">
        <v>417</v>
      </c>
      <c r="F13" s="3" t="s">
        <v>11</v>
      </c>
      <c r="G13" s="47">
        <v>330.2</v>
      </c>
      <c r="H13" s="47">
        <v>330.2</v>
      </c>
      <c r="I13" s="3" t="s">
        <v>23</v>
      </c>
      <c r="J13" s="3" t="s">
        <v>5</v>
      </c>
      <c r="K13" s="3" t="s">
        <v>30</v>
      </c>
      <c r="L13" s="4"/>
      <c r="M13" s="7" t="s">
        <v>3</v>
      </c>
      <c r="N13" s="46">
        <f t="shared" si="0"/>
        <v>751.4</v>
      </c>
      <c r="O13" s="46"/>
      <c r="P13" s="46"/>
      <c r="Q13" s="46"/>
    </row>
    <row r="14" spans="1:17" ht="15.4">
      <c r="A14" s="3">
        <v>6</v>
      </c>
      <c r="B14" s="4" t="s">
        <v>7</v>
      </c>
      <c r="C14" s="3" t="s">
        <v>2</v>
      </c>
      <c r="D14" s="3">
        <v>38</v>
      </c>
      <c r="E14" s="3">
        <v>846</v>
      </c>
      <c r="F14" s="3" t="s">
        <v>48</v>
      </c>
      <c r="G14" s="47">
        <v>2032.5</v>
      </c>
      <c r="H14" s="47">
        <v>500</v>
      </c>
      <c r="I14" s="3" t="s">
        <v>23</v>
      </c>
      <c r="J14" s="3" t="s">
        <v>2</v>
      </c>
      <c r="K14" s="3" t="s">
        <v>49</v>
      </c>
      <c r="L14" s="4"/>
      <c r="M14" s="55" t="s">
        <v>506</v>
      </c>
      <c r="N14" s="46">
        <f t="shared" si="0"/>
        <v>0</v>
      </c>
      <c r="O14" s="46"/>
      <c r="P14" s="46"/>
      <c r="Q14" s="46"/>
    </row>
    <row r="15" spans="1:17" ht="15.4">
      <c r="A15" s="3">
        <v>7</v>
      </c>
      <c r="B15" s="6" t="s">
        <v>9</v>
      </c>
      <c r="C15" s="7" t="s">
        <v>6</v>
      </c>
      <c r="D15" s="7">
        <v>43</v>
      </c>
      <c r="E15" s="7">
        <v>394</v>
      </c>
      <c r="F15" s="7" t="s">
        <v>31</v>
      </c>
      <c r="G15" s="49">
        <v>300.60000000000002</v>
      </c>
      <c r="H15" s="49">
        <v>300.60000000000002</v>
      </c>
      <c r="I15" s="7" t="s">
        <v>23</v>
      </c>
      <c r="J15" s="7" t="s">
        <v>5</v>
      </c>
      <c r="K15" s="7" t="s">
        <v>32</v>
      </c>
      <c r="L15" s="6"/>
      <c r="N15" s="46"/>
      <c r="O15" s="46"/>
      <c r="P15" s="46"/>
      <c r="Q15" s="46"/>
    </row>
    <row r="16" spans="1:17" ht="15.4">
      <c r="A16" s="3">
        <v>8</v>
      </c>
      <c r="B16" s="4" t="s">
        <v>34</v>
      </c>
      <c r="C16" s="3" t="s">
        <v>4</v>
      </c>
      <c r="D16" s="3">
        <v>32</v>
      </c>
      <c r="E16" s="3">
        <v>50</v>
      </c>
      <c r="F16" s="7" t="s">
        <v>31</v>
      </c>
      <c r="G16" s="47">
        <v>432.4</v>
      </c>
      <c r="H16" s="47">
        <v>432.4</v>
      </c>
      <c r="I16" s="7" t="s">
        <v>23</v>
      </c>
      <c r="J16" s="3" t="s">
        <v>4</v>
      </c>
      <c r="K16" s="3" t="s">
        <v>33</v>
      </c>
      <c r="L16" s="4"/>
      <c r="N16" s="46"/>
      <c r="O16" s="46"/>
      <c r="P16" s="46"/>
      <c r="Q16" s="46"/>
    </row>
    <row r="17" spans="1:17" ht="15.4">
      <c r="A17" s="3">
        <v>9</v>
      </c>
      <c r="B17" s="6" t="s">
        <v>35</v>
      </c>
      <c r="C17" s="7" t="s">
        <v>4</v>
      </c>
      <c r="D17" s="7">
        <v>2</v>
      </c>
      <c r="E17" s="7">
        <v>192</v>
      </c>
      <c r="F17" s="7" t="s">
        <v>3</v>
      </c>
      <c r="G17" s="49">
        <v>32738</v>
      </c>
      <c r="H17" s="49">
        <v>500</v>
      </c>
      <c r="I17" s="7" t="s">
        <v>23</v>
      </c>
      <c r="J17" s="7" t="s">
        <v>4</v>
      </c>
      <c r="K17" s="7" t="s">
        <v>36</v>
      </c>
      <c r="L17" s="4"/>
      <c r="N17" s="46"/>
      <c r="O17" s="46"/>
      <c r="P17" s="46"/>
      <c r="Q17" s="46"/>
    </row>
    <row r="18" spans="1:17" ht="15.4">
      <c r="A18" s="3">
        <v>10</v>
      </c>
      <c r="B18" s="6" t="s">
        <v>37</v>
      </c>
      <c r="C18" s="7" t="s">
        <v>4</v>
      </c>
      <c r="D18" s="7">
        <v>40</v>
      </c>
      <c r="E18" s="7">
        <v>18</v>
      </c>
      <c r="F18" s="7" t="s">
        <v>31</v>
      </c>
      <c r="G18" s="49">
        <v>119</v>
      </c>
      <c r="H18" s="49">
        <v>119</v>
      </c>
      <c r="I18" s="7" t="s">
        <v>23</v>
      </c>
      <c r="J18" s="7" t="s">
        <v>4</v>
      </c>
      <c r="K18" s="7" t="s">
        <v>38</v>
      </c>
      <c r="L18" s="4"/>
      <c r="M18" t="s">
        <v>46</v>
      </c>
      <c r="N18" s="46"/>
      <c r="O18" s="46"/>
      <c r="P18" s="46"/>
      <c r="Q18" s="46"/>
    </row>
    <row r="19" spans="1:17" ht="15.4">
      <c r="A19" s="3"/>
      <c r="B19" s="4"/>
      <c r="C19" s="3"/>
      <c r="D19" s="3">
        <v>40</v>
      </c>
      <c r="E19" s="3">
        <v>20</v>
      </c>
      <c r="F19" s="7" t="s">
        <v>31</v>
      </c>
      <c r="G19" s="47">
        <v>141.1</v>
      </c>
      <c r="H19" s="47">
        <v>141.1</v>
      </c>
      <c r="I19" s="7" t="s">
        <v>23</v>
      </c>
      <c r="J19" s="3" t="s">
        <v>4</v>
      </c>
      <c r="K19" s="3" t="s">
        <v>38</v>
      </c>
      <c r="L19" s="4"/>
      <c r="N19" s="46"/>
      <c r="O19" s="46"/>
      <c r="P19" s="46"/>
      <c r="Q19" s="46"/>
    </row>
    <row r="20" spans="1:17" ht="15.4">
      <c r="A20" s="3">
        <v>11</v>
      </c>
      <c r="B20" s="4" t="s">
        <v>39</v>
      </c>
      <c r="C20" s="3" t="s">
        <v>4</v>
      </c>
      <c r="D20" s="3">
        <v>40</v>
      </c>
      <c r="E20" s="3">
        <v>21</v>
      </c>
      <c r="F20" s="7" t="s">
        <v>31</v>
      </c>
      <c r="G20" s="47">
        <v>346.3</v>
      </c>
      <c r="H20" s="47">
        <v>346.3</v>
      </c>
      <c r="I20" s="7" t="s">
        <v>23</v>
      </c>
      <c r="J20" s="3" t="s">
        <v>4</v>
      </c>
      <c r="K20" s="3" t="s">
        <v>40</v>
      </c>
      <c r="L20" s="4"/>
    </row>
    <row r="21" spans="1:17" ht="15.4">
      <c r="A21" s="3"/>
      <c r="B21" s="4"/>
      <c r="C21" s="3"/>
      <c r="D21" s="3">
        <v>40</v>
      </c>
      <c r="E21" s="3">
        <v>34</v>
      </c>
      <c r="F21" s="7" t="s">
        <v>31</v>
      </c>
      <c r="G21" s="47">
        <v>149.1</v>
      </c>
      <c r="H21" s="47">
        <v>149.1</v>
      </c>
      <c r="I21" s="7" t="s">
        <v>23</v>
      </c>
      <c r="J21" s="3" t="s">
        <v>4</v>
      </c>
      <c r="K21" s="3" t="s">
        <v>40</v>
      </c>
      <c r="L21" s="4"/>
    </row>
    <row r="22" spans="1:17" ht="15.4">
      <c r="A22" s="3"/>
      <c r="B22" s="4"/>
      <c r="C22" s="3"/>
      <c r="D22" s="3">
        <v>40</v>
      </c>
      <c r="E22" s="3">
        <v>35</v>
      </c>
      <c r="F22" s="7" t="s">
        <v>31</v>
      </c>
      <c r="G22" s="47">
        <v>180.7</v>
      </c>
      <c r="H22" s="47">
        <v>180.7</v>
      </c>
      <c r="I22" s="7" t="s">
        <v>23</v>
      </c>
      <c r="J22" s="3" t="s">
        <v>4</v>
      </c>
      <c r="K22" s="3" t="s">
        <v>40</v>
      </c>
      <c r="L22" s="4"/>
    </row>
    <row r="23" spans="1:17" ht="15.4">
      <c r="A23" s="8">
        <v>12</v>
      </c>
      <c r="B23" s="9" t="s">
        <v>44</v>
      </c>
      <c r="C23" s="3" t="s">
        <v>4</v>
      </c>
      <c r="D23" s="8">
        <v>32</v>
      </c>
      <c r="E23" s="8">
        <v>55</v>
      </c>
      <c r="F23" s="10" t="s">
        <v>11</v>
      </c>
      <c r="G23" s="50">
        <v>635.9</v>
      </c>
      <c r="H23" s="50">
        <v>300</v>
      </c>
      <c r="I23" s="7" t="s">
        <v>23</v>
      </c>
      <c r="J23" s="3" t="s">
        <v>4</v>
      </c>
      <c r="K23" s="3" t="s">
        <v>45</v>
      </c>
      <c r="L23" s="4"/>
    </row>
    <row r="24" spans="1:17" ht="15.4">
      <c r="A24" s="8">
        <v>13</v>
      </c>
      <c r="B24" s="9" t="s">
        <v>54</v>
      </c>
      <c r="C24" s="8" t="s">
        <v>6</v>
      </c>
      <c r="D24" s="8">
        <v>35</v>
      </c>
      <c r="E24" s="8">
        <v>546</v>
      </c>
      <c r="F24" s="10" t="s">
        <v>11</v>
      </c>
      <c r="G24" s="50">
        <v>345.1</v>
      </c>
      <c r="H24" s="50">
        <v>345.1</v>
      </c>
      <c r="I24" s="7" t="s">
        <v>23</v>
      </c>
      <c r="J24" s="8" t="s">
        <v>6</v>
      </c>
      <c r="K24" s="3" t="s">
        <v>55</v>
      </c>
      <c r="L24" s="51"/>
    </row>
    <row r="25" spans="1:17" ht="15.4">
      <c r="A25" s="8">
        <v>14</v>
      </c>
      <c r="B25" s="9" t="s">
        <v>77</v>
      </c>
      <c r="C25" s="8" t="s">
        <v>5</v>
      </c>
      <c r="D25" s="8">
        <v>42</v>
      </c>
      <c r="E25" s="8">
        <v>14</v>
      </c>
      <c r="F25" s="10" t="s">
        <v>11</v>
      </c>
      <c r="G25" s="50">
        <v>222</v>
      </c>
      <c r="H25" s="50">
        <v>222</v>
      </c>
      <c r="I25" s="7" t="s">
        <v>23</v>
      </c>
      <c r="J25" s="8" t="s">
        <v>5</v>
      </c>
      <c r="K25" s="3" t="s">
        <v>78</v>
      </c>
      <c r="L25" s="51"/>
    </row>
    <row r="26" spans="1:17" ht="15.4">
      <c r="A26" s="8">
        <v>15</v>
      </c>
      <c r="B26" s="9" t="s">
        <v>79</v>
      </c>
      <c r="C26" s="8" t="s">
        <v>5</v>
      </c>
      <c r="D26" s="8">
        <v>42</v>
      </c>
      <c r="E26" s="8">
        <v>385</v>
      </c>
      <c r="F26" s="7" t="s">
        <v>31</v>
      </c>
      <c r="G26" s="50">
        <v>33.6</v>
      </c>
      <c r="H26" s="50">
        <v>33.6</v>
      </c>
      <c r="I26" s="7" t="s">
        <v>23</v>
      </c>
      <c r="J26" s="8" t="s">
        <v>5</v>
      </c>
      <c r="K26" s="3" t="s">
        <v>80</v>
      </c>
      <c r="L26" s="51"/>
    </row>
    <row r="27" spans="1:17" ht="17.649999999999999">
      <c r="A27" s="3">
        <v>1</v>
      </c>
      <c r="B27" s="4" t="s">
        <v>647</v>
      </c>
      <c r="C27" s="3" t="s">
        <v>10</v>
      </c>
      <c r="D27" s="3">
        <v>38</v>
      </c>
      <c r="E27" s="3">
        <v>882</v>
      </c>
      <c r="F27" s="3" t="s">
        <v>3</v>
      </c>
      <c r="G27" s="102">
        <v>251.4</v>
      </c>
      <c r="H27" s="102">
        <v>251.4</v>
      </c>
      <c r="I27" s="3" t="s">
        <v>23</v>
      </c>
      <c r="J27" s="3" t="s">
        <v>10</v>
      </c>
      <c r="K27" s="102" t="s">
        <v>646</v>
      </c>
      <c r="L27" s="3"/>
      <c r="M27" s="101"/>
      <c r="N27" s="46"/>
      <c r="O27" s="46"/>
      <c r="P27" s="46"/>
      <c r="Q27" s="46"/>
    </row>
    <row r="28" spans="1:17" ht="44.45" customHeight="1">
      <c r="A28" s="3">
        <v>1</v>
      </c>
      <c r="B28" s="4" t="s">
        <v>24</v>
      </c>
      <c r="C28" s="40" t="s">
        <v>1390</v>
      </c>
      <c r="D28" s="3">
        <v>43</v>
      </c>
      <c r="E28" s="3">
        <v>468</v>
      </c>
      <c r="F28" s="3" t="s">
        <v>1</v>
      </c>
      <c r="G28" s="301">
        <v>76.099999999999994</v>
      </c>
      <c r="H28" s="301">
        <v>76.099999999999994</v>
      </c>
      <c r="I28" s="3" t="s">
        <v>23</v>
      </c>
      <c r="J28" s="40" t="s">
        <v>1391</v>
      </c>
      <c r="K28" s="5" t="s">
        <v>25</v>
      </c>
      <c r="L28" s="3"/>
      <c r="N28" s="46"/>
      <c r="O28" s="46"/>
      <c r="P28" s="46"/>
      <c r="Q28" s="46"/>
    </row>
    <row r="29" spans="1:17" ht="44.45" customHeight="1">
      <c r="A29" s="3">
        <v>2</v>
      </c>
      <c r="B29" s="4" t="s">
        <v>1392</v>
      </c>
      <c r="C29" s="40" t="s">
        <v>1393</v>
      </c>
      <c r="D29" s="3">
        <v>35</v>
      </c>
      <c r="E29" s="3">
        <v>240</v>
      </c>
      <c r="F29" s="3" t="s">
        <v>1</v>
      </c>
      <c r="G29" s="301">
        <v>319.2</v>
      </c>
      <c r="H29" s="301">
        <v>319.2</v>
      </c>
      <c r="I29" s="3" t="s">
        <v>23</v>
      </c>
      <c r="J29" s="40" t="s">
        <v>1393</v>
      </c>
      <c r="K29" s="5"/>
      <c r="L29" s="3"/>
      <c r="N29" s="46"/>
      <c r="O29" s="46"/>
      <c r="P29" s="46"/>
      <c r="Q29" s="46"/>
    </row>
    <row r="30" spans="1:17" ht="21" hidden="1" customHeight="1">
      <c r="A30" s="3">
        <v>1</v>
      </c>
      <c r="B30" s="4" t="s">
        <v>1256</v>
      </c>
      <c r="C30" s="3" t="s">
        <v>10</v>
      </c>
      <c r="D30" s="3">
        <v>46</v>
      </c>
      <c r="E30" s="3">
        <v>25</v>
      </c>
      <c r="F30" s="3" t="s">
        <v>252</v>
      </c>
      <c r="G30" s="47">
        <v>106.5</v>
      </c>
      <c r="H30" s="47">
        <v>106.5</v>
      </c>
      <c r="I30" s="3" t="s">
        <v>11</v>
      </c>
      <c r="J30" s="3" t="s">
        <v>2</v>
      </c>
      <c r="K30" s="3" t="s">
        <v>1257</v>
      </c>
      <c r="L30" s="3"/>
      <c r="N30" s="46"/>
      <c r="O30" s="46"/>
      <c r="P30" s="46"/>
      <c r="Q30" s="46"/>
    </row>
    <row r="31" spans="1:17" ht="21" hidden="1" customHeight="1">
      <c r="A31" s="3"/>
      <c r="B31" s="4"/>
      <c r="C31" s="3"/>
      <c r="D31" s="3">
        <v>46</v>
      </c>
      <c r="E31" s="3">
        <v>26</v>
      </c>
      <c r="F31" s="3" t="s">
        <v>252</v>
      </c>
      <c r="G31" s="47">
        <v>357.4</v>
      </c>
      <c r="H31" s="47">
        <v>357.4</v>
      </c>
      <c r="I31" s="3" t="s">
        <v>11</v>
      </c>
      <c r="J31" s="3" t="s">
        <v>2</v>
      </c>
      <c r="K31" s="3"/>
      <c r="L31" s="3"/>
      <c r="N31" s="46"/>
      <c r="O31" s="46"/>
      <c r="P31" s="46"/>
      <c r="Q31" s="46"/>
    </row>
    <row r="32" spans="1:17" ht="21" hidden="1" customHeight="1">
      <c r="A32" s="3"/>
      <c r="B32" s="48"/>
      <c r="C32" s="3"/>
      <c r="D32" s="3">
        <v>46</v>
      </c>
      <c r="E32" s="3">
        <v>27</v>
      </c>
      <c r="F32" s="3" t="s">
        <v>252</v>
      </c>
      <c r="G32" s="47">
        <v>102</v>
      </c>
      <c r="H32" s="47">
        <v>102</v>
      </c>
      <c r="I32" s="3" t="s">
        <v>11</v>
      </c>
      <c r="J32" s="3" t="s">
        <v>2</v>
      </c>
      <c r="K32" s="14"/>
      <c r="L32" s="3"/>
      <c r="N32" s="46"/>
      <c r="O32" s="46"/>
      <c r="P32" s="46"/>
      <c r="Q32" s="46"/>
    </row>
    <row r="33" spans="1:17" ht="21" hidden="1" customHeight="1">
      <c r="A33" s="3"/>
      <c r="B33" s="4"/>
      <c r="C33" s="3"/>
      <c r="D33" s="3">
        <v>46</v>
      </c>
      <c r="E33" s="3">
        <v>73</v>
      </c>
      <c r="F33" s="3" t="s">
        <v>252</v>
      </c>
      <c r="G33" s="47">
        <v>125.2</v>
      </c>
      <c r="H33" s="47">
        <v>125.2</v>
      </c>
      <c r="I33" s="3" t="s">
        <v>11</v>
      </c>
      <c r="J33" s="3" t="s">
        <v>2</v>
      </c>
      <c r="K33" s="3"/>
      <c r="L33" s="3"/>
      <c r="N33" s="46"/>
      <c r="O33" s="46"/>
      <c r="P33" s="46"/>
      <c r="Q33" s="46"/>
    </row>
    <row r="34" spans="1:17" ht="21" hidden="1" customHeight="1">
      <c r="A34" s="3"/>
      <c r="B34" s="4"/>
      <c r="C34" s="3"/>
      <c r="D34" s="3">
        <v>46</v>
      </c>
      <c r="E34" s="3">
        <v>14</v>
      </c>
      <c r="F34" s="3" t="s">
        <v>252</v>
      </c>
      <c r="G34" s="47">
        <v>178.5</v>
      </c>
      <c r="H34" s="47">
        <v>178.5</v>
      </c>
      <c r="I34" s="3" t="s">
        <v>11</v>
      </c>
      <c r="J34" s="3" t="s">
        <v>2</v>
      </c>
      <c r="K34" s="3" t="s">
        <v>1258</v>
      </c>
      <c r="L34" s="4"/>
      <c r="N34" s="46"/>
      <c r="O34" s="46"/>
      <c r="P34" s="46"/>
      <c r="Q34" s="46"/>
    </row>
    <row r="35" spans="1:17" ht="21" hidden="1" customHeight="1">
      <c r="A35" s="3"/>
      <c r="B35" s="4"/>
      <c r="C35" s="3"/>
      <c r="D35" s="3">
        <v>46</v>
      </c>
      <c r="E35" s="3">
        <v>23</v>
      </c>
      <c r="F35" s="3" t="s">
        <v>252</v>
      </c>
      <c r="G35" s="47">
        <v>34.299999999999997</v>
      </c>
      <c r="H35" s="47">
        <v>34.299999999999997</v>
      </c>
      <c r="I35" s="3" t="s">
        <v>11</v>
      </c>
      <c r="J35" s="3" t="s">
        <v>2</v>
      </c>
      <c r="K35" s="3"/>
      <c r="L35" s="4"/>
      <c r="N35" s="46"/>
      <c r="O35" s="46"/>
      <c r="P35" s="46"/>
      <c r="Q35" s="46"/>
    </row>
    <row r="36" spans="1:17" ht="21" hidden="1" customHeight="1">
      <c r="A36" s="3"/>
      <c r="B36" s="6"/>
      <c r="C36" s="7"/>
      <c r="D36" s="3">
        <v>46</v>
      </c>
      <c r="E36" s="7">
        <v>24</v>
      </c>
      <c r="F36" s="3" t="s">
        <v>252</v>
      </c>
      <c r="G36" s="49">
        <v>101.8</v>
      </c>
      <c r="H36" s="49">
        <v>101.8</v>
      </c>
      <c r="I36" s="3" t="s">
        <v>11</v>
      </c>
      <c r="J36" s="3" t="s">
        <v>2</v>
      </c>
      <c r="K36" s="7"/>
      <c r="L36" s="6"/>
      <c r="N36" s="46"/>
      <c r="O36" s="46"/>
      <c r="P36" s="46"/>
      <c r="Q36" s="46"/>
    </row>
    <row r="37" spans="1:17" ht="21" hidden="1" customHeight="1">
      <c r="A37" s="3"/>
      <c r="B37" s="4"/>
      <c r="C37" s="3"/>
      <c r="D37" s="3">
        <v>46</v>
      </c>
      <c r="E37" s="3">
        <v>75</v>
      </c>
      <c r="F37" s="3" t="s">
        <v>252</v>
      </c>
      <c r="G37" s="47">
        <v>115.5</v>
      </c>
      <c r="H37" s="47">
        <v>115.5</v>
      </c>
      <c r="I37" s="3" t="s">
        <v>11</v>
      </c>
      <c r="J37" s="3" t="s">
        <v>2</v>
      </c>
      <c r="K37" s="3"/>
      <c r="L37" s="4"/>
      <c r="N37" s="46"/>
      <c r="O37" s="46"/>
      <c r="P37" s="46"/>
      <c r="Q37" s="46"/>
    </row>
    <row r="38" spans="1:17" ht="21" hidden="1" customHeight="1">
      <c r="A38" s="3"/>
      <c r="B38" s="6"/>
      <c r="C38" s="7"/>
      <c r="D38" s="3">
        <v>46</v>
      </c>
      <c r="E38" s="7">
        <v>77</v>
      </c>
      <c r="F38" s="3" t="s">
        <v>252</v>
      </c>
      <c r="G38" s="49">
        <v>108.3</v>
      </c>
      <c r="H38" s="49">
        <v>108.3</v>
      </c>
      <c r="I38" s="3" t="s">
        <v>11</v>
      </c>
      <c r="J38" s="3" t="s">
        <v>2</v>
      </c>
      <c r="K38" s="3" t="s">
        <v>1259</v>
      </c>
      <c r="L38" s="4"/>
      <c r="N38" s="46"/>
      <c r="O38" s="46"/>
      <c r="P38" s="46"/>
      <c r="Q38" s="46"/>
    </row>
    <row r="39" spans="1:17" ht="21" hidden="1" customHeight="1">
      <c r="A39" s="3"/>
      <c r="B39" s="6"/>
      <c r="C39" s="7"/>
      <c r="D39" s="3">
        <v>46</v>
      </c>
      <c r="E39" s="7">
        <v>564</v>
      </c>
      <c r="F39" s="3" t="s">
        <v>252</v>
      </c>
      <c r="G39" s="49">
        <v>147.6</v>
      </c>
      <c r="H39" s="49">
        <v>147.6</v>
      </c>
      <c r="I39" s="3" t="s">
        <v>11</v>
      </c>
      <c r="J39" s="3" t="s">
        <v>2</v>
      </c>
      <c r="K39" s="7"/>
      <c r="L39" s="4"/>
      <c r="M39" t="s">
        <v>46</v>
      </c>
      <c r="N39" s="46"/>
      <c r="O39" s="46"/>
      <c r="P39" s="46"/>
      <c r="Q39" s="46"/>
    </row>
    <row r="40" spans="1:17" ht="21" hidden="1" customHeight="1">
      <c r="A40" s="3"/>
      <c r="B40" s="4"/>
      <c r="C40" s="3"/>
      <c r="D40" s="3">
        <v>46</v>
      </c>
      <c r="E40" s="3">
        <v>74</v>
      </c>
      <c r="F40" s="3" t="s">
        <v>252</v>
      </c>
      <c r="G40" s="47">
        <v>167.4</v>
      </c>
      <c r="H40" s="47">
        <v>167.4</v>
      </c>
      <c r="I40" s="3" t="s">
        <v>11</v>
      </c>
      <c r="J40" s="3" t="s">
        <v>2</v>
      </c>
      <c r="K40" s="3"/>
      <c r="L40" s="4"/>
      <c r="N40" s="46"/>
      <c r="O40" s="46"/>
      <c r="P40" s="46"/>
      <c r="Q40" s="46"/>
    </row>
    <row r="41" spans="1:17" ht="21" hidden="1" customHeight="1">
      <c r="A41" s="3"/>
      <c r="B41" s="4"/>
      <c r="C41" s="3"/>
      <c r="D41" s="3">
        <v>46</v>
      </c>
      <c r="E41" s="3">
        <v>76</v>
      </c>
      <c r="F41" s="3" t="s">
        <v>252</v>
      </c>
      <c r="G41" s="47">
        <v>95.7</v>
      </c>
      <c r="H41" s="47">
        <v>95.7</v>
      </c>
      <c r="I41" s="3" t="s">
        <v>11</v>
      </c>
      <c r="J41" s="3" t="s">
        <v>2</v>
      </c>
      <c r="K41" s="3"/>
      <c r="L41" s="4"/>
    </row>
    <row r="42" spans="1:17" ht="15.4" hidden="1">
      <c r="A42" s="8">
        <v>16</v>
      </c>
      <c r="B42" s="52" t="s">
        <v>35</v>
      </c>
      <c r="C42" s="53" t="s">
        <v>10</v>
      </c>
      <c r="D42" s="53">
        <v>53</v>
      </c>
      <c r="E42" s="53">
        <v>27</v>
      </c>
      <c r="F42" s="53" t="s">
        <v>506</v>
      </c>
      <c r="G42" s="54">
        <v>2471.1</v>
      </c>
      <c r="H42" s="54">
        <v>2471.1</v>
      </c>
      <c r="I42" s="53" t="s">
        <v>11</v>
      </c>
      <c r="J42" s="53" t="s">
        <v>10</v>
      </c>
      <c r="K42" s="55" t="s">
        <v>507</v>
      </c>
      <c r="L42" s="51"/>
      <c r="M42" s="56"/>
    </row>
    <row r="43" spans="1:17" ht="15.75">
      <c r="A43" s="2"/>
      <c r="B43" s="2"/>
      <c r="C43" s="2"/>
      <c r="D43" s="2"/>
      <c r="E43" s="2"/>
      <c r="G43" s="2"/>
      <c r="H43" s="2"/>
      <c r="I43" s="2"/>
      <c r="J43" s="2"/>
      <c r="K43" s="2"/>
      <c r="L43" s="2"/>
    </row>
  </sheetData>
  <autoFilter ref="A8:Q42" xr:uid="{00000000-0009-0000-0000-00000F000000}">
    <filterColumn colId="0" showButton="0"/>
    <filterColumn colId="1" showButton="0"/>
    <filterColumn colId="8">
      <filters>
        <filter val="ONT"/>
      </filters>
    </filterColumn>
  </autoFilter>
  <mergeCells count="18">
    <mergeCell ref="A8:C8"/>
    <mergeCell ref="A6:A7"/>
    <mergeCell ref="B6:B7"/>
    <mergeCell ref="C6:C7"/>
    <mergeCell ref="D6:D7"/>
    <mergeCell ref="L6:L7"/>
    <mergeCell ref="F6:F7"/>
    <mergeCell ref="G6:G7"/>
    <mergeCell ref="A1:B1"/>
    <mergeCell ref="E1:L1"/>
    <mergeCell ref="A2:B2"/>
    <mergeCell ref="E2:L2"/>
    <mergeCell ref="A4:L4"/>
    <mergeCell ref="H6:H7"/>
    <mergeCell ref="I6:I7"/>
    <mergeCell ref="J6:J7"/>
    <mergeCell ref="K6:K7"/>
    <mergeCell ref="E6:E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XFD31"/>
  <sheetViews>
    <sheetView topLeftCell="A16" workbookViewId="0">
      <selection activeCell="A9" sqref="A9:XFD10"/>
    </sheetView>
  </sheetViews>
  <sheetFormatPr defaultColWidth="9.1328125" defaultRowHeight="15.75"/>
  <cols>
    <col min="1" max="1" width="5.1328125" style="2" customWidth="1"/>
    <col min="2" max="2" width="23.86328125" style="2" customWidth="1"/>
    <col min="3" max="3" width="18.86328125" style="2" customWidth="1"/>
    <col min="4" max="5" width="7.86328125" style="2" customWidth="1"/>
    <col min="6" max="6" width="9.1328125" style="2"/>
    <col min="7" max="7" width="14" style="20" customWidth="1"/>
    <col min="8" max="8" width="12" style="20" customWidth="1"/>
    <col min="9" max="9" width="13" style="2" customWidth="1"/>
    <col min="10" max="10" width="19" style="2" customWidth="1"/>
    <col min="11" max="11" width="12.59765625" style="2" customWidth="1"/>
    <col min="12" max="13" width="9.1328125" style="2"/>
    <col min="14" max="15" width="9.265625" style="2" bestFit="1" customWidth="1"/>
    <col min="16" max="16" width="10.1328125" style="2" bestFit="1" customWidth="1"/>
    <col min="17" max="16384" width="9.1328125" style="2"/>
  </cols>
  <sheetData>
    <row r="1" spans="1:16384">
      <c r="A1" s="960" t="s">
        <v>50</v>
      </c>
      <c r="B1" s="960"/>
      <c r="C1" s="5"/>
      <c r="D1" s="5"/>
      <c r="E1" s="961" t="s">
        <v>52</v>
      </c>
      <c r="F1" s="961"/>
      <c r="G1" s="961"/>
      <c r="H1" s="961"/>
      <c r="I1" s="961"/>
      <c r="J1" s="961"/>
      <c r="K1" s="961"/>
      <c r="L1" s="961"/>
    </row>
    <row r="2" spans="1:16384">
      <c r="A2" s="960" t="s">
        <v>56</v>
      </c>
      <c r="B2" s="960"/>
      <c r="C2" s="5"/>
      <c r="D2" s="5"/>
      <c r="E2" s="961" t="s">
        <v>53</v>
      </c>
      <c r="F2" s="961"/>
      <c r="G2" s="961"/>
      <c r="H2" s="961"/>
      <c r="I2" s="961"/>
      <c r="J2" s="961"/>
      <c r="K2" s="961"/>
      <c r="L2" s="961"/>
    </row>
    <row r="3" spans="1:16384" ht="12" customHeight="1">
      <c r="A3" s="5"/>
      <c r="B3" s="5"/>
      <c r="C3" s="5"/>
      <c r="D3" s="5"/>
      <c r="E3" s="5"/>
      <c r="F3" s="5"/>
      <c r="G3" s="16"/>
      <c r="H3" s="16"/>
      <c r="I3" s="5"/>
      <c r="J3" s="5"/>
      <c r="K3" s="5"/>
      <c r="L3" s="5"/>
    </row>
    <row r="4" spans="1:16384">
      <c r="A4" s="962" t="s">
        <v>57</v>
      </c>
      <c r="B4" s="962"/>
      <c r="C4" s="962"/>
      <c r="D4" s="962"/>
      <c r="E4" s="962"/>
      <c r="F4" s="962"/>
      <c r="G4" s="962"/>
      <c r="H4" s="962"/>
      <c r="I4" s="962"/>
      <c r="J4" s="962"/>
      <c r="K4" s="962"/>
      <c r="L4" s="962"/>
    </row>
    <row r="5" spans="1:16384" ht="12" customHeight="1">
      <c r="A5" s="29"/>
      <c r="B5" s="29"/>
      <c r="C5" s="29"/>
    </row>
    <row r="6" spans="1:16384" ht="45" customHeight="1">
      <c r="A6" s="957" t="s">
        <v>20</v>
      </c>
      <c r="B6" s="957" t="s">
        <v>12</v>
      </c>
      <c r="C6" s="957" t="s">
        <v>13</v>
      </c>
      <c r="D6" s="957" t="s">
        <v>0</v>
      </c>
      <c r="E6" s="957" t="s">
        <v>14</v>
      </c>
      <c r="F6" s="957" t="s">
        <v>15</v>
      </c>
      <c r="G6" s="957" t="s">
        <v>21</v>
      </c>
      <c r="H6" s="957" t="s">
        <v>22</v>
      </c>
      <c r="I6" s="957" t="s">
        <v>16</v>
      </c>
      <c r="J6" s="957" t="s">
        <v>17</v>
      </c>
      <c r="K6" s="957" t="s">
        <v>18</v>
      </c>
      <c r="L6" s="957" t="s">
        <v>19</v>
      </c>
    </row>
    <row r="7" spans="1:16384" ht="45" customHeight="1">
      <c r="A7" s="957"/>
      <c r="B7" s="957"/>
      <c r="C7" s="957"/>
      <c r="D7" s="957"/>
      <c r="E7" s="957"/>
      <c r="F7" s="957"/>
      <c r="G7" s="957"/>
      <c r="H7" s="957"/>
      <c r="I7" s="957"/>
      <c r="J7" s="957"/>
      <c r="K7" s="957"/>
      <c r="L7" s="957"/>
      <c r="N7" s="30"/>
      <c r="O7" s="30"/>
      <c r="P7" s="30"/>
      <c r="Q7" s="30"/>
    </row>
    <row r="8" spans="1:16384" ht="21" customHeight="1">
      <c r="A8" s="982" t="s">
        <v>58</v>
      </c>
      <c r="B8" s="983"/>
      <c r="C8" s="984"/>
      <c r="D8" s="21"/>
      <c r="E8" s="22"/>
      <c r="F8" s="22"/>
      <c r="G8" s="42">
        <f>SUM(G9:G23)</f>
        <v>3505.0280400000001</v>
      </c>
      <c r="H8" s="42">
        <f>SUM(H9:H23)</f>
        <v>2003.6280400000001</v>
      </c>
      <c r="I8" s="22"/>
      <c r="J8" s="22"/>
      <c r="K8" s="22"/>
      <c r="L8" s="23"/>
    </row>
    <row r="9" spans="1:16384" s="189" customFormat="1" ht="32.450000000000003" customHeight="1">
      <c r="A9" s="186">
        <v>0.16402</v>
      </c>
      <c r="B9" s="190">
        <v>0.16402</v>
      </c>
      <c r="C9" s="186">
        <v>0.16402</v>
      </c>
      <c r="D9" s="186">
        <v>0.16402</v>
      </c>
      <c r="E9" s="186">
        <v>0.16402</v>
      </c>
      <c r="F9" s="191">
        <v>0.16402</v>
      </c>
      <c r="G9" s="192">
        <v>0.16402</v>
      </c>
      <c r="H9" s="192">
        <v>0.16402</v>
      </c>
      <c r="I9" s="191">
        <v>0.16402</v>
      </c>
      <c r="J9" s="186">
        <v>0.16402</v>
      </c>
      <c r="K9" s="187">
        <v>0.16402</v>
      </c>
      <c r="L9" s="188">
        <v>0.16402</v>
      </c>
      <c r="M9" s="189">
        <v>0.16402</v>
      </c>
      <c r="N9" s="189">
        <v>0.16402</v>
      </c>
      <c r="O9" s="189">
        <v>0.16402</v>
      </c>
      <c r="P9" s="189">
        <v>0.16402</v>
      </c>
      <c r="Q9" s="189">
        <v>0.16402</v>
      </c>
      <c r="R9" s="189">
        <v>0.16402</v>
      </c>
      <c r="S9" s="189">
        <v>0.16402</v>
      </c>
      <c r="T9" s="189">
        <v>0.16402</v>
      </c>
      <c r="U9" s="189">
        <v>0.16402</v>
      </c>
      <c r="V9" s="189">
        <v>0.16402</v>
      </c>
      <c r="W9" s="189">
        <v>0.16402</v>
      </c>
      <c r="X9" s="189">
        <v>0.16402</v>
      </c>
      <c r="Y9" s="189">
        <v>0.16402</v>
      </c>
      <c r="Z9" s="189">
        <v>0.16402</v>
      </c>
      <c r="AA9" s="189">
        <v>0.16402</v>
      </c>
      <c r="AB9" s="189">
        <v>0.16402</v>
      </c>
      <c r="AC9" s="189">
        <v>0.16402</v>
      </c>
      <c r="AD9" s="189">
        <v>0.16402</v>
      </c>
      <c r="AE9" s="189">
        <v>0.16402</v>
      </c>
      <c r="AF9" s="189">
        <v>0.16402</v>
      </c>
      <c r="AG9" s="189">
        <v>0.16402</v>
      </c>
      <c r="AH9" s="189">
        <v>0.16402</v>
      </c>
      <c r="AI9" s="189">
        <v>0.16402</v>
      </c>
      <c r="AJ9" s="189">
        <v>0.16402</v>
      </c>
      <c r="AK9" s="189">
        <v>0.16402</v>
      </c>
      <c r="AL9" s="189">
        <v>0.16402</v>
      </c>
      <c r="AM9" s="189">
        <v>0.16402</v>
      </c>
      <c r="AN9" s="189">
        <v>0.16402</v>
      </c>
      <c r="AO9" s="189">
        <v>0.16402</v>
      </c>
      <c r="AP9" s="189">
        <v>0.16402</v>
      </c>
      <c r="AQ9" s="189">
        <v>0.16402</v>
      </c>
      <c r="AR9" s="189">
        <v>0.16402</v>
      </c>
      <c r="AS9" s="189">
        <v>0.16402</v>
      </c>
      <c r="AT9" s="189">
        <v>0.16402</v>
      </c>
      <c r="AU9" s="189">
        <v>0.16402</v>
      </c>
      <c r="AV9" s="189">
        <v>0.16402</v>
      </c>
      <c r="AW9" s="189">
        <v>0.16402</v>
      </c>
      <c r="AX9" s="189">
        <v>0.16402</v>
      </c>
      <c r="AY9" s="189">
        <v>0.16402</v>
      </c>
      <c r="AZ9" s="189">
        <v>0.16402</v>
      </c>
      <c r="BA9" s="189">
        <v>0.16402</v>
      </c>
      <c r="BB9" s="189">
        <v>0.16402</v>
      </c>
      <c r="BC9" s="189">
        <v>0.16402</v>
      </c>
      <c r="BD9" s="189">
        <v>0.16402</v>
      </c>
      <c r="BE9" s="189">
        <v>0.16402</v>
      </c>
      <c r="BF9" s="189">
        <v>0.16402</v>
      </c>
      <c r="BG9" s="189">
        <v>0.16402</v>
      </c>
      <c r="BH9" s="189">
        <v>0.16402</v>
      </c>
      <c r="BI9" s="189">
        <v>0.16402</v>
      </c>
      <c r="BJ9" s="189">
        <v>0.16402</v>
      </c>
      <c r="BK9" s="189">
        <v>0.16402</v>
      </c>
      <c r="BL9" s="189">
        <v>0.16402</v>
      </c>
      <c r="BM9" s="189">
        <v>0.16402</v>
      </c>
      <c r="BN9" s="189">
        <v>0.16402</v>
      </c>
      <c r="BO9" s="189">
        <v>0.16402</v>
      </c>
      <c r="BP9" s="189">
        <v>0.16402</v>
      </c>
      <c r="BQ9" s="189">
        <v>0.16402</v>
      </c>
      <c r="BR9" s="189">
        <v>0.16402</v>
      </c>
      <c r="BS9" s="189">
        <v>0.16402</v>
      </c>
      <c r="BT9" s="189">
        <v>0.16402</v>
      </c>
      <c r="BU9" s="189">
        <v>0.16402</v>
      </c>
      <c r="BV9" s="189">
        <v>0.16402</v>
      </c>
      <c r="BW9" s="189">
        <v>0.16402</v>
      </c>
      <c r="BX9" s="189">
        <v>0.16402</v>
      </c>
      <c r="BY9" s="189">
        <v>0.16402</v>
      </c>
      <c r="BZ9" s="189">
        <v>0.16402</v>
      </c>
      <c r="CA9" s="189">
        <v>0.16402</v>
      </c>
      <c r="CB9" s="189">
        <v>0.16402</v>
      </c>
      <c r="CC9" s="189">
        <v>0.16402</v>
      </c>
      <c r="CD9" s="189">
        <v>0.16402</v>
      </c>
      <c r="CE9" s="189">
        <v>0.16402</v>
      </c>
      <c r="CF9" s="189">
        <v>0.16402</v>
      </c>
      <c r="CG9" s="189">
        <v>0.16402</v>
      </c>
      <c r="CH9" s="189">
        <v>0.16402</v>
      </c>
      <c r="CI9" s="189">
        <v>0.16402</v>
      </c>
      <c r="CJ9" s="189">
        <v>0.16402</v>
      </c>
      <c r="CK9" s="189">
        <v>0.16402</v>
      </c>
      <c r="CL9" s="189">
        <v>0.16402</v>
      </c>
      <c r="CM9" s="189">
        <v>0.16402</v>
      </c>
      <c r="CN9" s="189">
        <v>0.16402</v>
      </c>
      <c r="CO9" s="189">
        <v>0.16402</v>
      </c>
      <c r="CP9" s="189">
        <v>0.16402</v>
      </c>
      <c r="CQ9" s="189">
        <v>0.16402</v>
      </c>
      <c r="CR9" s="189">
        <v>0.16402</v>
      </c>
      <c r="CS9" s="189">
        <v>0.16402</v>
      </c>
      <c r="CT9" s="189">
        <v>0.16402</v>
      </c>
      <c r="CU9" s="189">
        <v>0.16402</v>
      </c>
      <c r="CV9" s="189">
        <v>0.16402</v>
      </c>
      <c r="CW9" s="189">
        <v>0.16402</v>
      </c>
      <c r="CX9" s="189">
        <v>0.16402</v>
      </c>
      <c r="CY9" s="189">
        <v>0.16402</v>
      </c>
      <c r="CZ9" s="189">
        <v>0.16402</v>
      </c>
      <c r="DA9" s="189">
        <v>0.16402</v>
      </c>
      <c r="DB9" s="189">
        <v>0.16402</v>
      </c>
      <c r="DC9" s="189">
        <v>0.16402</v>
      </c>
      <c r="DD9" s="189">
        <v>0.16402</v>
      </c>
      <c r="DE9" s="189">
        <v>0.16402</v>
      </c>
      <c r="DF9" s="189">
        <v>0.16402</v>
      </c>
      <c r="DG9" s="189">
        <v>0.16402</v>
      </c>
      <c r="DH9" s="189">
        <v>0.16402</v>
      </c>
      <c r="DI9" s="189">
        <v>0.16402</v>
      </c>
      <c r="DJ9" s="189">
        <v>0.16402</v>
      </c>
      <c r="DK9" s="189">
        <v>0.16402</v>
      </c>
      <c r="DL9" s="189">
        <v>0.16402</v>
      </c>
      <c r="DM9" s="189">
        <v>0.16402</v>
      </c>
      <c r="DN9" s="189">
        <v>0.16402</v>
      </c>
      <c r="DO9" s="189">
        <v>0.16402</v>
      </c>
      <c r="DP9" s="189">
        <v>0.16402</v>
      </c>
      <c r="DQ9" s="189">
        <v>0.16402</v>
      </c>
      <c r="DR9" s="189">
        <v>0.16402</v>
      </c>
      <c r="DS9" s="189">
        <v>0.16402</v>
      </c>
      <c r="DT9" s="189">
        <v>0.16402</v>
      </c>
      <c r="DU9" s="189">
        <v>0.16402</v>
      </c>
      <c r="DV9" s="189">
        <v>0.16402</v>
      </c>
      <c r="DW9" s="189">
        <v>0.16402</v>
      </c>
      <c r="DX9" s="189">
        <v>0.16402</v>
      </c>
      <c r="DY9" s="189">
        <v>0.16402</v>
      </c>
      <c r="DZ9" s="189">
        <v>0.16402</v>
      </c>
      <c r="EA9" s="189">
        <v>0.16402</v>
      </c>
      <c r="EB9" s="189">
        <v>0.16402</v>
      </c>
      <c r="EC9" s="189">
        <v>0.16402</v>
      </c>
      <c r="ED9" s="189">
        <v>0.16402</v>
      </c>
      <c r="EE9" s="189">
        <v>0.16402</v>
      </c>
      <c r="EF9" s="189">
        <v>0.16402</v>
      </c>
      <c r="EG9" s="189">
        <v>0.16402</v>
      </c>
      <c r="EH9" s="189">
        <v>0.16402</v>
      </c>
      <c r="EI9" s="189">
        <v>0.16402</v>
      </c>
      <c r="EJ9" s="189">
        <v>0.16402</v>
      </c>
      <c r="EK9" s="189">
        <v>0.16402</v>
      </c>
      <c r="EL9" s="189">
        <v>0.16402</v>
      </c>
      <c r="EM9" s="189">
        <v>0.16402</v>
      </c>
      <c r="EN9" s="189">
        <v>0.16402</v>
      </c>
      <c r="EO9" s="189">
        <v>0.16402</v>
      </c>
      <c r="EP9" s="189">
        <v>0.16402</v>
      </c>
      <c r="EQ9" s="189">
        <v>0.16402</v>
      </c>
      <c r="ER9" s="189">
        <v>0.16402</v>
      </c>
      <c r="ES9" s="189">
        <v>0.16402</v>
      </c>
      <c r="ET9" s="189">
        <v>0.16402</v>
      </c>
      <c r="EU9" s="189">
        <v>0.16402</v>
      </c>
      <c r="EV9" s="189">
        <v>0.16402</v>
      </c>
      <c r="EW9" s="189">
        <v>0.16402</v>
      </c>
      <c r="EX9" s="189">
        <v>0.16402</v>
      </c>
      <c r="EY9" s="189">
        <v>0.16402</v>
      </c>
      <c r="EZ9" s="189">
        <v>0.16402</v>
      </c>
      <c r="FA9" s="189">
        <v>0.16402</v>
      </c>
      <c r="FB9" s="189">
        <v>0.16402</v>
      </c>
      <c r="FC9" s="189">
        <v>0.16402</v>
      </c>
      <c r="FD9" s="189">
        <v>0.16402</v>
      </c>
      <c r="FE9" s="189">
        <v>0.16402</v>
      </c>
      <c r="FF9" s="189">
        <v>0.16402</v>
      </c>
      <c r="FG9" s="189">
        <v>0.16402</v>
      </c>
      <c r="FH9" s="189">
        <v>0.16402</v>
      </c>
      <c r="FI9" s="189">
        <v>0.16402</v>
      </c>
      <c r="FJ9" s="189">
        <v>0.16402</v>
      </c>
      <c r="FK9" s="189">
        <v>0.16402</v>
      </c>
      <c r="FL9" s="189">
        <v>0.16402</v>
      </c>
      <c r="FM9" s="189">
        <v>0.16402</v>
      </c>
      <c r="FN9" s="189">
        <v>0.16402</v>
      </c>
      <c r="FO9" s="189">
        <v>0.16402</v>
      </c>
      <c r="FP9" s="189">
        <v>0.16402</v>
      </c>
      <c r="FQ9" s="189">
        <v>0.16402</v>
      </c>
      <c r="FR9" s="189">
        <v>0.16402</v>
      </c>
      <c r="FS9" s="189">
        <v>0.16402</v>
      </c>
      <c r="FT9" s="189">
        <v>0.16402</v>
      </c>
      <c r="FU9" s="189">
        <v>0.16402</v>
      </c>
      <c r="FV9" s="189">
        <v>0.16402</v>
      </c>
      <c r="FW9" s="189">
        <v>0.16402</v>
      </c>
      <c r="FX9" s="189">
        <v>0.16402</v>
      </c>
      <c r="FY9" s="189">
        <v>0.16402</v>
      </c>
      <c r="FZ9" s="189">
        <v>0.16402</v>
      </c>
      <c r="GA9" s="189">
        <v>0.16402</v>
      </c>
      <c r="GB9" s="189">
        <v>0.16402</v>
      </c>
      <c r="GC9" s="189">
        <v>0.16402</v>
      </c>
      <c r="GD9" s="189">
        <v>0.16402</v>
      </c>
      <c r="GE9" s="189">
        <v>0.16402</v>
      </c>
      <c r="GF9" s="189">
        <v>0.16402</v>
      </c>
      <c r="GG9" s="189">
        <v>0.16402</v>
      </c>
      <c r="GH9" s="189">
        <v>0.16402</v>
      </c>
      <c r="GI9" s="189">
        <v>0.16402</v>
      </c>
      <c r="GJ9" s="189">
        <v>0.16402</v>
      </c>
      <c r="GK9" s="189">
        <v>0.16402</v>
      </c>
      <c r="GL9" s="189">
        <v>0.16402</v>
      </c>
      <c r="GM9" s="189">
        <v>0.16402</v>
      </c>
      <c r="GN9" s="189">
        <v>0.16402</v>
      </c>
      <c r="GO9" s="189">
        <v>0.16402</v>
      </c>
      <c r="GP9" s="189">
        <v>0.16402</v>
      </c>
      <c r="GQ9" s="189">
        <v>0.16402</v>
      </c>
      <c r="GR9" s="189">
        <v>0.16402</v>
      </c>
      <c r="GS9" s="189">
        <v>0.16402</v>
      </c>
      <c r="GT9" s="189">
        <v>0.16402</v>
      </c>
      <c r="GU9" s="189">
        <v>0.16402</v>
      </c>
      <c r="GV9" s="189">
        <v>0.16402</v>
      </c>
      <c r="GW9" s="189">
        <v>0.16402</v>
      </c>
      <c r="GX9" s="189">
        <v>0.16402</v>
      </c>
      <c r="GY9" s="189">
        <v>0.16402</v>
      </c>
      <c r="GZ9" s="189">
        <v>0.16402</v>
      </c>
      <c r="HA9" s="189">
        <v>0.16402</v>
      </c>
      <c r="HB9" s="189">
        <v>0.16402</v>
      </c>
      <c r="HC9" s="189">
        <v>0.16402</v>
      </c>
      <c r="HD9" s="189">
        <v>0.16402</v>
      </c>
      <c r="HE9" s="189">
        <v>0.16402</v>
      </c>
      <c r="HF9" s="189">
        <v>0.16402</v>
      </c>
      <c r="HG9" s="189">
        <v>0.16402</v>
      </c>
      <c r="HH9" s="189">
        <v>0.16402</v>
      </c>
      <c r="HI9" s="189">
        <v>0.16402</v>
      </c>
      <c r="HJ9" s="189">
        <v>0.16402</v>
      </c>
      <c r="HK9" s="189">
        <v>0.16402</v>
      </c>
      <c r="HL9" s="189">
        <v>0.16402</v>
      </c>
      <c r="HM9" s="189">
        <v>0.16402</v>
      </c>
      <c r="HN9" s="189">
        <v>0.16402</v>
      </c>
      <c r="HO9" s="189">
        <v>0.16402</v>
      </c>
      <c r="HP9" s="189">
        <v>0.16402</v>
      </c>
      <c r="HQ9" s="189">
        <v>0.16402</v>
      </c>
      <c r="HR9" s="189">
        <v>0.16402</v>
      </c>
      <c r="HS9" s="189">
        <v>0.16402</v>
      </c>
      <c r="HT9" s="189">
        <v>0.16402</v>
      </c>
      <c r="HU9" s="189">
        <v>0.16402</v>
      </c>
      <c r="HV9" s="189">
        <v>0.16402</v>
      </c>
      <c r="HW9" s="189">
        <v>0.16402</v>
      </c>
      <c r="HX9" s="189">
        <v>0.16402</v>
      </c>
      <c r="HY9" s="189">
        <v>0.16402</v>
      </c>
      <c r="HZ9" s="189">
        <v>0.16402</v>
      </c>
      <c r="IA9" s="189">
        <v>0.16402</v>
      </c>
      <c r="IB9" s="189">
        <v>0.16402</v>
      </c>
      <c r="IC9" s="189">
        <v>0.16402</v>
      </c>
      <c r="ID9" s="189">
        <v>0.16402</v>
      </c>
      <c r="IE9" s="189">
        <v>0.16402</v>
      </c>
      <c r="IF9" s="189">
        <v>0.16402</v>
      </c>
      <c r="IG9" s="189">
        <v>0.16402</v>
      </c>
      <c r="IH9" s="189">
        <v>0.16402</v>
      </c>
      <c r="II9" s="189">
        <v>0.16402</v>
      </c>
      <c r="IJ9" s="189">
        <v>0.16402</v>
      </c>
      <c r="IK9" s="189">
        <v>0.16402</v>
      </c>
      <c r="IL9" s="189">
        <v>0.16402</v>
      </c>
      <c r="IM9" s="189">
        <v>0.16402</v>
      </c>
      <c r="IN9" s="189">
        <v>0.16402</v>
      </c>
      <c r="IO9" s="189">
        <v>0.16402</v>
      </c>
      <c r="IP9" s="189">
        <v>0.16402</v>
      </c>
      <c r="IQ9" s="189">
        <v>0.16402</v>
      </c>
      <c r="IR9" s="189">
        <v>0.16402</v>
      </c>
      <c r="IS9" s="189">
        <v>0.16402</v>
      </c>
      <c r="IT9" s="189">
        <v>0.16402</v>
      </c>
      <c r="IU9" s="189">
        <v>0.16402</v>
      </c>
      <c r="IV9" s="189">
        <v>0.16402</v>
      </c>
      <c r="IW9" s="189">
        <v>0.16402</v>
      </c>
      <c r="IX9" s="189">
        <v>0.16402</v>
      </c>
      <c r="IY9" s="189">
        <v>0.16402</v>
      </c>
      <c r="IZ9" s="189">
        <v>0.16402</v>
      </c>
      <c r="JA9" s="189">
        <v>0.16402</v>
      </c>
      <c r="JB9" s="189">
        <v>0.16402</v>
      </c>
      <c r="JC9" s="189">
        <v>0.16402</v>
      </c>
      <c r="JD9" s="189">
        <v>0.16402</v>
      </c>
      <c r="JE9" s="189">
        <v>0.16402</v>
      </c>
      <c r="JF9" s="189">
        <v>0.16402</v>
      </c>
      <c r="JG9" s="189">
        <v>0.16402</v>
      </c>
      <c r="JH9" s="189">
        <v>0.16402</v>
      </c>
      <c r="JI9" s="189">
        <v>0.16402</v>
      </c>
      <c r="JJ9" s="189">
        <v>0.16402</v>
      </c>
      <c r="JK9" s="189">
        <v>0.16402</v>
      </c>
      <c r="JL9" s="189">
        <v>0.16402</v>
      </c>
      <c r="JM9" s="189">
        <v>0.16402</v>
      </c>
      <c r="JN9" s="189">
        <v>0.16402</v>
      </c>
      <c r="JO9" s="189">
        <v>0.16402</v>
      </c>
      <c r="JP9" s="189">
        <v>0.16402</v>
      </c>
      <c r="JQ9" s="189">
        <v>0.16402</v>
      </c>
      <c r="JR9" s="189">
        <v>0.16402</v>
      </c>
      <c r="JS9" s="189">
        <v>0.16402</v>
      </c>
      <c r="JT9" s="189">
        <v>0.16402</v>
      </c>
      <c r="JU9" s="189">
        <v>0.16402</v>
      </c>
      <c r="JV9" s="189">
        <v>0.16402</v>
      </c>
      <c r="JW9" s="189">
        <v>0.16402</v>
      </c>
      <c r="JX9" s="189">
        <v>0.16402</v>
      </c>
      <c r="JY9" s="189">
        <v>0.16402</v>
      </c>
      <c r="JZ9" s="189">
        <v>0.16402</v>
      </c>
      <c r="KA9" s="189">
        <v>0.16402</v>
      </c>
      <c r="KB9" s="189">
        <v>0.16402</v>
      </c>
      <c r="KC9" s="189">
        <v>0.16402</v>
      </c>
      <c r="KD9" s="189">
        <v>0.16402</v>
      </c>
      <c r="KE9" s="189">
        <v>0.16402</v>
      </c>
      <c r="KF9" s="189">
        <v>0.16402</v>
      </c>
      <c r="KG9" s="189">
        <v>0.16402</v>
      </c>
      <c r="KH9" s="189">
        <v>0.16402</v>
      </c>
      <c r="KI9" s="189">
        <v>0.16402</v>
      </c>
      <c r="KJ9" s="189">
        <v>0.16402</v>
      </c>
      <c r="KK9" s="189">
        <v>0.16402</v>
      </c>
      <c r="KL9" s="189">
        <v>0.16402</v>
      </c>
      <c r="KM9" s="189">
        <v>0.16402</v>
      </c>
      <c r="KN9" s="189">
        <v>0.16402</v>
      </c>
      <c r="KO9" s="189">
        <v>0.16402</v>
      </c>
      <c r="KP9" s="189">
        <v>0.16402</v>
      </c>
      <c r="KQ9" s="189">
        <v>0.16402</v>
      </c>
      <c r="KR9" s="189">
        <v>0.16402</v>
      </c>
      <c r="KS9" s="189">
        <v>0.16402</v>
      </c>
      <c r="KT9" s="189">
        <v>0.16402</v>
      </c>
      <c r="KU9" s="189">
        <v>0.16402</v>
      </c>
      <c r="KV9" s="189">
        <v>0.16402</v>
      </c>
      <c r="KW9" s="189">
        <v>0.16402</v>
      </c>
      <c r="KX9" s="189">
        <v>0.16402</v>
      </c>
      <c r="KY9" s="189">
        <v>0.16402</v>
      </c>
      <c r="KZ9" s="189">
        <v>0.16402</v>
      </c>
      <c r="LA9" s="189">
        <v>0.16402</v>
      </c>
      <c r="LB9" s="189">
        <v>0.16402</v>
      </c>
      <c r="LC9" s="189">
        <v>0.16402</v>
      </c>
      <c r="LD9" s="189">
        <v>0.16402</v>
      </c>
      <c r="LE9" s="189">
        <v>0.16402</v>
      </c>
      <c r="LF9" s="189">
        <v>0.16402</v>
      </c>
      <c r="LG9" s="189">
        <v>0.16402</v>
      </c>
      <c r="LH9" s="189">
        <v>0.16402</v>
      </c>
      <c r="LI9" s="189">
        <v>0.16402</v>
      </c>
      <c r="LJ9" s="189">
        <v>0.16402</v>
      </c>
      <c r="LK9" s="189">
        <v>0.16402</v>
      </c>
      <c r="LL9" s="189">
        <v>0.16402</v>
      </c>
      <c r="LM9" s="189">
        <v>0.16402</v>
      </c>
      <c r="LN9" s="189">
        <v>0.16402</v>
      </c>
      <c r="LO9" s="189">
        <v>0.16402</v>
      </c>
      <c r="LP9" s="189">
        <v>0.16402</v>
      </c>
      <c r="LQ9" s="189">
        <v>0.16402</v>
      </c>
      <c r="LR9" s="189">
        <v>0.16402</v>
      </c>
      <c r="LS9" s="189">
        <v>0.16402</v>
      </c>
      <c r="LT9" s="189">
        <v>0.16402</v>
      </c>
      <c r="LU9" s="189">
        <v>0.16402</v>
      </c>
      <c r="LV9" s="189">
        <v>0.16402</v>
      </c>
      <c r="LW9" s="189">
        <v>0.16402</v>
      </c>
      <c r="LX9" s="189">
        <v>0.16402</v>
      </c>
      <c r="LY9" s="189">
        <v>0.16402</v>
      </c>
      <c r="LZ9" s="189">
        <v>0.16402</v>
      </c>
      <c r="MA9" s="189">
        <v>0.16402</v>
      </c>
      <c r="MB9" s="189">
        <v>0.16402</v>
      </c>
      <c r="MC9" s="189">
        <v>0.16402</v>
      </c>
      <c r="MD9" s="189">
        <v>0.16402</v>
      </c>
      <c r="ME9" s="189">
        <v>0.16402</v>
      </c>
      <c r="MF9" s="189">
        <v>0.16402</v>
      </c>
      <c r="MG9" s="189">
        <v>0.16402</v>
      </c>
      <c r="MH9" s="189">
        <v>0.16402</v>
      </c>
      <c r="MI9" s="189">
        <v>0.16402</v>
      </c>
      <c r="MJ9" s="189">
        <v>0.16402</v>
      </c>
      <c r="MK9" s="189">
        <v>0.16402</v>
      </c>
      <c r="ML9" s="189">
        <v>0.16402</v>
      </c>
      <c r="MM9" s="189">
        <v>0.16402</v>
      </c>
      <c r="MN9" s="189">
        <v>0.16402</v>
      </c>
      <c r="MO9" s="189">
        <v>0.16402</v>
      </c>
      <c r="MP9" s="189">
        <v>0.16402</v>
      </c>
      <c r="MQ9" s="189">
        <v>0.16402</v>
      </c>
      <c r="MR9" s="189">
        <v>0.16402</v>
      </c>
      <c r="MS9" s="189">
        <v>0.16402</v>
      </c>
      <c r="MT9" s="189">
        <v>0.16402</v>
      </c>
      <c r="MU9" s="189">
        <v>0.16402</v>
      </c>
      <c r="MV9" s="189">
        <v>0.16402</v>
      </c>
      <c r="MW9" s="189">
        <v>0.16402</v>
      </c>
      <c r="MX9" s="189">
        <v>0.16402</v>
      </c>
      <c r="MY9" s="189">
        <v>0.16402</v>
      </c>
      <c r="MZ9" s="189">
        <v>0.16402</v>
      </c>
      <c r="NA9" s="189">
        <v>0.16402</v>
      </c>
      <c r="NB9" s="189">
        <v>0.16402</v>
      </c>
      <c r="NC9" s="189">
        <v>0.16402</v>
      </c>
      <c r="ND9" s="189">
        <v>0.16402</v>
      </c>
      <c r="NE9" s="189">
        <v>0.16402</v>
      </c>
      <c r="NF9" s="189">
        <v>0.16402</v>
      </c>
      <c r="NG9" s="189">
        <v>0.16402</v>
      </c>
      <c r="NH9" s="189">
        <v>0.16402</v>
      </c>
      <c r="NI9" s="189">
        <v>0.16402</v>
      </c>
      <c r="NJ9" s="189">
        <v>0.16402</v>
      </c>
      <c r="NK9" s="189">
        <v>0.16402</v>
      </c>
      <c r="NL9" s="189">
        <v>0.16402</v>
      </c>
      <c r="NM9" s="189">
        <v>0.16402</v>
      </c>
      <c r="NN9" s="189">
        <v>0.16402</v>
      </c>
      <c r="NO9" s="189">
        <v>0.16402</v>
      </c>
      <c r="NP9" s="189">
        <v>0.16402</v>
      </c>
      <c r="NQ9" s="189">
        <v>0.16402</v>
      </c>
      <c r="NR9" s="189">
        <v>0.16402</v>
      </c>
      <c r="NS9" s="189">
        <v>0.16402</v>
      </c>
      <c r="NT9" s="189">
        <v>0.16402</v>
      </c>
      <c r="NU9" s="189">
        <v>0.16402</v>
      </c>
      <c r="NV9" s="189">
        <v>0.16402</v>
      </c>
      <c r="NW9" s="189">
        <v>0.16402</v>
      </c>
      <c r="NX9" s="189">
        <v>0.16402</v>
      </c>
      <c r="NY9" s="189">
        <v>0.16402</v>
      </c>
      <c r="NZ9" s="189">
        <v>0.16402</v>
      </c>
      <c r="OA9" s="189">
        <v>0.16402</v>
      </c>
      <c r="OB9" s="189">
        <v>0.16402</v>
      </c>
      <c r="OC9" s="189">
        <v>0.16402</v>
      </c>
      <c r="OD9" s="189">
        <v>0.16402</v>
      </c>
      <c r="OE9" s="189">
        <v>0.16402</v>
      </c>
      <c r="OF9" s="189">
        <v>0.16402</v>
      </c>
      <c r="OG9" s="189">
        <v>0.16402</v>
      </c>
      <c r="OH9" s="189">
        <v>0.16402</v>
      </c>
      <c r="OI9" s="189">
        <v>0.16402</v>
      </c>
      <c r="OJ9" s="189">
        <v>0.16402</v>
      </c>
      <c r="OK9" s="189">
        <v>0.16402</v>
      </c>
      <c r="OL9" s="189">
        <v>0.16402</v>
      </c>
      <c r="OM9" s="189">
        <v>0.16402</v>
      </c>
      <c r="ON9" s="189">
        <v>0.16402</v>
      </c>
      <c r="OO9" s="189">
        <v>0.16402</v>
      </c>
      <c r="OP9" s="189">
        <v>0.16402</v>
      </c>
      <c r="OQ9" s="189">
        <v>0.16402</v>
      </c>
      <c r="OR9" s="189">
        <v>0.16402</v>
      </c>
      <c r="OS9" s="189">
        <v>0.16402</v>
      </c>
      <c r="OT9" s="189">
        <v>0.16402</v>
      </c>
      <c r="OU9" s="189">
        <v>0.16402</v>
      </c>
      <c r="OV9" s="189">
        <v>0.16402</v>
      </c>
      <c r="OW9" s="189">
        <v>0.16402</v>
      </c>
      <c r="OX9" s="189">
        <v>0.16402</v>
      </c>
      <c r="OY9" s="189">
        <v>0.16402</v>
      </c>
      <c r="OZ9" s="189">
        <v>0.16402</v>
      </c>
      <c r="PA9" s="189">
        <v>0.16402</v>
      </c>
      <c r="PB9" s="189">
        <v>0.16402</v>
      </c>
      <c r="PC9" s="189">
        <v>0.16402</v>
      </c>
      <c r="PD9" s="189">
        <v>0.16402</v>
      </c>
      <c r="PE9" s="189">
        <v>0.16402</v>
      </c>
      <c r="PF9" s="189">
        <v>0.16402</v>
      </c>
      <c r="PG9" s="189">
        <v>0.16402</v>
      </c>
      <c r="PH9" s="189">
        <v>0.16402</v>
      </c>
      <c r="PI9" s="189">
        <v>0.16402</v>
      </c>
      <c r="PJ9" s="189">
        <v>0.16402</v>
      </c>
      <c r="PK9" s="189">
        <v>0.16402</v>
      </c>
      <c r="PL9" s="189">
        <v>0.16402</v>
      </c>
      <c r="PM9" s="189">
        <v>0.16402</v>
      </c>
      <c r="PN9" s="189">
        <v>0.16402</v>
      </c>
      <c r="PO9" s="189">
        <v>0.16402</v>
      </c>
      <c r="PP9" s="189">
        <v>0.16402</v>
      </c>
      <c r="PQ9" s="189">
        <v>0.16402</v>
      </c>
      <c r="PR9" s="189">
        <v>0.16402</v>
      </c>
      <c r="PS9" s="189">
        <v>0.16402</v>
      </c>
      <c r="PT9" s="189">
        <v>0.16402</v>
      </c>
      <c r="PU9" s="189">
        <v>0.16402</v>
      </c>
      <c r="PV9" s="189">
        <v>0.16402</v>
      </c>
      <c r="PW9" s="189">
        <v>0.16402</v>
      </c>
      <c r="PX9" s="189">
        <v>0.16402</v>
      </c>
      <c r="PY9" s="189">
        <v>0.16402</v>
      </c>
      <c r="PZ9" s="189">
        <v>0.16402</v>
      </c>
      <c r="QA9" s="189">
        <v>0.16402</v>
      </c>
      <c r="QB9" s="189">
        <v>0.16402</v>
      </c>
      <c r="QC9" s="189">
        <v>0.16402</v>
      </c>
      <c r="QD9" s="189">
        <v>0.16402</v>
      </c>
      <c r="QE9" s="189">
        <v>0.16402</v>
      </c>
      <c r="QF9" s="189">
        <v>0.16402</v>
      </c>
      <c r="QG9" s="189">
        <v>0.16402</v>
      </c>
      <c r="QH9" s="189">
        <v>0.16402</v>
      </c>
      <c r="QI9" s="189">
        <v>0.16402</v>
      </c>
      <c r="QJ9" s="189">
        <v>0.16402</v>
      </c>
      <c r="QK9" s="189">
        <v>0.16402</v>
      </c>
      <c r="QL9" s="189">
        <v>0.16402</v>
      </c>
      <c r="QM9" s="189">
        <v>0.16402</v>
      </c>
      <c r="QN9" s="189">
        <v>0.16402</v>
      </c>
      <c r="QO9" s="189">
        <v>0.16402</v>
      </c>
      <c r="QP9" s="189">
        <v>0.16402</v>
      </c>
      <c r="QQ9" s="189">
        <v>0.16402</v>
      </c>
      <c r="QR9" s="189">
        <v>0.16402</v>
      </c>
      <c r="QS9" s="189">
        <v>0.16402</v>
      </c>
      <c r="QT9" s="189">
        <v>0.16402</v>
      </c>
      <c r="QU9" s="189">
        <v>0.16402</v>
      </c>
      <c r="QV9" s="189">
        <v>0.16402</v>
      </c>
      <c r="QW9" s="189">
        <v>0.16402</v>
      </c>
      <c r="QX9" s="189">
        <v>0.16402</v>
      </c>
      <c r="QY9" s="189">
        <v>0.16402</v>
      </c>
      <c r="QZ9" s="189">
        <v>0.16402</v>
      </c>
      <c r="RA9" s="189">
        <v>0.16402</v>
      </c>
      <c r="RB9" s="189">
        <v>0.16402</v>
      </c>
      <c r="RC9" s="189">
        <v>0.16402</v>
      </c>
      <c r="RD9" s="189">
        <v>0.16402</v>
      </c>
      <c r="RE9" s="189">
        <v>0.16402</v>
      </c>
      <c r="RF9" s="189">
        <v>0.16402</v>
      </c>
      <c r="RG9" s="189">
        <v>0.16402</v>
      </c>
      <c r="RH9" s="189">
        <v>0.16402</v>
      </c>
      <c r="RI9" s="189">
        <v>0.16402</v>
      </c>
      <c r="RJ9" s="189">
        <v>0.16402</v>
      </c>
      <c r="RK9" s="189">
        <v>0.16402</v>
      </c>
      <c r="RL9" s="189">
        <v>0.16402</v>
      </c>
      <c r="RM9" s="189">
        <v>0.16402</v>
      </c>
      <c r="RN9" s="189">
        <v>0.16402</v>
      </c>
      <c r="RO9" s="189">
        <v>0.16402</v>
      </c>
      <c r="RP9" s="189">
        <v>0.16402</v>
      </c>
      <c r="RQ9" s="189">
        <v>0.16402</v>
      </c>
      <c r="RR9" s="189">
        <v>0.16402</v>
      </c>
      <c r="RS9" s="189">
        <v>0.16402</v>
      </c>
      <c r="RT9" s="189">
        <v>0.16402</v>
      </c>
      <c r="RU9" s="189">
        <v>0.16402</v>
      </c>
      <c r="RV9" s="189">
        <v>0.16402</v>
      </c>
      <c r="RW9" s="189">
        <v>0.16402</v>
      </c>
      <c r="RX9" s="189">
        <v>0.16402</v>
      </c>
      <c r="RY9" s="189">
        <v>0.16402</v>
      </c>
      <c r="RZ9" s="189">
        <v>0.16402</v>
      </c>
      <c r="SA9" s="189">
        <v>0.16402</v>
      </c>
      <c r="SB9" s="189">
        <v>0.16402</v>
      </c>
      <c r="SC9" s="189">
        <v>0.16402</v>
      </c>
      <c r="SD9" s="189">
        <v>0.16402</v>
      </c>
      <c r="SE9" s="189">
        <v>0.16402</v>
      </c>
      <c r="SF9" s="189">
        <v>0.16402</v>
      </c>
      <c r="SG9" s="189">
        <v>0.16402</v>
      </c>
      <c r="SH9" s="189">
        <v>0.16402</v>
      </c>
      <c r="SI9" s="189">
        <v>0.16402</v>
      </c>
      <c r="SJ9" s="189">
        <v>0.16402</v>
      </c>
      <c r="SK9" s="189">
        <v>0.16402</v>
      </c>
      <c r="SL9" s="189">
        <v>0.16402</v>
      </c>
      <c r="SM9" s="189">
        <v>0.16402</v>
      </c>
      <c r="SN9" s="189">
        <v>0.16402</v>
      </c>
      <c r="SO9" s="189">
        <v>0.16402</v>
      </c>
      <c r="SP9" s="189">
        <v>0.16402</v>
      </c>
      <c r="SQ9" s="189">
        <v>0.16402</v>
      </c>
      <c r="SR9" s="189">
        <v>0.16402</v>
      </c>
      <c r="SS9" s="189">
        <v>0.16402</v>
      </c>
      <c r="ST9" s="189">
        <v>0.16402</v>
      </c>
      <c r="SU9" s="189">
        <v>0.16402</v>
      </c>
      <c r="SV9" s="189">
        <v>0.16402</v>
      </c>
      <c r="SW9" s="189">
        <v>0.16402</v>
      </c>
      <c r="SX9" s="189">
        <v>0.16402</v>
      </c>
      <c r="SY9" s="189">
        <v>0.16402</v>
      </c>
      <c r="SZ9" s="189">
        <v>0.16402</v>
      </c>
      <c r="TA9" s="189">
        <v>0.16402</v>
      </c>
      <c r="TB9" s="189">
        <v>0.16402</v>
      </c>
      <c r="TC9" s="189">
        <v>0.16402</v>
      </c>
      <c r="TD9" s="189">
        <v>0.16402</v>
      </c>
      <c r="TE9" s="189">
        <v>0.16402</v>
      </c>
      <c r="TF9" s="189">
        <v>0.16402</v>
      </c>
      <c r="TG9" s="189">
        <v>0.16402</v>
      </c>
      <c r="TH9" s="189">
        <v>0.16402</v>
      </c>
      <c r="TI9" s="189">
        <v>0.16402</v>
      </c>
      <c r="TJ9" s="189">
        <v>0.16402</v>
      </c>
      <c r="TK9" s="189">
        <v>0.16402</v>
      </c>
      <c r="TL9" s="189">
        <v>0.16402</v>
      </c>
      <c r="TM9" s="189">
        <v>0.16402</v>
      </c>
      <c r="TN9" s="189">
        <v>0.16402</v>
      </c>
      <c r="TO9" s="189">
        <v>0.16402</v>
      </c>
      <c r="TP9" s="189">
        <v>0.16402</v>
      </c>
      <c r="TQ9" s="189">
        <v>0.16402</v>
      </c>
      <c r="TR9" s="189">
        <v>0.16402</v>
      </c>
      <c r="TS9" s="189">
        <v>0.16402</v>
      </c>
      <c r="TT9" s="189">
        <v>0.16402</v>
      </c>
      <c r="TU9" s="189">
        <v>0.16402</v>
      </c>
      <c r="TV9" s="189">
        <v>0.16402</v>
      </c>
      <c r="TW9" s="189">
        <v>0.16402</v>
      </c>
      <c r="TX9" s="189">
        <v>0.16402</v>
      </c>
      <c r="TY9" s="189">
        <v>0.16402</v>
      </c>
      <c r="TZ9" s="189">
        <v>0.16402</v>
      </c>
      <c r="UA9" s="189">
        <v>0.16402</v>
      </c>
      <c r="UB9" s="189">
        <v>0.16402</v>
      </c>
      <c r="UC9" s="189">
        <v>0.16402</v>
      </c>
      <c r="UD9" s="189">
        <v>0.16402</v>
      </c>
      <c r="UE9" s="189">
        <v>0.16402</v>
      </c>
      <c r="UF9" s="189">
        <v>0.16402</v>
      </c>
      <c r="UG9" s="189">
        <v>0.16402</v>
      </c>
      <c r="UH9" s="189">
        <v>0.16402</v>
      </c>
      <c r="UI9" s="189">
        <v>0.16402</v>
      </c>
      <c r="UJ9" s="189">
        <v>0.16402</v>
      </c>
      <c r="UK9" s="189">
        <v>0.16402</v>
      </c>
      <c r="UL9" s="189">
        <v>0.16402</v>
      </c>
      <c r="UM9" s="189">
        <v>0.16402</v>
      </c>
      <c r="UN9" s="189">
        <v>0.16402</v>
      </c>
      <c r="UO9" s="189">
        <v>0.16402</v>
      </c>
      <c r="UP9" s="189">
        <v>0.16402</v>
      </c>
      <c r="UQ9" s="189">
        <v>0.16402</v>
      </c>
      <c r="UR9" s="189">
        <v>0.16402</v>
      </c>
      <c r="US9" s="189">
        <v>0.16402</v>
      </c>
      <c r="UT9" s="189">
        <v>0.16402</v>
      </c>
      <c r="UU9" s="189">
        <v>0.16402</v>
      </c>
      <c r="UV9" s="189">
        <v>0.16402</v>
      </c>
      <c r="UW9" s="189">
        <v>0.16402</v>
      </c>
      <c r="UX9" s="189">
        <v>0.16402</v>
      </c>
      <c r="UY9" s="189">
        <v>0.16402</v>
      </c>
      <c r="UZ9" s="189">
        <v>0.16402</v>
      </c>
      <c r="VA9" s="189">
        <v>0.16402</v>
      </c>
      <c r="VB9" s="189">
        <v>0.16402</v>
      </c>
      <c r="VC9" s="189">
        <v>0.16402</v>
      </c>
      <c r="VD9" s="189">
        <v>0.16402</v>
      </c>
      <c r="VE9" s="189">
        <v>0.16402</v>
      </c>
      <c r="VF9" s="189">
        <v>0.16402</v>
      </c>
      <c r="VG9" s="189">
        <v>0.16402</v>
      </c>
      <c r="VH9" s="189">
        <v>0.16402</v>
      </c>
      <c r="VI9" s="189">
        <v>0.16402</v>
      </c>
      <c r="VJ9" s="189">
        <v>0.16402</v>
      </c>
      <c r="VK9" s="189">
        <v>0.16402</v>
      </c>
      <c r="VL9" s="189">
        <v>0.16402</v>
      </c>
      <c r="VM9" s="189">
        <v>0.16402</v>
      </c>
      <c r="VN9" s="189">
        <v>0.16402</v>
      </c>
      <c r="VO9" s="189">
        <v>0.16402</v>
      </c>
      <c r="VP9" s="189">
        <v>0.16402</v>
      </c>
      <c r="VQ9" s="189">
        <v>0.16402</v>
      </c>
      <c r="VR9" s="189">
        <v>0.16402</v>
      </c>
      <c r="VS9" s="189">
        <v>0.16402</v>
      </c>
      <c r="VT9" s="189">
        <v>0.16402</v>
      </c>
      <c r="VU9" s="189">
        <v>0.16402</v>
      </c>
      <c r="VV9" s="189">
        <v>0.16402</v>
      </c>
      <c r="VW9" s="189">
        <v>0.16402</v>
      </c>
      <c r="VX9" s="189">
        <v>0.16402</v>
      </c>
      <c r="VY9" s="189">
        <v>0.16402</v>
      </c>
      <c r="VZ9" s="189">
        <v>0.16402</v>
      </c>
      <c r="WA9" s="189">
        <v>0.16402</v>
      </c>
      <c r="WB9" s="189">
        <v>0.16402</v>
      </c>
      <c r="WC9" s="189">
        <v>0.16402</v>
      </c>
      <c r="WD9" s="189">
        <v>0.16402</v>
      </c>
      <c r="WE9" s="189">
        <v>0.16402</v>
      </c>
      <c r="WF9" s="189">
        <v>0.16402</v>
      </c>
      <c r="WG9" s="189">
        <v>0.16402</v>
      </c>
      <c r="WH9" s="189">
        <v>0.16402</v>
      </c>
      <c r="WI9" s="189">
        <v>0.16402</v>
      </c>
      <c r="WJ9" s="189">
        <v>0.16402</v>
      </c>
      <c r="WK9" s="189">
        <v>0.16402</v>
      </c>
      <c r="WL9" s="189">
        <v>0.16402</v>
      </c>
      <c r="WM9" s="189">
        <v>0.16402</v>
      </c>
      <c r="WN9" s="189">
        <v>0.16402</v>
      </c>
      <c r="WO9" s="189">
        <v>0.16402</v>
      </c>
      <c r="WP9" s="189">
        <v>0.16402</v>
      </c>
      <c r="WQ9" s="189">
        <v>0.16402</v>
      </c>
      <c r="WR9" s="189">
        <v>0.16402</v>
      </c>
      <c r="WS9" s="189">
        <v>0.16402</v>
      </c>
      <c r="WT9" s="189">
        <v>0.16402</v>
      </c>
      <c r="WU9" s="189">
        <v>0.16402</v>
      </c>
      <c r="WV9" s="189">
        <v>0.16402</v>
      </c>
      <c r="WW9" s="189">
        <v>0.16402</v>
      </c>
      <c r="WX9" s="189">
        <v>0.16402</v>
      </c>
      <c r="WY9" s="189">
        <v>0.16402</v>
      </c>
      <c r="WZ9" s="189">
        <v>0.16402</v>
      </c>
      <c r="XA9" s="189">
        <v>0.16402</v>
      </c>
      <c r="XB9" s="189">
        <v>0.16402</v>
      </c>
      <c r="XC9" s="189">
        <v>0.16402</v>
      </c>
      <c r="XD9" s="189">
        <v>0.16402</v>
      </c>
      <c r="XE9" s="189">
        <v>0.16402</v>
      </c>
      <c r="XF9" s="189">
        <v>0.16402</v>
      </c>
      <c r="XG9" s="189">
        <v>0.16402</v>
      </c>
      <c r="XH9" s="189">
        <v>0.16402</v>
      </c>
      <c r="XI9" s="189">
        <v>0.16402</v>
      </c>
      <c r="XJ9" s="189">
        <v>0.16402</v>
      </c>
      <c r="XK9" s="189">
        <v>0.16402</v>
      </c>
      <c r="XL9" s="189">
        <v>0.16402</v>
      </c>
      <c r="XM9" s="189">
        <v>0.16402</v>
      </c>
      <c r="XN9" s="189">
        <v>0.16402</v>
      </c>
      <c r="XO9" s="189">
        <v>0.16402</v>
      </c>
      <c r="XP9" s="189">
        <v>0.16402</v>
      </c>
      <c r="XQ9" s="189">
        <v>0.16402</v>
      </c>
      <c r="XR9" s="189">
        <v>0.16402</v>
      </c>
      <c r="XS9" s="189">
        <v>0.16402</v>
      </c>
      <c r="XT9" s="189">
        <v>0.16402</v>
      </c>
      <c r="XU9" s="189">
        <v>0.16402</v>
      </c>
      <c r="XV9" s="189">
        <v>0.16402</v>
      </c>
      <c r="XW9" s="189">
        <v>0.16402</v>
      </c>
      <c r="XX9" s="189">
        <v>0.16402</v>
      </c>
      <c r="XY9" s="189">
        <v>0.16402</v>
      </c>
      <c r="XZ9" s="189">
        <v>0.16402</v>
      </c>
      <c r="YA9" s="189">
        <v>0.16402</v>
      </c>
      <c r="YB9" s="189">
        <v>0.16402</v>
      </c>
      <c r="YC9" s="189">
        <v>0.16402</v>
      </c>
      <c r="YD9" s="189">
        <v>0.16402</v>
      </c>
      <c r="YE9" s="189">
        <v>0.16402</v>
      </c>
      <c r="YF9" s="189">
        <v>0.16402</v>
      </c>
      <c r="YG9" s="189">
        <v>0.16402</v>
      </c>
      <c r="YH9" s="189">
        <v>0.16402</v>
      </c>
      <c r="YI9" s="189">
        <v>0.16402</v>
      </c>
      <c r="YJ9" s="189">
        <v>0.16402</v>
      </c>
      <c r="YK9" s="189">
        <v>0.16402</v>
      </c>
      <c r="YL9" s="189">
        <v>0.16402</v>
      </c>
      <c r="YM9" s="189">
        <v>0.16402</v>
      </c>
      <c r="YN9" s="189">
        <v>0.16402</v>
      </c>
      <c r="YO9" s="189">
        <v>0.16402</v>
      </c>
      <c r="YP9" s="189">
        <v>0.16402</v>
      </c>
      <c r="YQ9" s="189">
        <v>0.16402</v>
      </c>
      <c r="YR9" s="189">
        <v>0.16402</v>
      </c>
      <c r="YS9" s="189">
        <v>0.16402</v>
      </c>
      <c r="YT9" s="189">
        <v>0.16402</v>
      </c>
      <c r="YU9" s="189">
        <v>0.16402</v>
      </c>
      <c r="YV9" s="189">
        <v>0.16402</v>
      </c>
      <c r="YW9" s="189">
        <v>0.16402</v>
      </c>
      <c r="YX9" s="189">
        <v>0.16402</v>
      </c>
      <c r="YY9" s="189">
        <v>0.16402</v>
      </c>
      <c r="YZ9" s="189">
        <v>0.16402</v>
      </c>
      <c r="ZA9" s="189">
        <v>0.16402</v>
      </c>
      <c r="ZB9" s="189">
        <v>0.16402</v>
      </c>
      <c r="ZC9" s="189">
        <v>0.16402</v>
      </c>
      <c r="ZD9" s="189">
        <v>0.16402</v>
      </c>
      <c r="ZE9" s="189">
        <v>0.16402</v>
      </c>
      <c r="ZF9" s="189">
        <v>0.16402</v>
      </c>
      <c r="ZG9" s="189">
        <v>0.16402</v>
      </c>
      <c r="ZH9" s="189">
        <v>0.16402</v>
      </c>
      <c r="ZI9" s="189">
        <v>0.16402</v>
      </c>
      <c r="ZJ9" s="189">
        <v>0.16402</v>
      </c>
      <c r="ZK9" s="189">
        <v>0.16402</v>
      </c>
      <c r="ZL9" s="189">
        <v>0.16402</v>
      </c>
      <c r="ZM9" s="189">
        <v>0.16402</v>
      </c>
      <c r="ZN9" s="189">
        <v>0.16402</v>
      </c>
      <c r="ZO9" s="189">
        <v>0.16402</v>
      </c>
      <c r="ZP9" s="189">
        <v>0.16402</v>
      </c>
      <c r="ZQ9" s="189">
        <v>0.16402</v>
      </c>
      <c r="ZR9" s="189">
        <v>0.16402</v>
      </c>
      <c r="ZS9" s="189">
        <v>0.16402</v>
      </c>
      <c r="ZT9" s="189">
        <v>0.16402</v>
      </c>
      <c r="ZU9" s="189">
        <v>0.16402</v>
      </c>
      <c r="ZV9" s="189">
        <v>0.16402</v>
      </c>
      <c r="ZW9" s="189">
        <v>0.16402</v>
      </c>
      <c r="ZX9" s="189">
        <v>0.16402</v>
      </c>
      <c r="ZY9" s="189">
        <v>0.16402</v>
      </c>
      <c r="ZZ9" s="189">
        <v>0.16402</v>
      </c>
      <c r="AAA9" s="189">
        <v>0.16402</v>
      </c>
      <c r="AAB9" s="189">
        <v>0.16402</v>
      </c>
      <c r="AAC9" s="189">
        <v>0.16402</v>
      </c>
      <c r="AAD9" s="189">
        <v>0.16402</v>
      </c>
      <c r="AAE9" s="189">
        <v>0.16402</v>
      </c>
      <c r="AAF9" s="189">
        <v>0.16402</v>
      </c>
      <c r="AAG9" s="189">
        <v>0.16402</v>
      </c>
      <c r="AAH9" s="189">
        <v>0.16402</v>
      </c>
      <c r="AAI9" s="189">
        <v>0.16402</v>
      </c>
      <c r="AAJ9" s="189">
        <v>0.16402</v>
      </c>
      <c r="AAK9" s="189">
        <v>0.16402</v>
      </c>
      <c r="AAL9" s="189">
        <v>0.16402</v>
      </c>
      <c r="AAM9" s="189">
        <v>0.16402</v>
      </c>
      <c r="AAN9" s="189">
        <v>0.16402</v>
      </c>
      <c r="AAO9" s="189">
        <v>0.16402</v>
      </c>
      <c r="AAP9" s="189">
        <v>0.16402</v>
      </c>
      <c r="AAQ9" s="189">
        <v>0.16402</v>
      </c>
      <c r="AAR9" s="189">
        <v>0.16402</v>
      </c>
      <c r="AAS9" s="189">
        <v>0.16402</v>
      </c>
      <c r="AAT9" s="189">
        <v>0.16402</v>
      </c>
      <c r="AAU9" s="189">
        <v>0.16402</v>
      </c>
      <c r="AAV9" s="189">
        <v>0.16402</v>
      </c>
      <c r="AAW9" s="189">
        <v>0.16402</v>
      </c>
      <c r="AAX9" s="189">
        <v>0.16402</v>
      </c>
      <c r="AAY9" s="189">
        <v>0.16402</v>
      </c>
      <c r="AAZ9" s="189">
        <v>0.16402</v>
      </c>
      <c r="ABA9" s="189">
        <v>0.16402</v>
      </c>
      <c r="ABB9" s="189">
        <v>0.16402</v>
      </c>
      <c r="ABC9" s="189">
        <v>0.16402</v>
      </c>
      <c r="ABD9" s="189">
        <v>0.16402</v>
      </c>
      <c r="ABE9" s="189">
        <v>0.16402</v>
      </c>
      <c r="ABF9" s="189">
        <v>0.16402</v>
      </c>
      <c r="ABG9" s="189">
        <v>0.16402</v>
      </c>
      <c r="ABH9" s="189">
        <v>0.16402</v>
      </c>
      <c r="ABI9" s="189">
        <v>0.16402</v>
      </c>
      <c r="ABJ9" s="189">
        <v>0.16402</v>
      </c>
      <c r="ABK9" s="189">
        <v>0.16402</v>
      </c>
      <c r="ABL9" s="189">
        <v>0.16402</v>
      </c>
      <c r="ABM9" s="189">
        <v>0.16402</v>
      </c>
      <c r="ABN9" s="189">
        <v>0.16402</v>
      </c>
      <c r="ABO9" s="189">
        <v>0.16402</v>
      </c>
      <c r="ABP9" s="189">
        <v>0.16402</v>
      </c>
      <c r="ABQ9" s="189">
        <v>0.16402</v>
      </c>
      <c r="ABR9" s="189">
        <v>0.16402</v>
      </c>
      <c r="ABS9" s="189">
        <v>0.16402</v>
      </c>
      <c r="ABT9" s="189">
        <v>0.16402</v>
      </c>
      <c r="ABU9" s="189">
        <v>0.16402</v>
      </c>
      <c r="ABV9" s="189">
        <v>0.16402</v>
      </c>
      <c r="ABW9" s="189">
        <v>0.16402</v>
      </c>
      <c r="ABX9" s="189">
        <v>0.16402</v>
      </c>
      <c r="ABY9" s="189">
        <v>0.16402</v>
      </c>
      <c r="ABZ9" s="189">
        <v>0.16402</v>
      </c>
      <c r="ACA9" s="189">
        <v>0.16402</v>
      </c>
      <c r="ACB9" s="189">
        <v>0.16402</v>
      </c>
      <c r="ACC9" s="189">
        <v>0.16402</v>
      </c>
      <c r="ACD9" s="189">
        <v>0.16402</v>
      </c>
      <c r="ACE9" s="189">
        <v>0.16402</v>
      </c>
      <c r="ACF9" s="189">
        <v>0.16402</v>
      </c>
      <c r="ACG9" s="189">
        <v>0.16402</v>
      </c>
      <c r="ACH9" s="189">
        <v>0.16402</v>
      </c>
      <c r="ACI9" s="189">
        <v>0.16402</v>
      </c>
      <c r="ACJ9" s="189">
        <v>0.16402</v>
      </c>
      <c r="ACK9" s="189">
        <v>0.16402</v>
      </c>
      <c r="ACL9" s="189">
        <v>0.16402</v>
      </c>
      <c r="ACM9" s="189">
        <v>0.16402</v>
      </c>
      <c r="ACN9" s="189">
        <v>0.16402</v>
      </c>
      <c r="ACO9" s="189">
        <v>0.16402</v>
      </c>
      <c r="ACP9" s="189">
        <v>0.16402</v>
      </c>
      <c r="ACQ9" s="189">
        <v>0.16402</v>
      </c>
      <c r="ACR9" s="189">
        <v>0.16402</v>
      </c>
      <c r="ACS9" s="189">
        <v>0.16402</v>
      </c>
      <c r="ACT9" s="189">
        <v>0.16402</v>
      </c>
      <c r="ACU9" s="189">
        <v>0.16402</v>
      </c>
      <c r="ACV9" s="189">
        <v>0.16402</v>
      </c>
      <c r="ACW9" s="189">
        <v>0.16402</v>
      </c>
      <c r="ACX9" s="189">
        <v>0.16402</v>
      </c>
      <c r="ACY9" s="189">
        <v>0.16402</v>
      </c>
      <c r="ACZ9" s="189">
        <v>0.16402</v>
      </c>
      <c r="ADA9" s="189">
        <v>0.16402</v>
      </c>
      <c r="ADB9" s="189">
        <v>0.16402</v>
      </c>
      <c r="ADC9" s="189">
        <v>0.16402</v>
      </c>
      <c r="ADD9" s="189">
        <v>0.16402</v>
      </c>
      <c r="ADE9" s="189">
        <v>0.16402</v>
      </c>
      <c r="ADF9" s="189">
        <v>0.16402</v>
      </c>
      <c r="ADG9" s="189">
        <v>0.16402</v>
      </c>
      <c r="ADH9" s="189">
        <v>0.16402</v>
      </c>
      <c r="ADI9" s="189">
        <v>0.16402</v>
      </c>
      <c r="ADJ9" s="189">
        <v>0.16402</v>
      </c>
      <c r="ADK9" s="189">
        <v>0.16402</v>
      </c>
      <c r="ADL9" s="189">
        <v>0.16402</v>
      </c>
      <c r="ADM9" s="189">
        <v>0.16402</v>
      </c>
      <c r="ADN9" s="189">
        <v>0.16402</v>
      </c>
      <c r="ADO9" s="189">
        <v>0.16402</v>
      </c>
      <c r="ADP9" s="189">
        <v>0.16402</v>
      </c>
      <c r="ADQ9" s="189">
        <v>0.16402</v>
      </c>
      <c r="ADR9" s="189">
        <v>0.16402</v>
      </c>
      <c r="ADS9" s="189">
        <v>0.16402</v>
      </c>
      <c r="ADT9" s="189">
        <v>0.16402</v>
      </c>
      <c r="ADU9" s="189">
        <v>0.16402</v>
      </c>
      <c r="ADV9" s="189">
        <v>0.16402</v>
      </c>
      <c r="ADW9" s="189">
        <v>0.16402</v>
      </c>
      <c r="ADX9" s="189">
        <v>0.16402</v>
      </c>
      <c r="ADY9" s="189">
        <v>0.16402</v>
      </c>
      <c r="ADZ9" s="189">
        <v>0.16402</v>
      </c>
      <c r="AEA9" s="189">
        <v>0.16402</v>
      </c>
      <c r="AEB9" s="189">
        <v>0.16402</v>
      </c>
      <c r="AEC9" s="189">
        <v>0.16402</v>
      </c>
      <c r="AED9" s="189">
        <v>0.16402</v>
      </c>
      <c r="AEE9" s="189">
        <v>0.16402</v>
      </c>
      <c r="AEF9" s="189">
        <v>0.16402</v>
      </c>
      <c r="AEG9" s="189">
        <v>0.16402</v>
      </c>
      <c r="AEH9" s="189">
        <v>0.16402</v>
      </c>
      <c r="AEI9" s="189">
        <v>0.16402</v>
      </c>
      <c r="AEJ9" s="189">
        <v>0.16402</v>
      </c>
      <c r="AEK9" s="189">
        <v>0.16402</v>
      </c>
      <c r="AEL9" s="189">
        <v>0.16402</v>
      </c>
      <c r="AEM9" s="189">
        <v>0.16402</v>
      </c>
      <c r="AEN9" s="189">
        <v>0.16402</v>
      </c>
      <c r="AEO9" s="189">
        <v>0.16402</v>
      </c>
      <c r="AEP9" s="189">
        <v>0.16402</v>
      </c>
      <c r="AEQ9" s="189">
        <v>0.16402</v>
      </c>
      <c r="AER9" s="189">
        <v>0.16402</v>
      </c>
      <c r="AES9" s="189">
        <v>0.16402</v>
      </c>
      <c r="AET9" s="189">
        <v>0.16402</v>
      </c>
      <c r="AEU9" s="189">
        <v>0.16402</v>
      </c>
      <c r="AEV9" s="189">
        <v>0.16402</v>
      </c>
      <c r="AEW9" s="189">
        <v>0.16402</v>
      </c>
      <c r="AEX9" s="189">
        <v>0.16402</v>
      </c>
      <c r="AEY9" s="189">
        <v>0.16402</v>
      </c>
      <c r="AEZ9" s="189">
        <v>0.16402</v>
      </c>
      <c r="AFA9" s="189">
        <v>0.16402</v>
      </c>
      <c r="AFB9" s="189">
        <v>0.16402</v>
      </c>
      <c r="AFC9" s="189">
        <v>0.16402</v>
      </c>
      <c r="AFD9" s="189">
        <v>0.16402</v>
      </c>
      <c r="AFE9" s="189">
        <v>0.16402</v>
      </c>
      <c r="AFF9" s="189">
        <v>0.16402</v>
      </c>
      <c r="AFG9" s="189">
        <v>0.16402</v>
      </c>
      <c r="AFH9" s="189">
        <v>0.16402</v>
      </c>
      <c r="AFI9" s="189">
        <v>0.16402</v>
      </c>
      <c r="AFJ9" s="189">
        <v>0.16402</v>
      </c>
      <c r="AFK9" s="189">
        <v>0.16402</v>
      </c>
      <c r="AFL9" s="189">
        <v>0.16402</v>
      </c>
      <c r="AFM9" s="189">
        <v>0.16402</v>
      </c>
      <c r="AFN9" s="189">
        <v>0.16402</v>
      </c>
      <c r="AFO9" s="189">
        <v>0.16402</v>
      </c>
      <c r="AFP9" s="189">
        <v>0.16402</v>
      </c>
      <c r="AFQ9" s="189">
        <v>0.16402</v>
      </c>
      <c r="AFR9" s="189">
        <v>0.16402</v>
      </c>
      <c r="AFS9" s="189">
        <v>0.16402</v>
      </c>
      <c r="AFT9" s="189">
        <v>0.16402</v>
      </c>
      <c r="AFU9" s="189">
        <v>0.16402</v>
      </c>
      <c r="AFV9" s="189">
        <v>0.16402</v>
      </c>
      <c r="AFW9" s="189">
        <v>0.16402</v>
      </c>
      <c r="AFX9" s="189">
        <v>0.16402</v>
      </c>
      <c r="AFY9" s="189">
        <v>0.16402</v>
      </c>
      <c r="AFZ9" s="189">
        <v>0.16402</v>
      </c>
      <c r="AGA9" s="189">
        <v>0.16402</v>
      </c>
      <c r="AGB9" s="189">
        <v>0.16402</v>
      </c>
      <c r="AGC9" s="189">
        <v>0.16402</v>
      </c>
      <c r="AGD9" s="189">
        <v>0.16402</v>
      </c>
      <c r="AGE9" s="189">
        <v>0.16402</v>
      </c>
      <c r="AGF9" s="189">
        <v>0.16402</v>
      </c>
      <c r="AGG9" s="189">
        <v>0.16402</v>
      </c>
      <c r="AGH9" s="189">
        <v>0.16402</v>
      </c>
      <c r="AGI9" s="189">
        <v>0.16402</v>
      </c>
      <c r="AGJ9" s="189">
        <v>0.16402</v>
      </c>
      <c r="AGK9" s="189">
        <v>0.16402</v>
      </c>
      <c r="AGL9" s="189">
        <v>0.16402</v>
      </c>
      <c r="AGM9" s="189">
        <v>0.16402</v>
      </c>
      <c r="AGN9" s="189">
        <v>0.16402</v>
      </c>
      <c r="AGO9" s="189">
        <v>0.16402</v>
      </c>
      <c r="AGP9" s="189">
        <v>0.16402</v>
      </c>
      <c r="AGQ9" s="189">
        <v>0.16402</v>
      </c>
      <c r="AGR9" s="189">
        <v>0.16402</v>
      </c>
      <c r="AGS9" s="189">
        <v>0.16402</v>
      </c>
      <c r="AGT9" s="189">
        <v>0.16402</v>
      </c>
      <c r="AGU9" s="189">
        <v>0.16402</v>
      </c>
      <c r="AGV9" s="189">
        <v>0.16402</v>
      </c>
      <c r="AGW9" s="189">
        <v>0.16402</v>
      </c>
      <c r="AGX9" s="189">
        <v>0.16402</v>
      </c>
      <c r="AGY9" s="189">
        <v>0.16402</v>
      </c>
      <c r="AGZ9" s="189">
        <v>0.16402</v>
      </c>
      <c r="AHA9" s="189">
        <v>0.16402</v>
      </c>
      <c r="AHB9" s="189">
        <v>0.16402</v>
      </c>
      <c r="AHC9" s="189">
        <v>0.16402</v>
      </c>
      <c r="AHD9" s="189">
        <v>0.16402</v>
      </c>
      <c r="AHE9" s="189">
        <v>0.16402</v>
      </c>
      <c r="AHF9" s="189">
        <v>0.16402</v>
      </c>
      <c r="AHG9" s="189">
        <v>0.16402</v>
      </c>
      <c r="AHH9" s="189">
        <v>0.16402</v>
      </c>
      <c r="AHI9" s="189">
        <v>0.16402</v>
      </c>
      <c r="AHJ9" s="189">
        <v>0.16402</v>
      </c>
      <c r="AHK9" s="189">
        <v>0.16402</v>
      </c>
      <c r="AHL9" s="189">
        <v>0.16402</v>
      </c>
      <c r="AHM9" s="189">
        <v>0.16402</v>
      </c>
      <c r="AHN9" s="189">
        <v>0.16402</v>
      </c>
      <c r="AHO9" s="189">
        <v>0.16402</v>
      </c>
      <c r="AHP9" s="189">
        <v>0.16402</v>
      </c>
      <c r="AHQ9" s="189">
        <v>0.16402</v>
      </c>
      <c r="AHR9" s="189">
        <v>0.16402</v>
      </c>
      <c r="AHS9" s="189">
        <v>0.16402</v>
      </c>
      <c r="AHT9" s="189">
        <v>0.16402</v>
      </c>
      <c r="AHU9" s="189">
        <v>0.16402</v>
      </c>
      <c r="AHV9" s="189">
        <v>0.16402</v>
      </c>
      <c r="AHW9" s="189">
        <v>0.16402</v>
      </c>
      <c r="AHX9" s="189">
        <v>0.16402</v>
      </c>
      <c r="AHY9" s="189">
        <v>0.16402</v>
      </c>
      <c r="AHZ9" s="189">
        <v>0.16402</v>
      </c>
      <c r="AIA9" s="189">
        <v>0.16402</v>
      </c>
      <c r="AIB9" s="189">
        <v>0.16402</v>
      </c>
      <c r="AIC9" s="189">
        <v>0.16402</v>
      </c>
      <c r="AID9" s="189">
        <v>0.16402</v>
      </c>
      <c r="AIE9" s="189">
        <v>0.16402</v>
      </c>
      <c r="AIF9" s="189">
        <v>0.16402</v>
      </c>
      <c r="AIG9" s="189">
        <v>0.16402</v>
      </c>
      <c r="AIH9" s="189">
        <v>0.16402</v>
      </c>
      <c r="AII9" s="189">
        <v>0.16402</v>
      </c>
      <c r="AIJ9" s="189">
        <v>0.16402</v>
      </c>
      <c r="AIK9" s="189">
        <v>0.16402</v>
      </c>
      <c r="AIL9" s="189">
        <v>0.16402</v>
      </c>
      <c r="AIM9" s="189">
        <v>0.16402</v>
      </c>
      <c r="AIN9" s="189">
        <v>0.16402</v>
      </c>
      <c r="AIO9" s="189">
        <v>0.16402</v>
      </c>
      <c r="AIP9" s="189">
        <v>0.16402</v>
      </c>
      <c r="AIQ9" s="189">
        <v>0.16402</v>
      </c>
      <c r="AIR9" s="189">
        <v>0.16402</v>
      </c>
      <c r="AIS9" s="189">
        <v>0.16402</v>
      </c>
      <c r="AIT9" s="189">
        <v>0.16402</v>
      </c>
      <c r="AIU9" s="189">
        <v>0.16402</v>
      </c>
      <c r="AIV9" s="189">
        <v>0.16402</v>
      </c>
      <c r="AIW9" s="189">
        <v>0.16402</v>
      </c>
      <c r="AIX9" s="189">
        <v>0.16402</v>
      </c>
      <c r="AIY9" s="189">
        <v>0.16402</v>
      </c>
      <c r="AIZ9" s="189">
        <v>0.16402</v>
      </c>
      <c r="AJA9" s="189">
        <v>0.16402</v>
      </c>
      <c r="AJB9" s="189">
        <v>0.16402</v>
      </c>
      <c r="AJC9" s="189">
        <v>0.16402</v>
      </c>
      <c r="AJD9" s="189">
        <v>0.16402</v>
      </c>
      <c r="AJE9" s="189">
        <v>0.16402</v>
      </c>
      <c r="AJF9" s="189">
        <v>0.16402</v>
      </c>
      <c r="AJG9" s="189">
        <v>0.16402</v>
      </c>
      <c r="AJH9" s="189">
        <v>0.16402</v>
      </c>
      <c r="AJI9" s="189">
        <v>0.16402</v>
      </c>
      <c r="AJJ9" s="189">
        <v>0.16402</v>
      </c>
      <c r="AJK9" s="189">
        <v>0.16402</v>
      </c>
      <c r="AJL9" s="189">
        <v>0.16402</v>
      </c>
      <c r="AJM9" s="189">
        <v>0.16402</v>
      </c>
      <c r="AJN9" s="189">
        <v>0.16402</v>
      </c>
      <c r="AJO9" s="189">
        <v>0.16402</v>
      </c>
      <c r="AJP9" s="189">
        <v>0.16402</v>
      </c>
      <c r="AJQ9" s="189">
        <v>0.16402</v>
      </c>
      <c r="AJR9" s="189">
        <v>0.16402</v>
      </c>
      <c r="AJS9" s="189">
        <v>0.16402</v>
      </c>
      <c r="AJT9" s="189">
        <v>0.16402</v>
      </c>
      <c r="AJU9" s="189">
        <v>0.16402</v>
      </c>
      <c r="AJV9" s="189">
        <v>0.16402</v>
      </c>
      <c r="AJW9" s="189">
        <v>0.16402</v>
      </c>
      <c r="AJX9" s="189">
        <v>0.16402</v>
      </c>
      <c r="AJY9" s="189">
        <v>0.16402</v>
      </c>
      <c r="AJZ9" s="189">
        <v>0.16402</v>
      </c>
      <c r="AKA9" s="189">
        <v>0.16402</v>
      </c>
      <c r="AKB9" s="189">
        <v>0.16402</v>
      </c>
      <c r="AKC9" s="189">
        <v>0.16402</v>
      </c>
      <c r="AKD9" s="189">
        <v>0.16402</v>
      </c>
      <c r="AKE9" s="189">
        <v>0.16402</v>
      </c>
      <c r="AKF9" s="189">
        <v>0.16402</v>
      </c>
      <c r="AKG9" s="189">
        <v>0.16402</v>
      </c>
      <c r="AKH9" s="189">
        <v>0.16402</v>
      </c>
      <c r="AKI9" s="189">
        <v>0.16402</v>
      </c>
      <c r="AKJ9" s="189">
        <v>0.16402</v>
      </c>
      <c r="AKK9" s="189">
        <v>0.16402</v>
      </c>
      <c r="AKL9" s="189">
        <v>0.16402</v>
      </c>
      <c r="AKM9" s="189">
        <v>0.16402</v>
      </c>
      <c r="AKN9" s="189">
        <v>0.16402</v>
      </c>
      <c r="AKO9" s="189">
        <v>0.16402</v>
      </c>
      <c r="AKP9" s="189">
        <v>0.16402</v>
      </c>
      <c r="AKQ9" s="189">
        <v>0.16402</v>
      </c>
      <c r="AKR9" s="189">
        <v>0.16402</v>
      </c>
      <c r="AKS9" s="189">
        <v>0.16402</v>
      </c>
      <c r="AKT9" s="189">
        <v>0.16402</v>
      </c>
      <c r="AKU9" s="189">
        <v>0.16402</v>
      </c>
      <c r="AKV9" s="189">
        <v>0.16402</v>
      </c>
      <c r="AKW9" s="189">
        <v>0.16402</v>
      </c>
      <c r="AKX9" s="189">
        <v>0.16402</v>
      </c>
      <c r="AKY9" s="189">
        <v>0.16402</v>
      </c>
      <c r="AKZ9" s="189">
        <v>0.16402</v>
      </c>
      <c r="ALA9" s="189">
        <v>0.16402</v>
      </c>
      <c r="ALB9" s="189">
        <v>0.16402</v>
      </c>
      <c r="ALC9" s="189">
        <v>0.16402</v>
      </c>
      <c r="ALD9" s="189">
        <v>0.16402</v>
      </c>
      <c r="ALE9" s="189">
        <v>0.16402</v>
      </c>
      <c r="ALF9" s="189">
        <v>0.16402</v>
      </c>
      <c r="ALG9" s="189">
        <v>0.16402</v>
      </c>
      <c r="ALH9" s="189">
        <v>0.16402</v>
      </c>
      <c r="ALI9" s="189">
        <v>0.16402</v>
      </c>
      <c r="ALJ9" s="189">
        <v>0.16402</v>
      </c>
      <c r="ALK9" s="189">
        <v>0.16402</v>
      </c>
      <c r="ALL9" s="189">
        <v>0.16402</v>
      </c>
      <c r="ALM9" s="189">
        <v>0.16402</v>
      </c>
      <c r="ALN9" s="189">
        <v>0.16402</v>
      </c>
      <c r="ALO9" s="189">
        <v>0.16402</v>
      </c>
      <c r="ALP9" s="189">
        <v>0.16402</v>
      </c>
      <c r="ALQ9" s="189">
        <v>0.16402</v>
      </c>
      <c r="ALR9" s="189">
        <v>0.16402</v>
      </c>
      <c r="ALS9" s="189">
        <v>0.16402</v>
      </c>
      <c r="ALT9" s="189">
        <v>0.16402</v>
      </c>
      <c r="ALU9" s="189">
        <v>0.16402</v>
      </c>
      <c r="ALV9" s="189">
        <v>0.16402</v>
      </c>
      <c r="ALW9" s="189">
        <v>0.16402</v>
      </c>
      <c r="ALX9" s="189">
        <v>0.16402</v>
      </c>
      <c r="ALY9" s="189">
        <v>0.16402</v>
      </c>
      <c r="ALZ9" s="189">
        <v>0.16402</v>
      </c>
      <c r="AMA9" s="189">
        <v>0.16402</v>
      </c>
      <c r="AMB9" s="189">
        <v>0.16402</v>
      </c>
      <c r="AMC9" s="189">
        <v>0.16402</v>
      </c>
      <c r="AMD9" s="189">
        <v>0.16402</v>
      </c>
      <c r="AME9" s="189">
        <v>0.16402</v>
      </c>
      <c r="AMF9" s="189">
        <v>0.16402</v>
      </c>
      <c r="AMG9" s="189">
        <v>0.16402</v>
      </c>
      <c r="AMH9" s="189">
        <v>0.16402</v>
      </c>
      <c r="AMI9" s="189">
        <v>0.16402</v>
      </c>
      <c r="AMJ9" s="189">
        <v>0.16402</v>
      </c>
      <c r="AMK9" s="189">
        <v>0.16402</v>
      </c>
      <c r="AML9" s="189">
        <v>0.16402</v>
      </c>
      <c r="AMM9" s="189">
        <v>0.16402</v>
      </c>
      <c r="AMN9" s="189">
        <v>0.16402</v>
      </c>
      <c r="AMO9" s="189">
        <v>0.16402</v>
      </c>
      <c r="AMP9" s="189">
        <v>0.16402</v>
      </c>
      <c r="AMQ9" s="189">
        <v>0.16402</v>
      </c>
      <c r="AMR9" s="189">
        <v>0.16402</v>
      </c>
      <c r="AMS9" s="189">
        <v>0.16402</v>
      </c>
      <c r="AMT9" s="189">
        <v>0.16402</v>
      </c>
      <c r="AMU9" s="189">
        <v>0.16402</v>
      </c>
      <c r="AMV9" s="189">
        <v>0.16402</v>
      </c>
      <c r="AMW9" s="189">
        <v>0.16402</v>
      </c>
      <c r="AMX9" s="189">
        <v>0.16402</v>
      </c>
      <c r="AMY9" s="189">
        <v>0.16402</v>
      </c>
      <c r="AMZ9" s="189">
        <v>0.16402</v>
      </c>
      <c r="ANA9" s="189">
        <v>0.16402</v>
      </c>
      <c r="ANB9" s="189">
        <v>0.16402</v>
      </c>
      <c r="ANC9" s="189">
        <v>0.16402</v>
      </c>
      <c r="AND9" s="189">
        <v>0.16402</v>
      </c>
      <c r="ANE9" s="189">
        <v>0.16402</v>
      </c>
      <c r="ANF9" s="189">
        <v>0.16402</v>
      </c>
      <c r="ANG9" s="189">
        <v>0.16402</v>
      </c>
      <c r="ANH9" s="189">
        <v>0.16402</v>
      </c>
      <c r="ANI9" s="189">
        <v>0.16402</v>
      </c>
      <c r="ANJ9" s="189">
        <v>0.16402</v>
      </c>
      <c r="ANK9" s="189">
        <v>0.16402</v>
      </c>
      <c r="ANL9" s="189">
        <v>0.16402</v>
      </c>
      <c r="ANM9" s="189">
        <v>0.16402</v>
      </c>
      <c r="ANN9" s="189">
        <v>0.16402</v>
      </c>
      <c r="ANO9" s="189">
        <v>0.16402</v>
      </c>
      <c r="ANP9" s="189">
        <v>0.16402</v>
      </c>
      <c r="ANQ9" s="189">
        <v>0.16402</v>
      </c>
      <c r="ANR9" s="189">
        <v>0.16402</v>
      </c>
      <c r="ANS9" s="189">
        <v>0.16402</v>
      </c>
      <c r="ANT9" s="189">
        <v>0.16402</v>
      </c>
      <c r="ANU9" s="189">
        <v>0.16402</v>
      </c>
      <c r="ANV9" s="189">
        <v>0.16402</v>
      </c>
      <c r="ANW9" s="189">
        <v>0.16402</v>
      </c>
      <c r="ANX9" s="189">
        <v>0.16402</v>
      </c>
      <c r="ANY9" s="189">
        <v>0.16402</v>
      </c>
      <c r="ANZ9" s="189">
        <v>0.16402</v>
      </c>
      <c r="AOA9" s="189">
        <v>0.16402</v>
      </c>
      <c r="AOB9" s="189">
        <v>0.16402</v>
      </c>
      <c r="AOC9" s="189">
        <v>0.16402</v>
      </c>
      <c r="AOD9" s="189">
        <v>0.16402</v>
      </c>
      <c r="AOE9" s="189">
        <v>0.16402</v>
      </c>
      <c r="AOF9" s="189">
        <v>0.16402</v>
      </c>
      <c r="AOG9" s="189">
        <v>0.16402</v>
      </c>
      <c r="AOH9" s="189">
        <v>0.16402</v>
      </c>
      <c r="AOI9" s="189">
        <v>0.16402</v>
      </c>
      <c r="AOJ9" s="189">
        <v>0.16402</v>
      </c>
      <c r="AOK9" s="189">
        <v>0.16402</v>
      </c>
      <c r="AOL9" s="189">
        <v>0.16402</v>
      </c>
      <c r="AOM9" s="189">
        <v>0.16402</v>
      </c>
      <c r="AON9" s="189">
        <v>0.16402</v>
      </c>
      <c r="AOO9" s="189">
        <v>0.16402</v>
      </c>
      <c r="AOP9" s="189">
        <v>0.16402</v>
      </c>
      <c r="AOQ9" s="189">
        <v>0.16402</v>
      </c>
      <c r="AOR9" s="189">
        <v>0.16402</v>
      </c>
      <c r="AOS9" s="189">
        <v>0.16402</v>
      </c>
      <c r="AOT9" s="189">
        <v>0.16402</v>
      </c>
      <c r="AOU9" s="189">
        <v>0.16402</v>
      </c>
      <c r="AOV9" s="189">
        <v>0.16402</v>
      </c>
      <c r="AOW9" s="189">
        <v>0.16402</v>
      </c>
      <c r="AOX9" s="189">
        <v>0.16402</v>
      </c>
      <c r="AOY9" s="189">
        <v>0.16402</v>
      </c>
      <c r="AOZ9" s="189">
        <v>0.16402</v>
      </c>
      <c r="APA9" s="189">
        <v>0.16402</v>
      </c>
      <c r="APB9" s="189">
        <v>0.16402</v>
      </c>
      <c r="APC9" s="189">
        <v>0.16402</v>
      </c>
      <c r="APD9" s="189">
        <v>0.16402</v>
      </c>
      <c r="APE9" s="189">
        <v>0.16402</v>
      </c>
      <c r="APF9" s="189">
        <v>0.16402</v>
      </c>
      <c r="APG9" s="189">
        <v>0.16402</v>
      </c>
      <c r="APH9" s="189">
        <v>0.16402</v>
      </c>
      <c r="API9" s="189">
        <v>0.16402</v>
      </c>
      <c r="APJ9" s="189">
        <v>0.16402</v>
      </c>
      <c r="APK9" s="189">
        <v>0.16402</v>
      </c>
      <c r="APL9" s="189">
        <v>0.16402</v>
      </c>
      <c r="APM9" s="189">
        <v>0.16402</v>
      </c>
      <c r="APN9" s="189">
        <v>0.16402</v>
      </c>
      <c r="APO9" s="189">
        <v>0.16402</v>
      </c>
      <c r="APP9" s="189">
        <v>0.16402</v>
      </c>
      <c r="APQ9" s="189">
        <v>0.16402</v>
      </c>
      <c r="APR9" s="189">
        <v>0.16402</v>
      </c>
      <c r="APS9" s="189">
        <v>0.16402</v>
      </c>
      <c r="APT9" s="189">
        <v>0.16402</v>
      </c>
      <c r="APU9" s="189">
        <v>0.16402</v>
      </c>
      <c r="APV9" s="189">
        <v>0.16402</v>
      </c>
      <c r="APW9" s="189">
        <v>0.16402</v>
      </c>
      <c r="APX9" s="189">
        <v>0.16402</v>
      </c>
      <c r="APY9" s="189">
        <v>0.16402</v>
      </c>
      <c r="APZ9" s="189">
        <v>0.16402</v>
      </c>
      <c r="AQA9" s="189">
        <v>0.16402</v>
      </c>
      <c r="AQB9" s="189">
        <v>0.16402</v>
      </c>
      <c r="AQC9" s="189">
        <v>0.16402</v>
      </c>
      <c r="AQD9" s="189">
        <v>0.16402</v>
      </c>
      <c r="AQE9" s="189">
        <v>0.16402</v>
      </c>
      <c r="AQF9" s="189">
        <v>0.16402</v>
      </c>
      <c r="AQG9" s="189">
        <v>0.16402</v>
      </c>
      <c r="AQH9" s="189">
        <v>0.16402</v>
      </c>
      <c r="AQI9" s="189">
        <v>0.16402</v>
      </c>
      <c r="AQJ9" s="189">
        <v>0.16402</v>
      </c>
      <c r="AQK9" s="189">
        <v>0.16402</v>
      </c>
      <c r="AQL9" s="189">
        <v>0.16402</v>
      </c>
      <c r="AQM9" s="189">
        <v>0.16402</v>
      </c>
      <c r="AQN9" s="189">
        <v>0.16402</v>
      </c>
      <c r="AQO9" s="189">
        <v>0.16402</v>
      </c>
      <c r="AQP9" s="189">
        <v>0.16402</v>
      </c>
      <c r="AQQ9" s="189">
        <v>0.16402</v>
      </c>
      <c r="AQR9" s="189">
        <v>0.16402</v>
      </c>
      <c r="AQS9" s="189">
        <v>0.16402</v>
      </c>
      <c r="AQT9" s="189">
        <v>0.16402</v>
      </c>
      <c r="AQU9" s="189">
        <v>0.16402</v>
      </c>
      <c r="AQV9" s="189">
        <v>0.16402</v>
      </c>
      <c r="AQW9" s="189">
        <v>0.16402</v>
      </c>
      <c r="AQX9" s="189">
        <v>0.16402</v>
      </c>
      <c r="AQY9" s="189">
        <v>0.16402</v>
      </c>
      <c r="AQZ9" s="189">
        <v>0.16402</v>
      </c>
      <c r="ARA9" s="189">
        <v>0.16402</v>
      </c>
      <c r="ARB9" s="189">
        <v>0.16402</v>
      </c>
      <c r="ARC9" s="189">
        <v>0.16402</v>
      </c>
      <c r="ARD9" s="189">
        <v>0.16402</v>
      </c>
      <c r="ARE9" s="189">
        <v>0.16402</v>
      </c>
      <c r="ARF9" s="189">
        <v>0.16402</v>
      </c>
      <c r="ARG9" s="189">
        <v>0.16402</v>
      </c>
      <c r="ARH9" s="189">
        <v>0.16402</v>
      </c>
      <c r="ARI9" s="189">
        <v>0.16402</v>
      </c>
      <c r="ARJ9" s="189">
        <v>0.16402</v>
      </c>
      <c r="ARK9" s="189">
        <v>0.16402</v>
      </c>
      <c r="ARL9" s="189">
        <v>0.16402</v>
      </c>
      <c r="ARM9" s="189">
        <v>0.16402</v>
      </c>
      <c r="ARN9" s="189">
        <v>0.16402</v>
      </c>
      <c r="ARO9" s="189">
        <v>0.16402</v>
      </c>
      <c r="ARP9" s="189">
        <v>0.16402</v>
      </c>
      <c r="ARQ9" s="189">
        <v>0.16402</v>
      </c>
      <c r="ARR9" s="189">
        <v>0.16402</v>
      </c>
      <c r="ARS9" s="189">
        <v>0.16402</v>
      </c>
      <c r="ART9" s="189">
        <v>0.16402</v>
      </c>
      <c r="ARU9" s="189">
        <v>0.16402</v>
      </c>
      <c r="ARV9" s="189">
        <v>0.16402</v>
      </c>
      <c r="ARW9" s="189">
        <v>0.16402</v>
      </c>
      <c r="ARX9" s="189">
        <v>0.16402</v>
      </c>
      <c r="ARY9" s="189">
        <v>0.16402</v>
      </c>
      <c r="ARZ9" s="189">
        <v>0.16402</v>
      </c>
      <c r="ASA9" s="189">
        <v>0.16402</v>
      </c>
      <c r="ASB9" s="189">
        <v>0.16402</v>
      </c>
      <c r="ASC9" s="189">
        <v>0.16402</v>
      </c>
      <c r="ASD9" s="189">
        <v>0.16402</v>
      </c>
      <c r="ASE9" s="189">
        <v>0.16402</v>
      </c>
      <c r="ASF9" s="189">
        <v>0.16402</v>
      </c>
      <c r="ASG9" s="189">
        <v>0.16402</v>
      </c>
      <c r="ASH9" s="189">
        <v>0.16402</v>
      </c>
      <c r="ASI9" s="189">
        <v>0.16402</v>
      </c>
      <c r="ASJ9" s="189">
        <v>0.16402</v>
      </c>
      <c r="ASK9" s="189">
        <v>0.16402</v>
      </c>
      <c r="ASL9" s="189">
        <v>0.16402</v>
      </c>
      <c r="ASM9" s="189">
        <v>0.16402</v>
      </c>
      <c r="ASN9" s="189">
        <v>0.16402</v>
      </c>
      <c r="ASO9" s="189">
        <v>0.16402</v>
      </c>
      <c r="ASP9" s="189">
        <v>0.16402</v>
      </c>
      <c r="ASQ9" s="189">
        <v>0.16402</v>
      </c>
      <c r="ASR9" s="189">
        <v>0.16402</v>
      </c>
      <c r="ASS9" s="189">
        <v>0.16402</v>
      </c>
      <c r="AST9" s="189">
        <v>0.16402</v>
      </c>
      <c r="ASU9" s="189">
        <v>0.16402</v>
      </c>
      <c r="ASV9" s="189">
        <v>0.16402</v>
      </c>
      <c r="ASW9" s="189">
        <v>0.16402</v>
      </c>
      <c r="ASX9" s="189">
        <v>0.16402</v>
      </c>
      <c r="ASY9" s="189">
        <v>0.16402</v>
      </c>
      <c r="ASZ9" s="189">
        <v>0.16402</v>
      </c>
      <c r="ATA9" s="189">
        <v>0.16402</v>
      </c>
      <c r="ATB9" s="189">
        <v>0.16402</v>
      </c>
      <c r="ATC9" s="189">
        <v>0.16402</v>
      </c>
      <c r="ATD9" s="189">
        <v>0.16402</v>
      </c>
      <c r="ATE9" s="189">
        <v>0.16402</v>
      </c>
      <c r="ATF9" s="189">
        <v>0.16402</v>
      </c>
      <c r="ATG9" s="189">
        <v>0.16402</v>
      </c>
      <c r="ATH9" s="189">
        <v>0.16402</v>
      </c>
      <c r="ATI9" s="189">
        <v>0.16402</v>
      </c>
      <c r="ATJ9" s="189">
        <v>0.16402</v>
      </c>
      <c r="ATK9" s="189">
        <v>0.16402</v>
      </c>
      <c r="ATL9" s="189">
        <v>0.16402</v>
      </c>
      <c r="ATM9" s="189">
        <v>0.16402</v>
      </c>
      <c r="ATN9" s="189">
        <v>0.16402</v>
      </c>
      <c r="ATO9" s="189">
        <v>0.16402</v>
      </c>
      <c r="ATP9" s="189">
        <v>0.16402</v>
      </c>
      <c r="ATQ9" s="189">
        <v>0.16402</v>
      </c>
      <c r="ATR9" s="189">
        <v>0.16402</v>
      </c>
      <c r="ATS9" s="189">
        <v>0.16402</v>
      </c>
      <c r="ATT9" s="189">
        <v>0.16402</v>
      </c>
      <c r="ATU9" s="189">
        <v>0.16402</v>
      </c>
      <c r="ATV9" s="189">
        <v>0.16402</v>
      </c>
      <c r="ATW9" s="189">
        <v>0.16402</v>
      </c>
      <c r="ATX9" s="189">
        <v>0.16402</v>
      </c>
      <c r="ATY9" s="189">
        <v>0.16402</v>
      </c>
      <c r="ATZ9" s="189">
        <v>0.16402</v>
      </c>
      <c r="AUA9" s="189">
        <v>0.16402</v>
      </c>
      <c r="AUB9" s="189">
        <v>0.16402</v>
      </c>
      <c r="AUC9" s="189">
        <v>0.16402</v>
      </c>
      <c r="AUD9" s="189">
        <v>0.16402</v>
      </c>
      <c r="AUE9" s="189">
        <v>0.16402</v>
      </c>
      <c r="AUF9" s="189">
        <v>0.16402</v>
      </c>
      <c r="AUG9" s="189">
        <v>0.16402</v>
      </c>
      <c r="AUH9" s="189">
        <v>0.16402</v>
      </c>
      <c r="AUI9" s="189">
        <v>0.16402</v>
      </c>
      <c r="AUJ9" s="189">
        <v>0.16402</v>
      </c>
      <c r="AUK9" s="189">
        <v>0.16402</v>
      </c>
      <c r="AUL9" s="189">
        <v>0.16402</v>
      </c>
      <c r="AUM9" s="189">
        <v>0.16402</v>
      </c>
      <c r="AUN9" s="189">
        <v>0.16402</v>
      </c>
      <c r="AUO9" s="189">
        <v>0.16402</v>
      </c>
      <c r="AUP9" s="189">
        <v>0.16402</v>
      </c>
      <c r="AUQ9" s="189">
        <v>0.16402</v>
      </c>
      <c r="AUR9" s="189">
        <v>0.16402</v>
      </c>
      <c r="AUS9" s="189">
        <v>0.16402</v>
      </c>
      <c r="AUT9" s="189">
        <v>0.16402</v>
      </c>
      <c r="AUU9" s="189">
        <v>0.16402</v>
      </c>
      <c r="AUV9" s="189">
        <v>0.16402</v>
      </c>
      <c r="AUW9" s="189">
        <v>0.16402</v>
      </c>
      <c r="AUX9" s="189">
        <v>0.16402</v>
      </c>
      <c r="AUY9" s="189">
        <v>0.16402</v>
      </c>
      <c r="AUZ9" s="189">
        <v>0.16402</v>
      </c>
      <c r="AVA9" s="189">
        <v>0.16402</v>
      </c>
      <c r="AVB9" s="189">
        <v>0.16402</v>
      </c>
      <c r="AVC9" s="189">
        <v>0.16402</v>
      </c>
      <c r="AVD9" s="189">
        <v>0.16402</v>
      </c>
      <c r="AVE9" s="189">
        <v>0.16402</v>
      </c>
      <c r="AVF9" s="189">
        <v>0.16402</v>
      </c>
      <c r="AVG9" s="189">
        <v>0.16402</v>
      </c>
      <c r="AVH9" s="189">
        <v>0.16402</v>
      </c>
      <c r="AVI9" s="189">
        <v>0.16402</v>
      </c>
      <c r="AVJ9" s="189">
        <v>0.16402</v>
      </c>
      <c r="AVK9" s="189">
        <v>0.16402</v>
      </c>
      <c r="AVL9" s="189">
        <v>0.16402</v>
      </c>
      <c r="AVM9" s="189">
        <v>0.16402</v>
      </c>
      <c r="AVN9" s="189">
        <v>0.16402</v>
      </c>
      <c r="AVO9" s="189">
        <v>0.16402</v>
      </c>
      <c r="AVP9" s="189">
        <v>0.16402</v>
      </c>
      <c r="AVQ9" s="189">
        <v>0.16402</v>
      </c>
      <c r="AVR9" s="189">
        <v>0.16402</v>
      </c>
      <c r="AVS9" s="189">
        <v>0.16402</v>
      </c>
      <c r="AVT9" s="189">
        <v>0.16402</v>
      </c>
      <c r="AVU9" s="189">
        <v>0.16402</v>
      </c>
      <c r="AVV9" s="189">
        <v>0.16402</v>
      </c>
      <c r="AVW9" s="189">
        <v>0.16402</v>
      </c>
      <c r="AVX9" s="189">
        <v>0.16402</v>
      </c>
      <c r="AVY9" s="189">
        <v>0.16402</v>
      </c>
      <c r="AVZ9" s="189">
        <v>0.16402</v>
      </c>
      <c r="AWA9" s="189">
        <v>0.16402</v>
      </c>
      <c r="AWB9" s="189">
        <v>0.16402</v>
      </c>
      <c r="AWC9" s="189">
        <v>0.16402</v>
      </c>
      <c r="AWD9" s="189">
        <v>0.16402</v>
      </c>
      <c r="AWE9" s="189">
        <v>0.16402</v>
      </c>
      <c r="AWF9" s="189">
        <v>0.16402</v>
      </c>
      <c r="AWG9" s="189">
        <v>0.16402</v>
      </c>
      <c r="AWH9" s="189">
        <v>0.16402</v>
      </c>
      <c r="AWI9" s="189">
        <v>0.16402</v>
      </c>
      <c r="AWJ9" s="189">
        <v>0.16402</v>
      </c>
      <c r="AWK9" s="189">
        <v>0.16402</v>
      </c>
      <c r="AWL9" s="189">
        <v>0.16402</v>
      </c>
      <c r="AWM9" s="189">
        <v>0.16402</v>
      </c>
      <c r="AWN9" s="189">
        <v>0.16402</v>
      </c>
      <c r="AWO9" s="189">
        <v>0.16402</v>
      </c>
      <c r="AWP9" s="189">
        <v>0.16402</v>
      </c>
      <c r="AWQ9" s="189">
        <v>0.16402</v>
      </c>
      <c r="AWR9" s="189">
        <v>0.16402</v>
      </c>
      <c r="AWS9" s="189">
        <v>0.16402</v>
      </c>
      <c r="AWT9" s="189">
        <v>0.16402</v>
      </c>
      <c r="AWU9" s="189">
        <v>0.16402</v>
      </c>
      <c r="AWV9" s="189">
        <v>0.16402</v>
      </c>
      <c r="AWW9" s="189">
        <v>0.16402</v>
      </c>
      <c r="AWX9" s="189">
        <v>0.16402</v>
      </c>
      <c r="AWY9" s="189">
        <v>0.16402</v>
      </c>
      <c r="AWZ9" s="189">
        <v>0.16402</v>
      </c>
      <c r="AXA9" s="189">
        <v>0.16402</v>
      </c>
      <c r="AXB9" s="189">
        <v>0.16402</v>
      </c>
      <c r="AXC9" s="189">
        <v>0.16402</v>
      </c>
      <c r="AXD9" s="189">
        <v>0.16402</v>
      </c>
      <c r="AXE9" s="189">
        <v>0.16402</v>
      </c>
      <c r="AXF9" s="189">
        <v>0.16402</v>
      </c>
      <c r="AXG9" s="189">
        <v>0.16402</v>
      </c>
      <c r="AXH9" s="189">
        <v>0.16402</v>
      </c>
      <c r="AXI9" s="189">
        <v>0.16402</v>
      </c>
      <c r="AXJ9" s="189">
        <v>0.16402</v>
      </c>
      <c r="AXK9" s="189">
        <v>0.16402</v>
      </c>
      <c r="AXL9" s="189">
        <v>0.16402</v>
      </c>
      <c r="AXM9" s="189">
        <v>0.16402</v>
      </c>
      <c r="AXN9" s="189">
        <v>0.16402</v>
      </c>
      <c r="AXO9" s="189">
        <v>0.16402</v>
      </c>
      <c r="AXP9" s="189">
        <v>0.16402</v>
      </c>
      <c r="AXQ9" s="189">
        <v>0.16402</v>
      </c>
      <c r="AXR9" s="189">
        <v>0.16402</v>
      </c>
      <c r="AXS9" s="189">
        <v>0.16402</v>
      </c>
      <c r="AXT9" s="189">
        <v>0.16402</v>
      </c>
      <c r="AXU9" s="189">
        <v>0.16402</v>
      </c>
      <c r="AXV9" s="189">
        <v>0.16402</v>
      </c>
      <c r="AXW9" s="189">
        <v>0.16402</v>
      </c>
      <c r="AXX9" s="189">
        <v>0.16402</v>
      </c>
      <c r="AXY9" s="189">
        <v>0.16402</v>
      </c>
      <c r="AXZ9" s="189">
        <v>0.16402</v>
      </c>
      <c r="AYA9" s="189">
        <v>0.16402</v>
      </c>
      <c r="AYB9" s="189">
        <v>0.16402</v>
      </c>
      <c r="AYC9" s="189">
        <v>0.16402</v>
      </c>
      <c r="AYD9" s="189">
        <v>0.16402</v>
      </c>
      <c r="AYE9" s="189">
        <v>0.16402</v>
      </c>
      <c r="AYF9" s="189">
        <v>0.16402</v>
      </c>
      <c r="AYG9" s="189">
        <v>0.16402</v>
      </c>
      <c r="AYH9" s="189">
        <v>0.16402</v>
      </c>
      <c r="AYI9" s="189">
        <v>0.16402</v>
      </c>
      <c r="AYJ9" s="189">
        <v>0.16402</v>
      </c>
      <c r="AYK9" s="189">
        <v>0.16402</v>
      </c>
      <c r="AYL9" s="189">
        <v>0.16402</v>
      </c>
      <c r="AYM9" s="189">
        <v>0.16402</v>
      </c>
      <c r="AYN9" s="189">
        <v>0.16402</v>
      </c>
      <c r="AYO9" s="189">
        <v>0.16402</v>
      </c>
      <c r="AYP9" s="189">
        <v>0.16402</v>
      </c>
      <c r="AYQ9" s="189">
        <v>0.16402</v>
      </c>
      <c r="AYR9" s="189">
        <v>0.16402</v>
      </c>
      <c r="AYS9" s="189">
        <v>0.16402</v>
      </c>
      <c r="AYT9" s="189">
        <v>0.16402</v>
      </c>
      <c r="AYU9" s="189">
        <v>0.16402</v>
      </c>
      <c r="AYV9" s="189">
        <v>0.16402</v>
      </c>
      <c r="AYW9" s="189">
        <v>0.16402</v>
      </c>
      <c r="AYX9" s="189">
        <v>0.16402</v>
      </c>
      <c r="AYY9" s="189">
        <v>0.16402</v>
      </c>
      <c r="AYZ9" s="189">
        <v>0.16402</v>
      </c>
      <c r="AZA9" s="189">
        <v>0.16402</v>
      </c>
      <c r="AZB9" s="189">
        <v>0.16402</v>
      </c>
      <c r="AZC9" s="189">
        <v>0.16402</v>
      </c>
      <c r="AZD9" s="189">
        <v>0.16402</v>
      </c>
      <c r="AZE9" s="189">
        <v>0.16402</v>
      </c>
      <c r="AZF9" s="189">
        <v>0.16402</v>
      </c>
      <c r="AZG9" s="189">
        <v>0.16402</v>
      </c>
      <c r="AZH9" s="189">
        <v>0.16402</v>
      </c>
      <c r="AZI9" s="189">
        <v>0.16402</v>
      </c>
      <c r="AZJ9" s="189">
        <v>0.16402</v>
      </c>
      <c r="AZK9" s="189">
        <v>0.16402</v>
      </c>
      <c r="AZL9" s="189">
        <v>0.16402</v>
      </c>
      <c r="AZM9" s="189">
        <v>0.16402</v>
      </c>
      <c r="AZN9" s="189">
        <v>0.16402</v>
      </c>
      <c r="AZO9" s="189">
        <v>0.16402</v>
      </c>
      <c r="AZP9" s="189">
        <v>0.16402</v>
      </c>
      <c r="AZQ9" s="189">
        <v>0.16402</v>
      </c>
      <c r="AZR9" s="189">
        <v>0.16402</v>
      </c>
      <c r="AZS9" s="189">
        <v>0.16402</v>
      </c>
      <c r="AZT9" s="189">
        <v>0.16402</v>
      </c>
      <c r="AZU9" s="189">
        <v>0.16402</v>
      </c>
      <c r="AZV9" s="189">
        <v>0.16402</v>
      </c>
      <c r="AZW9" s="189">
        <v>0.16402</v>
      </c>
      <c r="AZX9" s="189">
        <v>0.16402</v>
      </c>
      <c r="AZY9" s="189">
        <v>0.16402</v>
      </c>
      <c r="AZZ9" s="189">
        <v>0.16402</v>
      </c>
      <c r="BAA9" s="189">
        <v>0.16402</v>
      </c>
      <c r="BAB9" s="189">
        <v>0.16402</v>
      </c>
      <c r="BAC9" s="189">
        <v>0.16402</v>
      </c>
      <c r="BAD9" s="189">
        <v>0.16402</v>
      </c>
      <c r="BAE9" s="189">
        <v>0.16402</v>
      </c>
      <c r="BAF9" s="189">
        <v>0.16402</v>
      </c>
      <c r="BAG9" s="189">
        <v>0.16402</v>
      </c>
      <c r="BAH9" s="189">
        <v>0.16402</v>
      </c>
      <c r="BAI9" s="189">
        <v>0.16402</v>
      </c>
      <c r="BAJ9" s="189">
        <v>0.16402</v>
      </c>
      <c r="BAK9" s="189">
        <v>0.16402</v>
      </c>
      <c r="BAL9" s="189">
        <v>0.16402</v>
      </c>
      <c r="BAM9" s="189">
        <v>0.16402</v>
      </c>
      <c r="BAN9" s="189">
        <v>0.16402</v>
      </c>
      <c r="BAO9" s="189">
        <v>0.16402</v>
      </c>
      <c r="BAP9" s="189">
        <v>0.16402</v>
      </c>
      <c r="BAQ9" s="189">
        <v>0.16402</v>
      </c>
      <c r="BAR9" s="189">
        <v>0.16402</v>
      </c>
      <c r="BAS9" s="189">
        <v>0.16402</v>
      </c>
      <c r="BAT9" s="189">
        <v>0.16402</v>
      </c>
      <c r="BAU9" s="189">
        <v>0.16402</v>
      </c>
      <c r="BAV9" s="189">
        <v>0.16402</v>
      </c>
      <c r="BAW9" s="189">
        <v>0.16402</v>
      </c>
      <c r="BAX9" s="189">
        <v>0.16402</v>
      </c>
      <c r="BAY9" s="189">
        <v>0.16402</v>
      </c>
      <c r="BAZ9" s="189">
        <v>0.16402</v>
      </c>
      <c r="BBA9" s="189">
        <v>0.16402</v>
      </c>
      <c r="BBB9" s="189">
        <v>0.16402</v>
      </c>
      <c r="BBC9" s="189">
        <v>0.16402</v>
      </c>
      <c r="BBD9" s="189">
        <v>0.16402</v>
      </c>
      <c r="BBE9" s="189">
        <v>0.16402</v>
      </c>
      <c r="BBF9" s="189">
        <v>0.16402</v>
      </c>
      <c r="BBG9" s="189">
        <v>0.16402</v>
      </c>
      <c r="BBH9" s="189">
        <v>0.16402</v>
      </c>
      <c r="BBI9" s="189">
        <v>0.16402</v>
      </c>
      <c r="BBJ9" s="189">
        <v>0.16402</v>
      </c>
      <c r="BBK9" s="189">
        <v>0.16402</v>
      </c>
      <c r="BBL9" s="189">
        <v>0.16402</v>
      </c>
      <c r="BBM9" s="189">
        <v>0.16402</v>
      </c>
      <c r="BBN9" s="189">
        <v>0.16402</v>
      </c>
      <c r="BBO9" s="189">
        <v>0.16402</v>
      </c>
      <c r="BBP9" s="189">
        <v>0.16402</v>
      </c>
      <c r="BBQ9" s="189">
        <v>0.16402</v>
      </c>
      <c r="BBR9" s="189">
        <v>0.16402</v>
      </c>
      <c r="BBS9" s="189">
        <v>0.16402</v>
      </c>
      <c r="BBT9" s="189">
        <v>0.16402</v>
      </c>
      <c r="BBU9" s="189">
        <v>0.16402</v>
      </c>
      <c r="BBV9" s="189">
        <v>0.16402</v>
      </c>
      <c r="BBW9" s="189">
        <v>0.16402</v>
      </c>
      <c r="BBX9" s="189">
        <v>0.16402</v>
      </c>
      <c r="BBY9" s="189">
        <v>0.16402</v>
      </c>
      <c r="BBZ9" s="189">
        <v>0.16402</v>
      </c>
      <c r="BCA9" s="189">
        <v>0.16402</v>
      </c>
      <c r="BCB9" s="189">
        <v>0.16402</v>
      </c>
      <c r="BCC9" s="189">
        <v>0.16402</v>
      </c>
      <c r="BCD9" s="189">
        <v>0.16402</v>
      </c>
      <c r="BCE9" s="189">
        <v>0.16402</v>
      </c>
      <c r="BCF9" s="189">
        <v>0.16402</v>
      </c>
      <c r="BCG9" s="189">
        <v>0.16402</v>
      </c>
      <c r="BCH9" s="189">
        <v>0.16402</v>
      </c>
      <c r="BCI9" s="189">
        <v>0.16402</v>
      </c>
      <c r="BCJ9" s="189">
        <v>0.16402</v>
      </c>
      <c r="BCK9" s="189">
        <v>0.16402</v>
      </c>
      <c r="BCL9" s="189">
        <v>0.16402</v>
      </c>
      <c r="BCM9" s="189">
        <v>0.16402</v>
      </c>
      <c r="BCN9" s="189">
        <v>0.16402</v>
      </c>
      <c r="BCO9" s="189">
        <v>0.16402</v>
      </c>
      <c r="BCP9" s="189">
        <v>0.16402</v>
      </c>
      <c r="BCQ9" s="189">
        <v>0.16402</v>
      </c>
      <c r="BCR9" s="189">
        <v>0.16402</v>
      </c>
      <c r="BCS9" s="189">
        <v>0.16402</v>
      </c>
      <c r="BCT9" s="189">
        <v>0.16402</v>
      </c>
      <c r="BCU9" s="189">
        <v>0.16402</v>
      </c>
      <c r="BCV9" s="189">
        <v>0.16402</v>
      </c>
      <c r="BCW9" s="189">
        <v>0.16402</v>
      </c>
      <c r="BCX9" s="189">
        <v>0.16402</v>
      </c>
      <c r="BCY9" s="189">
        <v>0.16402</v>
      </c>
      <c r="BCZ9" s="189">
        <v>0.16402</v>
      </c>
      <c r="BDA9" s="189">
        <v>0.16402</v>
      </c>
      <c r="BDB9" s="189">
        <v>0.16402</v>
      </c>
      <c r="BDC9" s="189">
        <v>0.16402</v>
      </c>
      <c r="BDD9" s="189">
        <v>0.16402</v>
      </c>
      <c r="BDE9" s="189">
        <v>0.16402</v>
      </c>
      <c r="BDF9" s="189">
        <v>0.16402</v>
      </c>
      <c r="BDG9" s="189">
        <v>0.16402</v>
      </c>
      <c r="BDH9" s="189">
        <v>0.16402</v>
      </c>
      <c r="BDI9" s="189">
        <v>0.16402</v>
      </c>
      <c r="BDJ9" s="189">
        <v>0.16402</v>
      </c>
      <c r="BDK9" s="189">
        <v>0.16402</v>
      </c>
      <c r="BDL9" s="189">
        <v>0.16402</v>
      </c>
      <c r="BDM9" s="189">
        <v>0.16402</v>
      </c>
      <c r="BDN9" s="189">
        <v>0.16402</v>
      </c>
      <c r="BDO9" s="189">
        <v>0.16402</v>
      </c>
      <c r="BDP9" s="189">
        <v>0.16402</v>
      </c>
      <c r="BDQ9" s="189">
        <v>0.16402</v>
      </c>
      <c r="BDR9" s="189">
        <v>0.16402</v>
      </c>
      <c r="BDS9" s="189">
        <v>0.16402</v>
      </c>
      <c r="BDT9" s="189">
        <v>0.16402</v>
      </c>
      <c r="BDU9" s="189">
        <v>0.16402</v>
      </c>
      <c r="BDV9" s="189">
        <v>0.16402</v>
      </c>
      <c r="BDW9" s="189">
        <v>0.16402</v>
      </c>
      <c r="BDX9" s="189">
        <v>0.16402</v>
      </c>
      <c r="BDY9" s="189">
        <v>0.16402</v>
      </c>
      <c r="BDZ9" s="189">
        <v>0.16402</v>
      </c>
      <c r="BEA9" s="189">
        <v>0.16402</v>
      </c>
      <c r="BEB9" s="189">
        <v>0.16402</v>
      </c>
      <c r="BEC9" s="189">
        <v>0.16402</v>
      </c>
      <c r="BED9" s="189">
        <v>0.16402</v>
      </c>
      <c r="BEE9" s="189">
        <v>0.16402</v>
      </c>
      <c r="BEF9" s="189">
        <v>0.16402</v>
      </c>
      <c r="BEG9" s="189">
        <v>0.16402</v>
      </c>
      <c r="BEH9" s="189">
        <v>0.16402</v>
      </c>
      <c r="BEI9" s="189">
        <v>0.16402</v>
      </c>
      <c r="BEJ9" s="189">
        <v>0.16402</v>
      </c>
      <c r="BEK9" s="189">
        <v>0.16402</v>
      </c>
      <c r="BEL9" s="189">
        <v>0.16402</v>
      </c>
      <c r="BEM9" s="189">
        <v>0.16402</v>
      </c>
      <c r="BEN9" s="189">
        <v>0.16402</v>
      </c>
      <c r="BEO9" s="189">
        <v>0.16402</v>
      </c>
      <c r="BEP9" s="189">
        <v>0.16402</v>
      </c>
      <c r="BEQ9" s="189">
        <v>0.16402</v>
      </c>
      <c r="BER9" s="189">
        <v>0.16402</v>
      </c>
      <c r="BES9" s="189">
        <v>0.16402</v>
      </c>
      <c r="BET9" s="189">
        <v>0.16402</v>
      </c>
      <c r="BEU9" s="189">
        <v>0.16402</v>
      </c>
      <c r="BEV9" s="189">
        <v>0.16402</v>
      </c>
      <c r="BEW9" s="189">
        <v>0.16402</v>
      </c>
      <c r="BEX9" s="189">
        <v>0.16402</v>
      </c>
      <c r="BEY9" s="189">
        <v>0.16402</v>
      </c>
      <c r="BEZ9" s="189">
        <v>0.16402</v>
      </c>
      <c r="BFA9" s="189">
        <v>0.16402</v>
      </c>
      <c r="BFB9" s="189">
        <v>0.16402</v>
      </c>
      <c r="BFC9" s="189">
        <v>0.16402</v>
      </c>
      <c r="BFD9" s="189">
        <v>0.16402</v>
      </c>
      <c r="BFE9" s="189">
        <v>0.16402</v>
      </c>
      <c r="BFF9" s="189">
        <v>0.16402</v>
      </c>
      <c r="BFG9" s="189">
        <v>0.16402</v>
      </c>
      <c r="BFH9" s="189">
        <v>0.16402</v>
      </c>
      <c r="BFI9" s="189">
        <v>0.16402</v>
      </c>
      <c r="BFJ9" s="189">
        <v>0.16402</v>
      </c>
      <c r="BFK9" s="189">
        <v>0.16402</v>
      </c>
      <c r="BFL9" s="189">
        <v>0.16402</v>
      </c>
      <c r="BFM9" s="189">
        <v>0.16402</v>
      </c>
      <c r="BFN9" s="189">
        <v>0.16402</v>
      </c>
      <c r="BFO9" s="189">
        <v>0.16402</v>
      </c>
      <c r="BFP9" s="189">
        <v>0.16402</v>
      </c>
      <c r="BFQ9" s="189">
        <v>0.16402</v>
      </c>
      <c r="BFR9" s="189">
        <v>0.16402</v>
      </c>
      <c r="BFS9" s="189">
        <v>0.16402</v>
      </c>
      <c r="BFT9" s="189">
        <v>0.16402</v>
      </c>
      <c r="BFU9" s="189">
        <v>0.16402</v>
      </c>
      <c r="BFV9" s="189">
        <v>0.16402</v>
      </c>
      <c r="BFW9" s="189">
        <v>0.16402</v>
      </c>
      <c r="BFX9" s="189">
        <v>0.16402</v>
      </c>
      <c r="BFY9" s="189">
        <v>0.16402</v>
      </c>
      <c r="BFZ9" s="189">
        <v>0.16402</v>
      </c>
      <c r="BGA9" s="189">
        <v>0.16402</v>
      </c>
      <c r="BGB9" s="189">
        <v>0.16402</v>
      </c>
      <c r="BGC9" s="189">
        <v>0.16402</v>
      </c>
      <c r="BGD9" s="189">
        <v>0.16402</v>
      </c>
      <c r="BGE9" s="189">
        <v>0.16402</v>
      </c>
      <c r="BGF9" s="189">
        <v>0.16402</v>
      </c>
      <c r="BGG9" s="189">
        <v>0.16402</v>
      </c>
      <c r="BGH9" s="189">
        <v>0.16402</v>
      </c>
      <c r="BGI9" s="189">
        <v>0.16402</v>
      </c>
      <c r="BGJ9" s="189">
        <v>0.16402</v>
      </c>
      <c r="BGK9" s="189">
        <v>0.16402</v>
      </c>
      <c r="BGL9" s="189">
        <v>0.16402</v>
      </c>
      <c r="BGM9" s="189">
        <v>0.16402</v>
      </c>
      <c r="BGN9" s="189">
        <v>0.16402</v>
      </c>
      <c r="BGO9" s="189">
        <v>0.16402</v>
      </c>
      <c r="BGP9" s="189">
        <v>0.16402</v>
      </c>
      <c r="BGQ9" s="189">
        <v>0.16402</v>
      </c>
      <c r="BGR9" s="189">
        <v>0.16402</v>
      </c>
      <c r="BGS9" s="189">
        <v>0.16402</v>
      </c>
      <c r="BGT9" s="189">
        <v>0.16402</v>
      </c>
      <c r="BGU9" s="189">
        <v>0.16402</v>
      </c>
      <c r="BGV9" s="189">
        <v>0.16402</v>
      </c>
      <c r="BGW9" s="189">
        <v>0.16402</v>
      </c>
      <c r="BGX9" s="189">
        <v>0.16402</v>
      </c>
      <c r="BGY9" s="189">
        <v>0.16402</v>
      </c>
      <c r="BGZ9" s="189">
        <v>0.16402</v>
      </c>
      <c r="BHA9" s="189">
        <v>0.16402</v>
      </c>
      <c r="BHB9" s="189">
        <v>0.16402</v>
      </c>
      <c r="BHC9" s="189">
        <v>0.16402</v>
      </c>
      <c r="BHD9" s="189">
        <v>0.16402</v>
      </c>
      <c r="BHE9" s="189">
        <v>0.16402</v>
      </c>
      <c r="BHF9" s="189">
        <v>0.16402</v>
      </c>
      <c r="BHG9" s="189">
        <v>0.16402</v>
      </c>
      <c r="BHH9" s="189">
        <v>0.16402</v>
      </c>
      <c r="BHI9" s="189">
        <v>0.16402</v>
      </c>
      <c r="BHJ9" s="189">
        <v>0.16402</v>
      </c>
      <c r="BHK9" s="189">
        <v>0.16402</v>
      </c>
      <c r="BHL9" s="189">
        <v>0.16402</v>
      </c>
      <c r="BHM9" s="189">
        <v>0.16402</v>
      </c>
      <c r="BHN9" s="189">
        <v>0.16402</v>
      </c>
      <c r="BHO9" s="189">
        <v>0.16402</v>
      </c>
      <c r="BHP9" s="189">
        <v>0.16402</v>
      </c>
      <c r="BHQ9" s="189">
        <v>0.16402</v>
      </c>
      <c r="BHR9" s="189">
        <v>0.16402</v>
      </c>
      <c r="BHS9" s="189">
        <v>0.16402</v>
      </c>
      <c r="BHT9" s="189">
        <v>0.16402</v>
      </c>
      <c r="BHU9" s="189">
        <v>0.16402</v>
      </c>
      <c r="BHV9" s="189">
        <v>0.16402</v>
      </c>
      <c r="BHW9" s="189">
        <v>0.16402</v>
      </c>
      <c r="BHX9" s="189">
        <v>0.16402</v>
      </c>
      <c r="BHY9" s="189">
        <v>0.16402</v>
      </c>
      <c r="BHZ9" s="189">
        <v>0.16402</v>
      </c>
      <c r="BIA9" s="189">
        <v>0.16402</v>
      </c>
      <c r="BIB9" s="189">
        <v>0.16402</v>
      </c>
      <c r="BIC9" s="189">
        <v>0.16402</v>
      </c>
      <c r="BID9" s="189">
        <v>0.16402</v>
      </c>
      <c r="BIE9" s="189">
        <v>0.16402</v>
      </c>
      <c r="BIF9" s="189">
        <v>0.16402</v>
      </c>
      <c r="BIG9" s="189">
        <v>0.16402</v>
      </c>
      <c r="BIH9" s="189">
        <v>0.16402</v>
      </c>
      <c r="BII9" s="189">
        <v>0.16402</v>
      </c>
      <c r="BIJ9" s="189">
        <v>0.16402</v>
      </c>
      <c r="BIK9" s="189">
        <v>0.16402</v>
      </c>
      <c r="BIL9" s="189">
        <v>0.16402</v>
      </c>
      <c r="BIM9" s="189">
        <v>0.16402</v>
      </c>
      <c r="BIN9" s="189">
        <v>0.16402</v>
      </c>
      <c r="BIO9" s="189">
        <v>0.16402</v>
      </c>
      <c r="BIP9" s="189">
        <v>0.16402</v>
      </c>
      <c r="BIQ9" s="189">
        <v>0.16402</v>
      </c>
      <c r="BIR9" s="189">
        <v>0.16402</v>
      </c>
      <c r="BIS9" s="189">
        <v>0.16402</v>
      </c>
      <c r="BIT9" s="189">
        <v>0.16402</v>
      </c>
      <c r="BIU9" s="189">
        <v>0.16402</v>
      </c>
      <c r="BIV9" s="189">
        <v>0.16402</v>
      </c>
      <c r="BIW9" s="189">
        <v>0.16402</v>
      </c>
      <c r="BIX9" s="189">
        <v>0.16402</v>
      </c>
      <c r="BIY9" s="189">
        <v>0.16402</v>
      </c>
      <c r="BIZ9" s="189">
        <v>0.16402</v>
      </c>
      <c r="BJA9" s="189">
        <v>0.16402</v>
      </c>
      <c r="BJB9" s="189">
        <v>0.16402</v>
      </c>
      <c r="BJC9" s="189">
        <v>0.16402</v>
      </c>
      <c r="BJD9" s="189">
        <v>0.16402</v>
      </c>
      <c r="BJE9" s="189">
        <v>0.16402</v>
      </c>
      <c r="BJF9" s="189">
        <v>0.16402</v>
      </c>
      <c r="BJG9" s="189">
        <v>0.16402</v>
      </c>
      <c r="BJH9" s="189">
        <v>0.16402</v>
      </c>
      <c r="BJI9" s="189">
        <v>0.16402</v>
      </c>
      <c r="BJJ9" s="189">
        <v>0.16402</v>
      </c>
      <c r="BJK9" s="189">
        <v>0.16402</v>
      </c>
      <c r="BJL9" s="189">
        <v>0.16402</v>
      </c>
      <c r="BJM9" s="189">
        <v>0.16402</v>
      </c>
      <c r="BJN9" s="189">
        <v>0.16402</v>
      </c>
      <c r="BJO9" s="189">
        <v>0.16402</v>
      </c>
      <c r="BJP9" s="189">
        <v>0.16402</v>
      </c>
      <c r="BJQ9" s="189">
        <v>0.16402</v>
      </c>
      <c r="BJR9" s="189">
        <v>0.16402</v>
      </c>
      <c r="BJS9" s="189">
        <v>0.16402</v>
      </c>
      <c r="BJT9" s="189">
        <v>0.16402</v>
      </c>
      <c r="BJU9" s="189">
        <v>0.16402</v>
      </c>
      <c r="BJV9" s="189">
        <v>0.16402</v>
      </c>
      <c r="BJW9" s="189">
        <v>0.16402</v>
      </c>
      <c r="BJX9" s="189">
        <v>0.16402</v>
      </c>
      <c r="BJY9" s="189">
        <v>0.16402</v>
      </c>
      <c r="BJZ9" s="189">
        <v>0.16402</v>
      </c>
      <c r="BKA9" s="189">
        <v>0.16402</v>
      </c>
      <c r="BKB9" s="189">
        <v>0.16402</v>
      </c>
      <c r="BKC9" s="189">
        <v>0.16402</v>
      </c>
      <c r="BKD9" s="189">
        <v>0.16402</v>
      </c>
      <c r="BKE9" s="189">
        <v>0.16402</v>
      </c>
      <c r="BKF9" s="189">
        <v>0.16402</v>
      </c>
      <c r="BKG9" s="189">
        <v>0.16402</v>
      </c>
      <c r="BKH9" s="189">
        <v>0.16402</v>
      </c>
      <c r="BKI9" s="189">
        <v>0.16402</v>
      </c>
      <c r="BKJ9" s="189">
        <v>0.16402</v>
      </c>
      <c r="BKK9" s="189">
        <v>0.16402</v>
      </c>
      <c r="BKL9" s="189">
        <v>0.16402</v>
      </c>
      <c r="BKM9" s="189">
        <v>0.16402</v>
      </c>
      <c r="BKN9" s="189">
        <v>0.16402</v>
      </c>
      <c r="BKO9" s="189">
        <v>0.16402</v>
      </c>
      <c r="BKP9" s="189">
        <v>0.16402</v>
      </c>
      <c r="BKQ9" s="189">
        <v>0.16402</v>
      </c>
      <c r="BKR9" s="189">
        <v>0.16402</v>
      </c>
      <c r="BKS9" s="189">
        <v>0.16402</v>
      </c>
      <c r="BKT9" s="189">
        <v>0.16402</v>
      </c>
      <c r="BKU9" s="189">
        <v>0.16402</v>
      </c>
      <c r="BKV9" s="189">
        <v>0.16402</v>
      </c>
      <c r="BKW9" s="189">
        <v>0.16402</v>
      </c>
      <c r="BKX9" s="189">
        <v>0.16402</v>
      </c>
      <c r="BKY9" s="189">
        <v>0.16402</v>
      </c>
      <c r="BKZ9" s="189">
        <v>0.16402</v>
      </c>
      <c r="BLA9" s="189">
        <v>0.16402</v>
      </c>
      <c r="BLB9" s="189">
        <v>0.16402</v>
      </c>
      <c r="BLC9" s="189">
        <v>0.16402</v>
      </c>
      <c r="BLD9" s="189">
        <v>0.16402</v>
      </c>
      <c r="BLE9" s="189">
        <v>0.16402</v>
      </c>
      <c r="BLF9" s="189">
        <v>0.16402</v>
      </c>
      <c r="BLG9" s="189">
        <v>0.16402</v>
      </c>
      <c r="BLH9" s="189">
        <v>0.16402</v>
      </c>
      <c r="BLI9" s="189">
        <v>0.16402</v>
      </c>
      <c r="BLJ9" s="189">
        <v>0.16402</v>
      </c>
      <c r="BLK9" s="189">
        <v>0.16402</v>
      </c>
      <c r="BLL9" s="189">
        <v>0.16402</v>
      </c>
      <c r="BLM9" s="189">
        <v>0.16402</v>
      </c>
      <c r="BLN9" s="189">
        <v>0.16402</v>
      </c>
      <c r="BLO9" s="189">
        <v>0.16402</v>
      </c>
      <c r="BLP9" s="189">
        <v>0.16402</v>
      </c>
      <c r="BLQ9" s="189">
        <v>0.16402</v>
      </c>
      <c r="BLR9" s="189">
        <v>0.16402</v>
      </c>
      <c r="BLS9" s="189">
        <v>0.16402</v>
      </c>
      <c r="BLT9" s="189">
        <v>0.16402</v>
      </c>
      <c r="BLU9" s="189">
        <v>0.16402</v>
      </c>
      <c r="BLV9" s="189">
        <v>0.16402</v>
      </c>
      <c r="BLW9" s="189">
        <v>0.16402</v>
      </c>
      <c r="BLX9" s="189">
        <v>0.16402</v>
      </c>
      <c r="BLY9" s="189">
        <v>0.16402</v>
      </c>
      <c r="BLZ9" s="189">
        <v>0.16402</v>
      </c>
      <c r="BMA9" s="189">
        <v>0.16402</v>
      </c>
      <c r="BMB9" s="189">
        <v>0.16402</v>
      </c>
      <c r="BMC9" s="189">
        <v>0.16402</v>
      </c>
      <c r="BMD9" s="189">
        <v>0.16402</v>
      </c>
      <c r="BME9" s="189">
        <v>0.16402</v>
      </c>
      <c r="BMF9" s="189">
        <v>0.16402</v>
      </c>
      <c r="BMG9" s="189">
        <v>0.16402</v>
      </c>
      <c r="BMH9" s="189">
        <v>0.16402</v>
      </c>
      <c r="BMI9" s="189">
        <v>0.16402</v>
      </c>
      <c r="BMJ9" s="189">
        <v>0.16402</v>
      </c>
      <c r="BMK9" s="189">
        <v>0.16402</v>
      </c>
      <c r="BML9" s="189">
        <v>0.16402</v>
      </c>
      <c r="BMM9" s="189">
        <v>0.16402</v>
      </c>
      <c r="BMN9" s="189">
        <v>0.16402</v>
      </c>
      <c r="BMO9" s="189">
        <v>0.16402</v>
      </c>
      <c r="BMP9" s="189">
        <v>0.16402</v>
      </c>
      <c r="BMQ9" s="189">
        <v>0.16402</v>
      </c>
      <c r="BMR9" s="189">
        <v>0.16402</v>
      </c>
      <c r="BMS9" s="189">
        <v>0.16402</v>
      </c>
      <c r="BMT9" s="189">
        <v>0.16402</v>
      </c>
      <c r="BMU9" s="189">
        <v>0.16402</v>
      </c>
      <c r="BMV9" s="189">
        <v>0.16402</v>
      </c>
      <c r="BMW9" s="189">
        <v>0.16402</v>
      </c>
      <c r="BMX9" s="189">
        <v>0.16402</v>
      </c>
      <c r="BMY9" s="189">
        <v>0.16402</v>
      </c>
      <c r="BMZ9" s="189">
        <v>0.16402</v>
      </c>
      <c r="BNA9" s="189">
        <v>0.16402</v>
      </c>
      <c r="BNB9" s="189">
        <v>0.16402</v>
      </c>
      <c r="BNC9" s="189">
        <v>0.16402</v>
      </c>
      <c r="BND9" s="189">
        <v>0.16402</v>
      </c>
      <c r="BNE9" s="189">
        <v>0.16402</v>
      </c>
      <c r="BNF9" s="189">
        <v>0.16402</v>
      </c>
      <c r="BNG9" s="189">
        <v>0.16402</v>
      </c>
      <c r="BNH9" s="189">
        <v>0.16402</v>
      </c>
      <c r="BNI9" s="189">
        <v>0.16402</v>
      </c>
      <c r="BNJ9" s="189">
        <v>0.16402</v>
      </c>
      <c r="BNK9" s="189">
        <v>0.16402</v>
      </c>
      <c r="BNL9" s="189">
        <v>0.16402</v>
      </c>
      <c r="BNM9" s="189">
        <v>0.16402</v>
      </c>
      <c r="BNN9" s="189">
        <v>0.16402</v>
      </c>
      <c r="BNO9" s="189">
        <v>0.16402</v>
      </c>
      <c r="BNP9" s="189">
        <v>0.16402</v>
      </c>
      <c r="BNQ9" s="189">
        <v>0.16402</v>
      </c>
      <c r="BNR9" s="189">
        <v>0.16402</v>
      </c>
      <c r="BNS9" s="189">
        <v>0.16402</v>
      </c>
      <c r="BNT9" s="189">
        <v>0.16402</v>
      </c>
      <c r="BNU9" s="189">
        <v>0.16402</v>
      </c>
      <c r="BNV9" s="189">
        <v>0.16402</v>
      </c>
      <c r="BNW9" s="189">
        <v>0.16402</v>
      </c>
      <c r="BNX9" s="189">
        <v>0.16402</v>
      </c>
      <c r="BNY9" s="189">
        <v>0.16402</v>
      </c>
      <c r="BNZ9" s="189">
        <v>0.16402</v>
      </c>
      <c r="BOA9" s="189">
        <v>0.16402</v>
      </c>
      <c r="BOB9" s="189">
        <v>0.16402</v>
      </c>
      <c r="BOC9" s="189">
        <v>0.16402</v>
      </c>
      <c r="BOD9" s="189">
        <v>0.16402</v>
      </c>
      <c r="BOE9" s="189">
        <v>0.16402</v>
      </c>
      <c r="BOF9" s="189">
        <v>0.16402</v>
      </c>
      <c r="BOG9" s="189">
        <v>0.16402</v>
      </c>
      <c r="BOH9" s="189">
        <v>0.16402</v>
      </c>
      <c r="BOI9" s="189">
        <v>0.16402</v>
      </c>
      <c r="BOJ9" s="189">
        <v>0.16402</v>
      </c>
      <c r="BOK9" s="189">
        <v>0.16402</v>
      </c>
      <c r="BOL9" s="189">
        <v>0.16402</v>
      </c>
      <c r="BOM9" s="189">
        <v>0.16402</v>
      </c>
      <c r="BON9" s="189">
        <v>0.16402</v>
      </c>
      <c r="BOO9" s="189">
        <v>0.16402</v>
      </c>
      <c r="BOP9" s="189">
        <v>0.16402</v>
      </c>
      <c r="BOQ9" s="189">
        <v>0.16402</v>
      </c>
      <c r="BOR9" s="189">
        <v>0.16402</v>
      </c>
      <c r="BOS9" s="189">
        <v>0.16402</v>
      </c>
      <c r="BOT9" s="189">
        <v>0.16402</v>
      </c>
      <c r="BOU9" s="189">
        <v>0.16402</v>
      </c>
      <c r="BOV9" s="189">
        <v>0.16402</v>
      </c>
      <c r="BOW9" s="189">
        <v>0.16402</v>
      </c>
      <c r="BOX9" s="189">
        <v>0.16402</v>
      </c>
      <c r="BOY9" s="189">
        <v>0.16402</v>
      </c>
      <c r="BOZ9" s="189">
        <v>0.16402</v>
      </c>
      <c r="BPA9" s="189">
        <v>0.16402</v>
      </c>
      <c r="BPB9" s="189">
        <v>0.16402</v>
      </c>
      <c r="BPC9" s="189">
        <v>0.16402</v>
      </c>
      <c r="BPD9" s="189">
        <v>0.16402</v>
      </c>
      <c r="BPE9" s="189">
        <v>0.16402</v>
      </c>
      <c r="BPF9" s="189">
        <v>0.16402</v>
      </c>
      <c r="BPG9" s="189">
        <v>0.16402</v>
      </c>
      <c r="BPH9" s="189">
        <v>0.16402</v>
      </c>
      <c r="BPI9" s="189">
        <v>0.16402</v>
      </c>
      <c r="BPJ9" s="189">
        <v>0.16402</v>
      </c>
      <c r="BPK9" s="189">
        <v>0.16402</v>
      </c>
      <c r="BPL9" s="189">
        <v>0.16402</v>
      </c>
      <c r="BPM9" s="189">
        <v>0.16402</v>
      </c>
      <c r="BPN9" s="189">
        <v>0.16402</v>
      </c>
      <c r="BPO9" s="189">
        <v>0.16402</v>
      </c>
      <c r="BPP9" s="189">
        <v>0.16402</v>
      </c>
      <c r="BPQ9" s="189">
        <v>0.16402</v>
      </c>
      <c r="BPR9" s="189">
        <v>0.16402</v>
      </c>
      <c r="BPS9" s="189">
        <v>0.16402</v>
      </c>
      <c r="BPT9" s="189">
        <v>0.16402</v>
      </c>
      <c r="BPU9" s="189">
        <v>0.16402</v>
      </c>
      <c r="BPV9" s="189">
        <v>0.16402</v>
      </c>
      <c r="BPW9" s="189">
        <v>0.16402</v>
      </c>
      <c r="BPX9" s="189">
        <v>0.16402</v>
      </c>
      <c r="BPY9" s="189">
        <v>0.16402</v>
      </c>
      <c r="BPZ9" s="189">
        <v>0.16402</v>
      </c>
      <c r="BQA9" s="189">
        <v>0.16402</v>
      </c>
      <c r="BQB9" s="189">
        <v>0.16402</v>
      </c>
      <c r="BQC9" s="189">
        <v>0.16402</v>
      </c>
      <c r="BQD9" s="189">
        <v>0.16402</v>
      </c>
      <c r="BQE9" s="189">
        <v>0.16402</v>
      </c>
      <c r="BQF9" s="189">
        <v>0.16402</v>
      </c>
      <c r="BQG9" s="189">
        <v>0.16402</v>
      </c>
      <c r="BQH9" s="189">
        <v>0.16402</v>
      </c>
      <c r="BQI9" s="189">
        <v>0.16402</v>
      </c>
      <c r="BQJ9" s="189">
        <v>0.16402</v>
      </c>
      <c r="BQK9" s="189">
        <v>0.16402</v>
      </c>
      <c r="BQL9" s="189">
        <v>0.16402</v>
      </c>
      <c r="BQM9" s="189">
        <v>0.16402</v>
      </c>
      <c r="BQN9" s="189">
        <v>0.16402</v>
      </c>
      <c r="BQO9" s="189">
        <v>0.16402</v>
      </c>
      <c r="BQP9" s="189">
        <v>0.16402</v>
      </c>
      <c r="BQQ9" s="189">
        <v>0.16402</v>
      </c>
      <c r="BQR9" s="189">
        <v>0.16402</v>
      </c>
      <c r="BQS9" s="189">
        <v>0.16402</v>
      </c>
      <c r="BQT9" s="189">
        <v>0.16402</v>
      </c>
      <c r="BQU9" s="189">
        <v>0.16402</v>
      </c>
      <c r="BQV9" s="189">
        <v>0.16402</v>
      </c>
      <c r="BQW9" s="189">
        <v>0.16402</v>
      </c>
      <c r="BQX9" s="189">
        <v>0.16402</v>
      </c>
      <c r="BQY9" s="189">
        <v>0.16402</v>
      </c>
      <c r="BQZ9" s="189">
        <v>0.16402</v>
      </c>
      <c r="BRA9" s="189">
        <v>0.16402</v>
      </c>
      <c r="BRB9" s="189">
        <v>0.16402</v>
      </c>
      <c r="BRC9" s="189">
        <v>0.16402</v>
      </c>
      <c r="BRD9" s="189">
        <v>0.16402</v>
      </c>
      <c r="BRE9" s="189">
        <v>0.16402</v>
      </c>
      <c r="BRF9" s="189">
        <v>0.16402</v>
      </c>
      <c r="BRG9" s="189">
        <v>0.16402</v>
      </c>
      <c r="BRH9" s="189">
        <v>0.16402</v>
      </c>
      <c r="BRI9" s="189">
        <v>0.16402</v>
      </c>
      <c r="BRJ9" s="189">
        <v>0.16402</v>
      </c>
      <c r="BRK9" s="189">
        <v>0.16402</v>
      </c>
      <c r="BRL9" s="189">
        <v>0.16402</v>
      </c>
      <c r="BRM9" s="189">
        <v>0.16402</v>
      </c>
      <c r="BRN9" s="189">
        <v>0.16402</v>
      </c>
      <c r="BRO9" s="189">
        <v>0.16402</v>
      </c>
      <c r="BRP9" s="189">
        <v>0.16402</v>
      </c>
      <c r="BRQ9" s="189">
        <v>0.16402</v>
      </c>
      <c r="BRR9" s="189">
        <v>0.16402</v>
      </c>
      <c r="BRS9" s="189">
        <v>0.16402</v>
      </c>
      <c r="BRT9" s="189">
        <v>0.16402</v>
      </c>
      <c r="BRU9" s="189">
        <v>0.16402</v>
      </c>
      <c r="BRV9" s="189">
        <v>0.16402</v>
      </c>
      <c r="BRW9" s="189">
        <v>0.16402</v>
      </c>
      <c r="BRX9" s="189">
        <v>0.16402</v>
      </c>
      <c r="BRY9" s="189">
        <v>0.16402</v>
      </c>
      <c r="BRZ9" s="189">
        <v>0.16402</v>
      </c>
      <c r="BSA9" s="189">
        <v>0.16402</v>
      </c>
      <c r="BSB9" s="189">
        <v>0.16402</v>
      </c>
      <c r="BSC9" s="189">
        <v>0.16402</v>
      </c>
      <c r="BSD9" s="189">
        <v>0.16402</v>
      </c>
      <c r="BSE9" s="189">
        <v>0.16402</v>
      </c>
      <c r="BSF9" s="189">
        <v>0.16402</v>
      </c>
      <c r="BSG9" s="189">
        <v>0.16402</v>
      </c>
      <c r="BSH9" s="189">
        <v>0.16402</v>
      </c>
      <c r="BSI9" s="189">
        <v>0.16402</v>
      </c>
      <c r="BSJ9" s="189">
        <v>0.16402</v>
      </c>
      <c r="BSK9" s="189">
        <v>0.16402</v>
      </c>
      <c r="BSL9" s="189">
        <v>0.16402</v>
      </c>
      <c r="BSM9" s="189">
        <v>0.16402</v>
      </c>
      <c r="BSN9" s="189">
        <v>0.16402</v>
      </c>
      <c r="BSO9" s="189">
        <v>0.16402</v>
      </c>
      <c r="BSP9" s="189">
        <v>0.16402</v>
      </c>
      <c r="BSQ9" s="189">
        <v>0.16402</v>
      </c>
      <c r="BSR9" s="189">
        <v>0.16402</v>
      </c>
      <c r="BSS9" s="189">
        <v>0.16402</v>
      </c>
      <c r="BST9" s="189">
        <v>0.16402</v>
      </c>
      <c r="BSU9" s="189">
        <v>0.16402</v>
      </c>
      <c r="BSV9" s="189">
        <v>0.16402</v>
      </c>
      <c r="BSW9" s="189">
        <v>0.16402</v>
      </c>
      <c r="BSX9" s="189">
        <v>0.16402</v>
      </c>
      <c r="BSY9" s="189">
        <v>0.16402</v>
      </c>
      <c r="BSZ9" s="189">
        <v>0.16402</v>
      </c>
      <c r="BTA9" s="189">
        <v>0.16402</v>
      </c>
      <c r="BTB9" s="189">
        <v>0.16402</v>
      </c>
      <c r="BTC9" s="189">
        <v>0.16402</v>
      </c>
      <c r="BTD9" s="189">
        <v>0.16402</v>
      </c>
      <c r="BTE9" s="189">
        <v>0.16402</v>
      </c>
      <c r="BTF9" s="189">
        <v>0.16402</v>
      </c>
      <c r="BTG9" s="189">
        <v>0.16402</v>
      </c>
      <c r="BTH9" s="189">
        <v>0.16402</v>
      </c>
      <c r="BTI9" s="189">
        <v>0.16402</v>
      </c>
      <c r="BTJ9" s="189">
        <v>0.16402</v>
      </c>
      <c r="BTK9" s="189">
        <v>0.16402</v>
      </c>
      <c r="BTL9" s="189">
        <v>0.16402</v>
      </c>
      <c r="BTM9" s="189">
        <v>0.16402</v>
      </c>
      <c r="BTN9" s="189">
        <v>0.16402</v>
      </c>
      <c r="BTO9" s="189">
        <v>0.16402</v>
      </c>
      <c r="BTP9" s="189">
        <v>0.16402</v>
      </c>
      <c r="BTQ9" s="189">
        <v>0.16402</v>
      </c>
      <c r="BTR9" s="189">
        <v>0.16402</v>
      </c>
      <c r="BTS9" s="189">
        <v>0.16402</v>
      </c>
      <c r="BTT9" s="189">
        <v>0.16402</v>
      </c>
      <c r="BTU9" s="189">
        <v>0.16402</v>
      </c>
      <c r="BTV9" s="189">
        <v>0.16402</v>
      </c>
      <c r="BTW9" s="189">
        <v>0.16402</v>
      </c>
      <c r="BTX9" s="189">
        <v>0.16402</v>
      </c>
      <c r="BTY9" s="189">
        <v>0.16402</v>
      </c>
      <c r="BTZ9" s="189">
        <v>0.16402</v>
      </c>
      <c r="BUA9" s="189">
        <v>0.16402</v>
      </c>
      <c r="BUB9" s="189">
        <v>0.16402</v>
      </c>
      <c r="BUC9" s="189">
        <v>0.16402</v>
      </c>
      <c r="BUD9" s="189">
        <v>0.16402</v>
      </c>
      <c r="BUE9" s="189">
        <v>0.16402</v>
      </c>
      <c r="BUF9" s="189">
        <v>0.16402</v>
      </c>
      <c r="BUG9" s="189">
        <v>0.16402</v>
      </c>
      <c r="BUH9" s="189">
        <v>0.16402</v>
      </c>
      <c r="BUI9" s="189">
        <v>0.16402</v>
      </c>
      <c r="BUJ9" s="189">
        <v>0.16402</v>
      </c>
      <c r="BUK9" s="189">
        <v>0.16402</v>
      </c>
      <c r="BUL9" s="189">
        <v>0.16402</v>
      </c>
      <c r="BUM9" s="189">
        <v>0.16402</v>
      </c>
      <c r="BUN9" s="189">
        <v>0.16402</v>
      </c>
      <c r="BUO9" s="189">
        <v>0.16402</v>
      </c>
      <c r="BUP9" s="189">
        <v>0.16402</v>
      </c>
      <c r="BUQ9" s="189">
        <v>0.16402</v>
      </c>
      <c r="BUR9" s="189">
        <v>0.16402</v>
      </c>
      <c r="BUS9" s="189">
        <v>0.16402</v>
      </c>
      <c r="BUT9" s="189">
        <v>0.16402</v>
      </c>
      <c r="BUU9" s="189">
        <v>0.16402</v>
      </c>
      <c r="BUV9" s="189">
        <v>0.16402</v>
      </c>
      <c r="BUW9" s="189">
        <v>0.16402</v>
      </c>
      <c r="BUX9" s="189">
        <v>0.16402</v>
      </c>
      <c r="BUY9" s="189">
        <v>0.16402</v>
      </c>
      <c r="BUZ9" s="189">
        <v>0.16402</v>
      </c>
      <c r="BVA9" s="189">
        <v>0.16402</v>
      </c>
      <c r="BVB9" s="189">
        <v>0.16402</v>
      </c>
      <c r="BVC9" s="189">
        <v>0.16402</v>
      </c>
      <c r="BVD9" s="189">
        <v>0.16402</v>
      </c>
      <c r="BVE9" s="189">
        <v>0.16402</v>
      </c>
      <c r="BVF9" s="189">
        <v>0.16402</v>
      </c>
      <c r="BVG9" s="189">
        <v>0.16402</v>
      </c>
      <c r="BVH9" s="189">
        <v>0.16402</v>
      </c>
      <c r="BVI9" s="189">
        <v>0.16402</v>
      </c>
      <c r="BVJ9" s="189">
        <v>0.16402</v>
      </c>
      <c r="BVK9" s="189">
        <v>0.16402</v>
      </c>
      <c r="BVL9" s="189">
        <v>0.16402</v>
      </c>
      <c r="BVM9" s="189">
        <v>0.16402</v>
      </c>
      <c r="BVN9" s="189">
        <v>0.16402</v>
      </c>
      <c r="BVO9" s="189">
        <v>0.16402</v>
      </c>
      <c r="BVP9" s="189">
        <v>0.16402</v>
      </c>
      <c r="BVQ9" s="189">
        <v>0.16402</v>
      </c>
      <c r="BVR9" s="189">
        <v>0.16402</v>
      </c>
      <c r="BVS9" s="189">
        <v>0.16402</v>
      </c>
      <c r="BVT9" s="189">
        <v>0.16402</v>
      </c>
      <c r="BVU9" s="189">
        <v>0.16402</v>
      </c>
      <c r="BVV9" s="189">
        <v>0.16402</v>
      </c>
      <c r="BVW9" s="189">
        <v>0.16402</v>
      </c>
      <c r="BVX9" s="189">
        <v>0.16402</v>
      </c>
      <c r="BVY9" s="189">
        <v>0.16402</v>
      </c>
      <c r="BVZ9" s="189">
        <v>0.16402</v>
      </c>
      <c r="BWA9" s="189">
        <v>0.16402</v>
      </c>
      <c r="BWB9" s="189">
        <v>0.16402</v>
      </c>
      <c r="BWC9" s="189">
        <v>0.16402</v>
      </c>
      <c r="BWD9" s="189">
        <v>0.16402</v>
      </c>
      <c r="BWE9" s="189">
        <v>0.16402</v>
      </c>
      <c r="BWF9" s="189">
        <v>0.16402</v>
      </c>
      <c r="BWG9" s="189">
        <v>0.16402</v>
      </c>
      <c r="BWH9" s="189">
        <v>0.16402</v>
      </c>
      <c r="BWI9" s="189">
        <v>0.16402</v>
      </c>
      <c r="BWJ9" s="189">
        <v>0.16402</v>
      </c>
      <c r="BWK9" s="189">
        <v>0.16402</v>
      </c>
      <c r="BWL9" s="189">
        <v>0.16402</v>
      </c>
      <c r="BWM9" s="189">
        <v>0.16402</v>
      </c>
      <c r="BWN9" s="189">
        <v>0.16402</v>
      </c>
      <c r="BWO9" s="189">
        <v>0.16402</v>
      </c>
      <c r="BWP9" s="189">
        <v>0.16402</v>
      </c>
      <c r="BWQ9" s="189">
        <v>0.16402</v>
      </c>
      <c r="BWR9" s="189">
        <v>0.16402</v>
      </c>
      <c r="BWS9" s="189">
        <v>0.16402</v>
      </c>
      <c r="BWT9" s="189">
        <v>0.16402</v>
      </c>
      <c r="BWU9" s="189">
        <v>0.16402</v>
      </c>
      <c r="BWV9" s="189">
        <v>0.16402</v>
      </c>
      <c r="BWW9" s="189">
        <v>0.16402</v>
      </c>
      <c r="BWX9" s="189">
        <v>0.16402</v>
      </c>
      <c r="BWY9" s="189">
        <v>0.16402</v>
      </c>
      <c r="BWZ9" s="189">
        <v>0.16402</v>
      </c>
      <c r="BXA9" s="189">
        <v>0.16402</v>
      </c>
      <c r="BXB9" s="189">
        <v>0.16402</v>
      </c>
      <c r="BXC9" s="189">
        <v>0.16402</v>
      </c>
      <c r="BXD9" s="189">
        <v>0.16402</v>
      </c>
      <c r="BXE9" s="189">
        <v>0.16402</v>
      </c>
      <c r="BXF9" s="189">
        <v>0.16402</v>
      </c>
      <c r="BXG9" s="189">
        <v>0.16402</v>
      </c>
      <c r="BXH9" s="189">
        <v>0.16402</v>
      </c>
      <c r="BXI9" s="189">
        <v>0.16402</v>
      </c>
      <c r="BXJ9" s="189">
        <v>0.16402</v>
      </c>
      <c r="BXK9" s="189">
        <v>0.16402</v>
      </c>
      <c r="BXL9" s="189">
        <v>0.16402</v>
      </c>
      <c r="BXM9" s="189">
        <v>0.16402</v>
      </c>
      <c r="BXN9" s="189">
        <v>0.16402</v>
      </c>
      <c r="BXO9" s="189">
        <v>0.16402</v>
      </c>
      <c r="BXP9" s="189">
        <v>0.16402</v>
      </c>
      <c r="BXQ9" s="189">
        <v>0.16402</v>
      </c>
      <c r="BXR9" s="189">
        <v>0.16402</v>
      </c>
      <c r="BXS9" s="189">
        <v>0.16402</v>
      </c>
      <c r="BXT9" s="189">
        <v>0.16402</v>
      </c>
      <c r="BXU9" s="189">
        <v>0.16402</v>
      </c>
      <c r="BXV9" s="189">
        <v>0.16402</v>
      </c>
      <c r="BXW9" s="189">
        <v>0.16402</v>
      </c>
      <c r="BXX9" s="189">
        <v>0.16402</v>
      </c>
      <c r="BXY9" s="189">
        <v>0.16402</v>
      </c>
      <c r="BXZ9" s="189">
        <v>0.16402</v>
      </c>
      <c r="BYA9" s="189">
        <v>0.16402</v>
      </c>
      <c r="BYB9" s="189">
        <v>0.16402</v>
      </c>
      <c r="BYC9" s="189">
        <v>0.16402</v>
      </c>
      <c r="BYD9" s="189">
        <v>0.16402</v>
      </c>
      <c r="BYE9" s="189">
        <v>0.16402</v>
      </c>
      <c r="BYF9" s="189">
        <v>0.16402</v>
      </c>
      <c r="BYG9" s="189">
        <v>0.16402</v>
      </c>
      <c r="BYH9" s="189">
        <v>0.16402</v>
      </c>
      <c r="BYI9" s="189">
        <v>0.16402</v>
      </c>
      <c r="BYJ9" s="189">
        <v>0.16402</v>
      </c>
      <c r="BYK9" s="189">
        <v>0.16402</v>
      </c>
      <c r="BYL9" s="189">
        <v>0.16402</v>
      </c>
      <c r="BYM9" s="189">
        <v>0.16402</v>
      </c>
      <c r="BYN9" s="189">
        <v>0.16402</v>
      </c>
      <c r="BYO9" s="189">
        <v>0.16402</v>
      </c>
      <c r="BYP9" s="189">
        <v>0.16402</v>
      </c>
      <c r="BYQ9" s="189">
        <v>0.16402</v>
      </c>
      <c r="BYR9" s="189">
        <v>0.16402</v>
      </c>
      <c r="BYS9" s="189">
        <v>0.16402</v>
      </c>
      <c r="BYT9" s="189">
        <v>0.16402</v>
      </c>
      <c r="BYU9" s="189">
        <v>0.16402</v>
      </c>
      <c r="BYV9" s="189">
        <v>0.16402</v>
      </c>
      <c r="BYW9" s="189">
        <v>0.16402</v>
      </c>
      <c r="BYX9" s="189">
        <v>0.16402</v>
      </c>
      <c r="BYY9" s="189">
        <v>0.16402</v>
      </c>
      <c r="BYZ9" s="189">
        <v>0.16402</v>
      </c>
      <c r="BZA9" s="189">
        <v>0.16402</v>
      </c>
      <c r="BZB9" s="189">
        <v>0.16402</v>
      </c>
      <c r="BZC9" s="189">
        <v>0.16402</v>
      </c>
      <c r="BZD9" s="189">
        <v>0.16402</v>
      </c>
      <c r="BZE9" s="189">
        <v>0.16402</v>
      </c>
      <c r="BZF9" s="189">
        <v>0.16402</v>
      </c>
      <c r="BZG9" s="189">
        <v>0.16402</v>
      </c>
      <c r="BZH9" s="189">
        <v>0.16402</v>
      </c>
      <c r="BZI9" s="189">
        <v>0.16402</v>
      </c>
      <c r="BZJ9" s="189">
        <v>0.16402</v>
      </c>
      <c r="BZK9" s="189">
        <v>0.16402</v>
      </c>
      <c r="BZL9" s="189">
        <v>0.16402</v>
      </c>
      <c r="BZM9" s="189">
        <v>0.16402</v>
      </c>
      <c r="BZN9" s="189">
        <v>0.16402</v>
      </c>
      <c r="BZO9" s="189">
        <v>0.16402</v>
      </c>
      <c r="BZP9" s="189">
        <v>0.16402</v>
      </c>
      <c r="BZQ9" s="189">
        <v>0.16402</v>
      </c>
      <c r="BZR9" s="189">
        <v>0.16402</v>
      </c>
      <c r="BZS9" s="189">
        <v>0.16402</v>
      </c>
      <c r="BZT9" s="189">
        <v>0.16402</v>
      </c>
      <c r="BZU9" s="189">
        <v>0.16402</v>
      </c>
      <c r="BZV9" s="189">
        <v>0.16402</v>
      </c>
      <c r="BZW9" s="189">
        <v>0.16402</v>
      </c>
      <c r="BZX9" s="189">
        <v>0.16402</v>
      </c>
      <c r="BZY9" s="189">
        <v>0.16402</v>
      </c>
      <c r="BZZ9" s="189">
        <v>0.16402</v>
      </c>
      <c r="CAA9" s="189">
        <v>0.16402</v>
      </c>
      <c r="CAB9" s="189">
        <v>0.16402</v>
      </c>
      <c r="CAC9" s="189">
        <v>0.16402</v>
      </c>
      <c r="CAD9" s="189">
        <v>0.16402</v>
      </c>
      <c r="CAE9" s="189">
        <v>0.16402</v>
      </c>
      <c r="CAF9" s="189">
        <v>0.16402</v>
      </c>
      <c r="CAG9" s="189">
        <v>0.16402</v>
      </c>
      <c r="CAH9" s="189">
        <v>0.16402</v>
      </c>
      <c r="CAI9" s="189">
        <v>0.16402</v>
      </c>
      <c r="CAJ9" s="189">
        <v>0.16402</v>
      </c>
      <c r="CAK9" s="189">
        <v>0.16402</v>
      </c>
      <c r="CAL9" s="189">
        <v>0.16402</v>
      </c>
      <c r="CAM9" s="189">
        <v>0.16402</v>
      </c>
      <c r="CAN9" s="189">
        <v>0.16402</v>
      </c>
      <c r="CAO9" s="189">
        <v>0.16402</v>
      </c>
      <c r="CAP9" s="189">
        <v>0.16402</v>
      </c>
      <c r="CAQ9" s="189">
        <v>0.16402</v>
      </c>
      <c r="CAR9" s="189">
        <v>0.16402</v>
      </c>
      <c r="CAS9" s="189">
        <v>0.16402</v>
      </c>
      <c r="CAT9" s="189">
        <v>0.16402</v>
      </c>
      <c r="CAU9" s="189">
        <v>0.16402</v>
      </c>
      <c r="CAV9" s="189">
        <v>0.16402</v>
      </c>
      <c r="CAW9" s="189">
        <v>0.16402</v>
      </c>
      <c r="CAX9" s="189">
        <v>0.16402</v>
      </c>
      <c r="CAY9" s="189">
        <v>0.16402</v>
      </c>
      <c r="CAZ9" s="189">
        <v>0.16402</v>
      </c>
      <c r="CBA9" s="189">
        <v>0.16402</v>
      </c>
      <c r="CBB9" s="189">
        <v>0.16402</v>
      </c>
      <c r="CBC9" s="189">
        <v>0.16402</v>
      </c>
      <c r="CBD9" s="189">
        <v>0.16402</v>
      </c>
      <c r="CBE9" s="189">
        <v>0.16402</v>
      </c>
      <c r="CBF9" s="189">
        <v>0.16402</v>
      </c>
      <c r="CBG9" s="189">
        <v>0.16402</v>
      </c>
      <c r="CBH9" s="189">
        <v>0.16402</v>
      </c>
      <c r="CBI9" s="189">
        <v>0.16402</v>
      </c>
      <c r="CBJ9" s="189">
        <v>0.16402</v>
      </c>
      <c r="CBK9" s="189">
        <v>0.16402</v>
      </c>
      <c r="CBL9" s="189">
        <v>0.16402</v>
      </c>
      <c r="CBM9" s="189">
        <v>0.16402</v>
      </c>
      <c r="CBN9" s="189">
        <v>0.16402</v>
      </c>
      <c r="CBO9" s="189">
        <v>0.16402</v>
      </c>
      <c r="CBP9" s="189">
        <v>0.16402</v>
      </c>
      <c r="CBQ9" s="189">
        <v>0.16402</v>
      </c>
      <c r="CBR9" s="189">
        <v>0.16402</v>
      </c>
      <c r="CBS9" s="189">
        <v>0.16402</v>
      </c>
      <c r="CBT9" s="189">
        <v>0.16402</v>
      </c>
      <c r="CBU9" s="189">
        <v>0.16402</v>
      </c>
      <c r="CBV9" s="189">
        <v>0.16402</v>
      </c>
      <c r="CBW9" s="189">
        <v>0.16402</v>
      </c>
      <c r="CBX9" s="189">
        <v>0.16402</v>
      </c>
      <c r="CBY9" s="189">
        <v>0.16402</v>
      </c>
      <c r="CBZ9" s="189">
        <v>0.16402</v>
      </c>
      <c r="CCA9" s="189">
        <v>0.16402</v>
      </c>
      <c r="CCB9" s="189">
        <v>0.16402</v>
      </c>
      <c r="CCC9" s="189">
        <v>0.16402</v>
      </c>
      <c r="CCD9" s="189">
        <v>0.16402</v>
      </c>
      <c r="CCE9" s="189">
        <v>0.16402</v>
      </c>
      <c r="CCF9" s="189">
        <v>0.16402</v>
      </c>
      <c r="CCG9" s="189">
        <v>0.16402</v>
      </c>
      <c r="CCH9" s="189">
        <v>0.16402</v>
      </c>
      <c r="CCI9" s="189">
        <v>0.16402</v>
      </c>
      <c r="CCJ9" s="189">
        <v>0.16402</v>
      </c>
      <c r="CCK9" s="189">
        <v>0.16402</v>
      </c>
      <c r="CCL9" s="189">
        <v>0.16402</v>
      </c>
      <c r="CCM9" s="189">
        <v>0.16402</v>
      </c>
      <c r="CCN9" s="189">
        <v>0.16402</v>
      </c>
      <c r="CCO9" s="189">
        <v>0.16402</v>
      </c>
      <c r="CCP9" s="189">
        <v>0.16402</v>
      </c>
      <c r="CCQ9" s="189">
        <v>0.16402</v>
      </c>
      <c r="CCR9" s="189">
        <v>0.16402</v>
      </c>
      <c r="CCS9" s="189">
        <v>0.16402</v>
      </c>
      <c r="CCT9" s="189">
        <v>0.16402</v>
      </c>
      <c r="CCU9" s="189">
        <v>0.16402</v>
      </c>
      <c r="CCV9" s="189">
        <v>0.16402</v>
      </c>
      <c r="CCW9" s="189">
        <v>0.16402</v>
      </c>
      <c r="CCX9" s="189">
        <v>0.16402</v>
      </c>
      <c r="CCY9" s="189">
        <v>0.16402</v>
      </c>
      <c r="CCZ9" s="189">
        <v>0.16402</v>
      </c>
      <c r="CDA9" s="189">
        <v>0.16402</v>
      </c>
      <c r="CDB9" s="189">
        <v>0.16402</v>
      </c>
      <c r="CDC9" s="189">
        <v>0.16402</v>
      </c>
      <c r="CDD9" s="189">
        <v>0.16402</v>
      </c>
      <c r="CDE9" s="189">
        <v>0.16402</v>
      </c>
      <c r="CDF9" s="189">
        <v>0.16402</v>
      </c>
      <c r="CDG9" s="189">
        <v>0.16402</v>
      </c>
      <c r="CDH9" s="189">
        <v>0.16402</v>
      </c>
      <c r="CDI9" s="189">
        <v>0.16402</v>
      </c>
      <c r="CDJ9" s="189">
        <v>0.16402</v>
      </c>
      <c r="CDK9" s="189">
        <v>0.16402</v>
      </c>
      <c r="CDL9" s="189">
        <v>0.16402</v>
      </c>
      <c r="CDM9" s="189">
        <v>0.16402</v>
      </c>
      <c r="CDN9" s="189">
        <v>0.16402</v>
      </c>
      <c r="CDO9" s="189">
        <v>0.16402</v>
      </c>
      <c r="CDP9" s="189">
        <v>0.16402</v>
      </c>
      <c r="CDQ9" s="189">
        <v>0.16402</v>
      </c>
      <c r="CDR9" s="189">
        <v>0.16402</v>
      </c>
      <c r="CDS9" s="189">
        <v>0.16402</v>
      </c>
      <c r="CDT9" s="189">
        <v>0.16402</v>
      </c>
      <c r="CDU9" s="189">
        <v>0.16402</v>
      </c>
      <c r="CDV9" s="189">
        <v>0.16402</v>
      </c>
      <c r="CDW9" s="189">
        <v>0.16402</v>
      </c>
      <c r="CDX9" s="189">
        <v>0.16402</v>
      </c>
      <c r="CDY9" s="189">
        <v>0.16402</v>
      </c>
      <c r="CDZ9" s="189">
        <v>0.16402</v>
      </c>
      <c r="CEA9" s="189">
        <v>0.16402</v>
      </c>
      <c r="CEB9" s="189">
        <v>0.16402</v>
      </c>
      <c r="CEC9" s="189">
        <v>0.16402</v>
      </c>
      <c r="CED9" s="189">
        <v>0.16402</v>
      </c>
      <c r="CEE9" s="189">
        <v>0.16402</v>
      </c>
      <c r="CEF9" s="189">
        <v>0.16402</v>
      </c>
      <c r="CEG9" s="189">
        <v>0.16402</v>
      </c>
      <c r="CEH9" s="189">
        <v>0.16402</v>
      </c>
      <c r="CEI9" s="189">
        <v>0.16402</v>
      </c>
      <c r="CEJ9" s="189">
        <v>0.16402</v>
      </c>
      <c r="CEK9" s="189">
        <v>0.16402</v>
      </c>
      <c r="CEL9" s="189">
        <v>0.16402</v>
      </c>
      <c r="CEM9" s="189">
        <v>0.16402</v>
      </c>
      <c r="CEN9" s="189">
        <v>0.16402</v>
      </c>
      <c r="CEO9" s="189">
        <v>0.16402</v>
      </c>
      <c r="CEP9" s="189">
        <v>0.16402</v>
      </c>
      <c r="CEQ9" s="189">
        <v>0.16402</v>
      </c>
      <c r="CER9" s="189">
        <v>0.16402</v>
      </c>
      <c r="CES9" s="189">
        <v>0.16402</v>
      </c>
      <c r="CET9" s="189">
        <v>0.16402</v>
      </c>
      <c r="CEU9" s="189">
        <v>0.16402</v>
      </c>
      <c r="CEV9" s="189">
        <v>0.16402</v>
      </c>
      <c r="CEW9" s="189">
        <v>0.16402</v>
      </c>
      <c r="CEX9" s="189">
        <v>0.16402</v>
      </c>
      <c r="CEY9" s="189">
        <v>0.16402</v>
      </c>
      <c r="CEZ9" s="189">
        <v>0.16402</v>
      </c>
      <c r="CFA9" s="189">
        <v>0.16402</v>
      </c>
      <c r="CFB9" s="189">
        <v>0.16402</v>
      </c>
      <c r="CFC9" s="189">
        <v>0.16402</v>
      </c>
      <c r="CFD9" s="189">
        <v>0.16402</v>
      </c>
      <c r="CFE9" s="189">
        <v>0.16402</v>
      </c>
      <c r="CFF9" s="189">
        <v>0.16402</v>
      </c>
      <c r="CFG9" s="189">
        <v>0.16402</v>
      </c>
      <c r="CFH9" s="189">
        <v>0.16402</v>
      </c>
      <c r="CFI9" s="189">
        <v>0.16402</v>
      </c>
      <c r="CFJ9" s="189">
        <v>0.16402</v>
      </c>
      <c r="CFK9" s="189">
        <v>0.16402</v>
      </c>
      <c r="CFL9" s="189">
        <v>0.16402</v>
      </c>
      <c r="CFM9" s="189">
        <v>0.16402</v>
      </c>
      <c r="CFN9" s="189">
        <v>0.16402</v>
      </c>
      <c r="CFO9" s="189">
        <v>0.16402</v>
      </c>
      <c r="CFP9" s="189">
        <v>0.16402</v>
      </c>
      <c r="CFQ9" s="189">
        <v>0.16402</v>
      </c>
      <c r="CFR9" s="189">
        <v>0.16402</v>
      </c>
      <c r="CFS9" s="189">
        <v>0.16402</v>
      </c>
      <c r="CFT9" s="189">
        <v>0.16402</v>
      </c>
      <c r="CFU9" s="189">
        <v>0.16402</v>
      </c>
      <c r="CFV9" s="189">
        <v>0.16402</v>
      </c>
      <c r="CFW9" s="189">
        <v>0.16402</v>
      </c>
      <c r="CFX9" s="189">
        <v>0.16402</v>
      </c>
      <c r="CFY9" s="189">
        <v>0.16402</v>
      </c>
      <c r="CFZ9" s="189">
        <v>0.16402</v>
      </c>
      <c r="CGA9" s="189">
        <v>0.16402</v>
      </c>
      <c r="CGB9" s="189">
        <v>0.16402</v>
      </c>
      <c r="CGC9" s="189">
        <v>0.16402</v>
      </c>
      <c r="CGD9" s="189">
        <v>0.16402</v>
      </c>
      <c r="CGE9" s="189">
        <v>0.16402</v>
      </c>
      <c r="CGF9" s="189">
        <v>0.16402</v>
      </c>
      <c r="CGG9" s="189">
        <v>0.16402</v>
      </c>
      <c r="CGH9" s="189">
        <v>0.16402</v>
      </c>
      <c r="CGI9" s="189">
        <v>0.16402</v>
      </c>
      <c r="CGJ9" s="189">
        <v>0.16402</v>
      </c>
      <c r="CGK9" s="189">
        <v>0.16402</v>
      </c>
      <c r="CGL9" s="189">
        <v>0.16402</v>
      </c>
      <c r="CGM9" s="189">
        <v>0.16402</v>
      </c>
      <c r="CGN9" s="189">
        <v>0.16402</v>
      </c>
      <c r="CGO9" s="189">
        <v>0.16402</v>
      </c>
      <c r="CGP9" s="189">
        <v>0.16402</v>
      </c>
      <c r="CGQ9" s="189">
        <v>0.16402</v>
      </c>
      <c r="CGR9" s="189">
        <v>0.16402</v>
      </c>
      <c r="CGS9" s="189">
        <v>0.16402</v>
      </c>
      <c r="CGT9" s="189">
        <v>0.16402</v>
      </c>
      <c r="CGU9" s="189">
        <v>0.16402</v>
      </c>
      <c r="CGV9" s="189">
        <v>0.16402</v>
      </c>
      <c r="CGW9" s="189">
        <v>0.16402</v>
      </c>
      <c r="CGX9" s="189">
        <v>0.16402</v>
      </c>
      <c r="CGY9" s="189">
        <v>0.16402</v>
      </c>
      <c r="CGZ9" s="189">
        <v>0.16402</v>
      </c>
      <c r="CHA9" s="189">
        <v>0.16402</v>
      </c>
      <c r="CHB9" s="189">
        <v>0.16402</v>
      </c>
      <c r="CHC9" s="189">
        <v>0.16402</v>
      </c>
      <c r="CHD9" s="189">
        <v>0.16402</v>
      </c>
      <c r="CHE9" s="189">
        <v>0.16402</v>
      </c>
      <c r="CHF9" s="189">
        <v>0.16402</v>
      </c>
      <c r="CHG9" s="189">
        <v>0.16402</v>
      </c>
      <c r="CHH9" s="189">
        <v>0.16402</v>
      </c>
      <c r="CHI9" s="189">
        <v>0.16402</v>
      </c>
      <c r="CHJ9" s="189">
        <v>0.16402</v>
      </c>
      <c r="CHK9" s="189">
        <v>0.16402</v>
      </c>
      <c r="CHL9" s="189">
        <v>0.16402</v>
      </c>
      <c r="CHM9" s="189">
        <v>0.16402</v>
      </c>
      <c r="CHN9" s="189">
        <v>0.16402</v>
      </c>
      <c r="CHO9" s="189">
        <v>0.16402</v>
      </c>
      <c r="CHP9" s="189">
        <v>0.16402</v>
      </c>
      <c r="CHQ9" s="189">
        <v>0.16402</v>
      </c>
      <c r="CHR9" s="189">
        <v>0.16402</v>
      </c>
      <c r="CHS9" s="189">
        <v>0.16402</v>
      </c>
      <c r="CHT9" s="189">
        <v>0.16402</v>
      </c>
      <c r="CHU9" s="189">
        <v>0.16402</v>
      </c>
      <c r="CHV9" s="189">
        <v>0.16402</v>
      </c>
      <c r="CHW9" s="189">
        <v>0.16402</v>
      </c>
      <c r="CHX9" s="189">
        <v>0.16402</v>
      </c>
      <c r="CHY9" s="189">
        <v>0.16402</v>
      </c>
      <c r="CHZ9" s="189">
        <v>0.16402</v>
      </c>
      <c r="CIA9" s="189">
        <v>0.16402</v>
      </c>
      <c r="CIB9" s="189">
        <v>0.16402</v>
      </c>
      <c r="CIC9" s="189">
        <v>0.16402</v>
      </c>
      <c r="CID9" s="189">
        <v>0.16402</v>
      </c>
      <c r="CIE9" s="189">
        <v>0.16402</v>
      </c>
      <c r="CIF9" s="189">
        <v>0.16402</v>
      </c>
      <c r="CIG9" s="189">
        <v>0.16402</v>
      </c>
      <c r="CIH9" s="189">
        <v>0.16402</v>
      </c>
      <c r="CII9" s="189">
        <v>0.16402</v>
      </c>
      <c r="CIJ9" s="189">
        <v>0.16402</v>
      </c>
      <c r="CIK9" s="189">
        <v>0.16402</v>
      </c>
      <c r="CIL9" s="189">
        <v>0.16402</v>
      </c>
      <c r="CIM9" s="189">
        <v>0.16402</v>
      </c>
      <c r="CIN9" s="189">
        <v>0.16402</v>
      </c>
      <c r="CIO9" s="189">
        <v>0.16402</v>
      </c>
      <c r="CIP9" s="189">
        <v>0.16402</v>
      </c>
      <c r="CIQ9" s="189">
        <v>0.16402</v>
      </c>
      <c r="CIR9" s="189">
        <v>0.16402</v>
      </c>
      <c r="CIS9" s="189">
        <v>0.16402</v>
      </c>
      <c r="CIT9" s="189">
        <v>0.16402</v>
      </c>
      <c r="CIU9" s="189">
        <v>0.16402</v>
      </c>
      <c r="CIV9" s="189">
        <v>0.16402</v>
      </c>
      <c r="CIW9" s="189">
        <v>0.16402</v>
      </c>
      <c r="CIX9" s="189">
        <v>0.16402</v>
      </c>
      <c r="CIY9" s="189">
        <v>0.16402</v>
      </c>
      <c r="CIZ9" s="189">
        <v>0.16402</v>
      </c>
      <c r="CJA9" s="189">
        <v>0.16402</v>
      </c>
      <c r="CJB9" s="189">
        <v>0.16402</v>
      </c>
      <c r="CJC9" s="189">
        <v>0.16402</v>
      </c>
      <c r="CJD9" s="189">
        <v>0.16402</v>
      </c>
      <c r="CJE9" s="189">
        <v>0.16402</v>
      </c>
      <c r="CJF9" s="189">
        <v>0.16402</v>
      </c>
      <c r="CJG9" s="189">
        <v>0.16402</v>
      </c>
      <c r="CJH9" s="189">
        <v>0.16402</v>
      </c>
      <c r="CJI9" s="189">
        <v>0.16402</v>
      </c>
      <c r="CJJ9" s="189">
        <v>0.16402</v>
      </c>
      <c r="CJK9" s="189">
        <v>0.16402</v>
      </c>
      <c r="CJL9" s="189">
        <v>0.16402</v>
      </c>
      <c r="CJM9" s="189">
        <v>0.16402</v>
      </c>
      <c r="CJN9" s="189">
        <v>0.16402</v>
      </c>
      <c r="CJO9" s="189">
        <v>0.16402</v>
      </c>
      <c r="CJP9" s="189">
        <v>0.16402</v>
      </c>
      <c r="CJQ9" s="189">
        <v>0.16402</v>
      </c>
      <c r="CJR9" s="189">
        <v>0.16402</v>
      </c>
      <c r="CJS9" s="189">
        <v>0.16402</v>
      </c>
      <c r="CJT9" s="189">
        <v>0.16402</v>
      </c>
      <c r="CJU9" s="189">
        <v>0.16402</v>
      </c>
      <c r="CJV9" s="189">
        <v>0.16402</v>
      </c>
      <c r="CJW9" s="189">
        <v>0.16402</v>
      </c>
      <c r="CJX9" s="189">
        <v>0.16402</v>
      </c>
      <c r="CJY9" s="189">
        <v>0.16402</v>
      </c>
      <c r="CJZ9" s="189">
        <v>0.16402</v>
      </c>
      <c r="CKA9" s="189">
        <v>0.16402</v>
      </c>
      <c r="CKB9" s="189">
        <v>0.16402</v>
      </c>
      <c r="CKC9" s="189">
        <v>0.16402</v>
      </c>
      <c r="CKD9" s="189">
        <v>0.16402</v>
      </c>
      <c r="CKE9" s="189">
        <v>0.16402</v>
      </c>
      <c r="CKF9" s="189">
        <v>0.16402</v>
      </c>
      <c r="CKG9" s="189">
        <v>0.16402</v>
      </c>
      <c r="CKH9" s="189">
        <v>0.16402</v>
      </c>
      <c r="CKI9" s="189">
        <v>0.16402</v>
      </c>
      <c r="CKJ9" s="189">
        <v>0.16402</v>
      </c>
      <c r="CKK9" s="189">
        <v>0.16402</v>
      </c>
      <c r="CKL9" s="189">
        <v>0.16402</v>
      </c>
      <c r="CKM9" s="189">
        <v>0.16402</v>
      </c>
      <c r="CKN9" s="189">
        <v>0.16402</v>
      </c>
      <c r="CKO9" s="189">
        <v>0.16402</v>
      </c>
      <c r="CKP9" s="189">
        <v>0.16402</v>
      </c>
      <c r="CKQ9" s="189">
        <v>0.16402</v>
      </c>
      <c r="CKR9" s="189">
        <v>0.16402</v>
      </c>
      <c r="CKS9" s="189">
        <v>0.16402</v>
      </c>
      <c r="CKT9" s="189">
        <v>0.16402</v>
      </c>
      <c r="CKU9" s="189">
        <v>0.16402</v>
      </c>
      <c r="CKV9" s="189">
        <v>0.16402</v>
      </c>
      <c r="CKW9" s="189">
        <v>0.16402</v>
      </c>
      <c r="CKX9" s="189">
        <v>0.16402</v>
      </c>
      <c r="CKY9" s="189">
        <v>0.16402</v>
      </c>
      <c r="CKZ9" s="189">
        <v>0.16402</v>
      </c>
      <c r="CLA9" s="189">
        <v>0.16402</v>
      </c>
      <c r="CLB9" s="189">
        <v>0.16402</v>
      </c>
      <c r="CLC9" s="189">
        <v>0.16402</v>
      </c>
      <c r="CLD9" s="189">
        <v>0.16402</v>
      </c>
      <c r="CLE9" s="189">
        <v>0.16402</v>
      </c>
      <c r="CLF9" s="189">
        <v>0.16402</v>
      </c>
      <c r="CLG9" s="189">
        <v>0.16402</v>
      </c>
      <c r="CLH9" s="189">
        <v>0.16402</v>
      </c>
      <c r="CLI9" s="189">
        <v>0.16402</v>
      </c>
      <c r="CLJ9" s="189">
        <v>0.16402</v>
      </c>
      <c r="CLK9" s="189">
        <v>0.16402</v>
      </c>
      <c r="CLL9" s="189">
        <v>0.16402</v>
      </c>
      <c r="CLM9" s="189">
        <v>0.16402</v>
      </c>
      <c r="CLN9" s="189">
        <v>0.16402</v>
      </c>
      <c r="CLO9" s="189">
        <v>0.16402</v>
      </c>
      <c r="CLP9" s="189">
        <v>0.16402</v>
      </c>
      <c r="CLQ9" s="189">
        <v>0.16402</v>
      </c>
      <c r="CLR9" s="189">
        <v>0.16402</v>
      </c>
      <c r="CLS9" s="189">
        <v>0.16402</v>
      </c>
      <c r="CLT9" s="189">
        <v>0.16402</v>
      </c>
      <c r="CLU9" s="189">
        <v>0.16402</v>
      </c>
      <c r="CLV9" s="189">
        <v>0.16402</v>
      </c>
      <c r="CLW9" s="189">
        <v>0.16402</v>
      </c>
      <c r="CLX9" s="189">
        <v>0.16402</v>
      </c>
      <c r="CLY9" s="189">
        <v>0.16402</v>
      </c>
      <c r="CLZ9" s="189">
        <v>0.16402</v>
      </c>
      <c r="CMA9" s="189">
        <v>0.16402</v>
      </c>
      <c r="CMB9" s="189">
        <v>0.16402</v>
      </c>
      <c r="CMC9" s="189">
        <v>0.16402</v>
      </c>
      <c r="CMD9" s="189">
        <v>0.16402</v>
      </c>
      <c r="CME9" s="189">
        <v>0.16402</v>
      </c>
      <c r="CMF9" s="189">
        <v>0.16402</v>
      </c>
      <c r="CMG9" s="189">
        <v>0.16402</v>
      </c>
      <c r="CMH9" s="189">
        <v>0.16402</v>
      </c>
      <c r="CMI9" s="189">
        <v>0.16402</v>
      </c>
      <c r="CMJ9" s="189">
        <v>0.16402</v>
      </c>
      <c r="CMK9" s="189">
        <v>0.16402</v>
      </c>
      <c r="CML9" s="189">
        <v>0.16402</v>
      </c>
      <c r="CMM9" s="189">
        <v>0.16402</v>
      </c>
      <c r="CMN9" s="189">
        <v>0.16402</v>
      </c>
      <c r="CMO9" s="189">
        <v>0.16402</v>
      </c>
      <c r="CMP9" s="189">
        <v>0.16402</v>
      </c>
      <c r="CMQ9" s="189">
        <v>0.16402</v>
      </c>
      <c r="CMR9" s="189">
        <v>0.16402</v>
      </c>
      <c r="CMS9" s="189">
        <v>0.16402</v>
      </c>
      <c r="CMT9" s="189">
        <v>0.16402</v>
      </c>
      <c r="CMU9" s="189">
        <v>0.16402</v>
      </c>
      <c r="CMV9" s="189">
        <v>0.16402</v>
      </c>
      <c r="CMW9" s="189">
        <v>0.16402</v>
      </c>
      <c r="CMX9" s="189">
        <v>0.16402</v>
      </c>
      <c r="CMY9" s="189">
        <v>0.16402</v>
      </c>
      <c r="CMZ9" s="189">
        <v>0.16402</v>
      </c>
      <c r="CNA9" s="189">
        <v>0.16402</v>
      </c>
      <c r="CNB9" s="189">
        <v>0.16402</v>
      </c>
      <c r="CNC9" s="189">
        <v>0.16402</v>
      </c>
      <c r="CND9" s="189">
        <v>0.16402</v>
      </c>
      <c r="CNE9" s="189">
        <v>0.16402</v>
      </c>
      <c r="CNF9" s="189">
        <v>0.16402</v>
      </c>
      <c r="CNG9" s="189">
        <v>0.16402</v>
      </c>
      <c r="CNH9" s="189">
        <v>0.16402</v>
      </c>
      <c r="CNI9" s="189">
        <v>0.16402</v>
      </c>
      <c r="CNJ9" s="189">
        <v>0.16402</v>
      </c>
      <c r="CNK9" s="189">
        <v>0.16402</v>
      </c>
      <c r="CNL9" s="189">
        <v>0.16402</v>
      </c>
      <c r="CNM9" s="189">
        <v>0.16402</v>
      </c>
      <c r="CNN9" s="189">
        <v>0.16402</v>
      </c>
      <c r="CNO9" s="189">
        <v>0.16402</v>
      </c>
      <c r="CNP9" s="189">
        <v>0.16402</v>
      </c>
      <c r="CNQ9" s="189">
        <v>0.16402</v>
      </c>
      <c r="CNR9" s="189">
        <v>0.16402</v>
      </c>
      <c r="CNS9" s="189">
        <v>0.16402</v>
      </c>
      <c r="CNT9" s="189">
        <v>0.16402</v>
      </c>
      <c r="CNU9" s="189">
        <v>0.16402</v>
      </c>
      <c r="CNV9" s="189">
        <v>0.16402</v>
      </c>
      <c r="CNW9" s="189">
        <v>0.16402</v>
      </c>
      <c r="CNX9" s="189">
        <v>0.16402</v>
      </c>
      <c r="CNY9" s="189">
        <v>0.16402</v>
      </c>
      <c r="CNZ9" s="189">
        <v>0.16402</v>
      </c>
      <c r="COA9" s="189">
        <v>0.16402</v>
      </c>
      <c r="COB9" s="189">
        <v>0.16402</v>
      </c>
      <c r="COC9" s="189">
        <v>0.16402</v>
      </c>
      <c r="COD9" s="189">
        <v>0.16402</v>
      </c>
      <c r="COE9" s="189">
        <v>0.16402</v>
      </c>
      <c r="COF9" s="189">
        <v>0.16402</v>
      </c>
      <c r="COG9" s="189">
        <v>0.16402</v>
      </c>
      <c r="COH9" s="189">
        <v>0.16402</v>
      </c>
      <c r="COI9" s="189">
        <v>0.16402</v>
      </c>
      <c r="COJ9" s="189">
        <v>0.16402</v>
      </c>
      <c r="COK9" s="189">
        <v>0.16402</v>
      </c>
      <c r="COL9" s="189">
        <v>0.16402</v>
      </c>
      <c r="COM9" s="189">
        <v>0.16402</v>
      </c>
      <c r="CON9" s="189">
        <v>0.16402</v>
      </c>
      <c r="COO9" s="189">
        <v>0.16402</v>
      </c>
      <c r="COP9" s="189">
        <v>0.16402</v>
      </c>
      <c r="COQ9" s="189">
        <v>0.16402</v>
      </c>
      <c r="COR9" s="189">
        <v>0.16402</v>
      </c>
      <c r="COS9" s="189">
        <v>0.16402</v>
      </c>
      <c r="COT9" s="189">
        <v>0.16402</v>
      </c>
      <c r="COU9" s="189">
        <v>0.16402</v>
      </c>
      <c r="COV9" s="189">
        <v>0.16402</v>
      </c>
      <c r="COW9" s="189">
        <v>0.16402</v>
      </c>
      <c r="COX9" s="189">
        <v>0.16402</v>
      </c>
      <c r="COY9" s="189">
        <v>0.16402</v>
      </c>
      <c r="COZ9" s="189">
        <v>0.16402</v>
      </c>
      <c r="CPA9" s="189">
        <v>0.16402</v>
      </c>
      <c r="CPB9" s="189">
        <v>0.16402</v>
      </c>
      <c r="CPC9" s="189">
        <v>0.16402</v>
      </c>
      <c r="CPD9" s="189">
        <v>0.16402</v>
      </c>
      <c r="CPE9" s="189">
        <v>0.16402</v>
      </c>
      <c r="CPF9" s="189">
        <v>0.16402</v>
      </c>
      <c r="CPG9" s="189">
        <v>0.16402</v>
      </c>
      <c r="CPH9" s="189">
        <v>0.16402</v>
      </c>
      <c r="CPI9" s="189">
        <v>0.16402</v>
      </c>
      <c r="CPJ9" s="189">
        <v>0.16402</v>
      </c>
      <c r="CPK9" s="189">
        <v>0.16402</v>
      </c>
      <c r="CPL9" s="189">
        <v>0.16402</v>
      </c>
      <c r="CPM9" s="189">
        <v>0.16402</v>
      </c>
      <c r="CPN9" s="189">
        <v>0.16402</v>
      </c>
      <c r="CPO9" s="189">
        <v>0.16402</v>
      </c>
      <c r="CPP9" s="189">
        <v>0.16402</v>
      </c>
      <c r="CPQ9" s="189">
        <v>0.16402</v>
      </c>
      <c r="CPR9" s="189">
        <v>0.16402</v>
      </c>
      <c r="CPS9" s="189">
        <v>0.16402</v>
      </c>
      <c r="CPT9" s="189">
        <v>0.16402</v>
      </c>
      <c r="CPU9" s="189">
        <v>0.16402</v>
      </c>
      <c r="CPV9" s="189">
        <v>0.16402</v>
      </c>
      <c r="CPW9" s="189">
        <v>0.16402</v>
      </c>
      <c r="CPX9" s="189">
        <v>0.16402</v>
      </c>
      <c r="CPY9" s="189">
        <v>0.16402</v>
      </c>
      <c r="CPZ9" s="189">
        <v>0.16402</v>
      </c>
      <c r="CQA9" s="189">
        <v>0.16402</v>
      </c>
      <c r="CQB9" s="189">
        <v>0.16402</v>
      </c>
      <c r="CQC9" s="189">
        <v>0.16402</v>
      </c>
      <c r="CQD9" s="189">
        <v>0.16402</v>
      </c>
      <c r="CQE9" s="189">
        <v>0.16402</v>
      </c>
      <c r="CQF9" s="189">
        <v>0.16402</v>
      </c>
      <c r="CQG9" s="189">
        <v>0.16402</v>
      </c>
      <c r="CQH9" s="189">
        <v>0.16402</v>
      </c>
      <c r="CQI9" s="189">
        <v>0.16402</v>
      </c>
      <c r="CQJ9" s="189">
        <v>0.16402</v>
      </c>
      <c r="CQK9" s="189">
        <v>0.16402</v>
      </c>
      <c r="CQL9" s="189">
        <v>0.16402</v>
      </c>
      <c r="CQM9" s="189">
        <v>0.16402</v>
      </c>
      <c r="CQN9" s="189">
        <v>0.16402</v>
      </c>
      <c r="CQO9" s="189">
        <v>0.16402</v>
      </c>
      <c r="CQP9" s="189">
        <v>0.16402</v>
      </c>
      <c r="CQQ9" s="189">
        <v>0.16402</v>
      </c>
      <c r="CQR9" s="189">
        <v>0.16402</v>
      </c>
      <c r="CQS9" s="189">
        <v>0.16402</v>
      </c>
      <c r="CQT9" s="189">
        <v>0.16402</v>
      </c>
      <c r="CQU9" s="189">
        <v>0.16402</v>
      </c>
      <c r="CQV9" s="189">
        <v>0.16402</v>
      </c>
      <c r="CQW9" s="189">
        <v>0.16402</v>
      </c>
      <c r="CQX9" s="189">
        <v>0.16402</v>
      </c>
      <c r="CQY9" s="189">
        <v>0.16402</v>
      </c>
      <c r="CQZ9" s="189">
        <v>0.16402</v>
      </c>
      <c r="CRA9" s="189">
        <v>0.16402</v>
      </c>
      <c r="CRB9" s="189">
        <v>0.16402</v>
      </c>
      <c r="CRC9" s="189">
        <v>0.16402</v>
      </c>
      <c r="CRD9" s="189">
        <v>0.16402</v>
      </c>
      <c r="CRE9" s="189">
        <v>0.16402</v>
      </c>
      <c r="CRF9" s="189">
        <v>0.16402</v>
      </c>
      <c r="CRG9" s="189">
        <v>0.16402</v>
      </c>
      <c r="CRH9" s="189">
        <v>0.16402</v>
      </c>
      <c r="CRI9" s="189">
        <v>0.16402</v>
      </c>
      <c r="CRJ9" s="189">
        <v>0.16402</v>
      </c>
      <c r="CRK9" s="189">
        <v>0.16402</v>
      </c>
      <c r="CRL9" s="189">
        <v>0.16402</v>
      </c>
      <c r="CRM9" s="189">
        <v>0.16402</v>
      </c>
      <c r="CRN9" s="189">
        <v>0.16402</v>
      </c>
      <c r="CRO9" s="189">
        <v>0.16402</v>
      </c>
      <c r="CRP9" s="189">
        <v>0.16402</v>
      </c>
      <c r="CRQ9" s="189">
        <v>0.16402</v>
      </c>
      <c r="CRR9" s="189">
        <v>0.16402</v>
      </c>
      <c r="CRS9" s="189">
        <v>0.16402</v>
      </c>
      <c r="CRT9" s="189">
        <v>0.16402</v>
      </c>
      <c r="CRU9" s="189">
        <v>0.16402</v>
      </c>
      <c r="CRV9" s="189">
        <v>0.16402</v>
      </c>
      <c r="CRW9" s="189">
        <v>0.16402</v>
      </c>
      <c r="CRX9" s="189">
        <v>0.16402</v>
      </c>
      <c r="CRY9" s="189">
        <v>0.16402</v>
      </c>
      <c r="CRZ9" s="189">
        <v>0.16402</v>
      </c>
      <c r="CSA9" s="189">
        <v>0.16402</v>
      </c>
      <c r="CSB9" s="189">
        <v>0.16402</v>
      </c>
      <c r="CSC9" s="189">
        <v>0.16402</v>
      </c>
      <c r="CSD9" s="189">
        <v>0.16402</v>
      </c>
      <c r="CSE9" s="189">
        <v>0.16402</v>
      </c>
      <c r="CSF9" s="189">
        <v>0.16402</v>
      </c>
      <c r="CSG9" s="189">
        <v>0.16402</v>
      </c>
      <c r="CSH9" s="189">
        <v>0.16402</v>
      </c>
      <c r="CSI9" s="189">
        <v>0.16402</v>
      </c>
      <c r="CSJ9" s="189">
        <v>0.16402</v>
      </c>
      <c r="CSK9" s="189">
        <v>0.16402</v>
      </c>
      <c r="CSL9" s="189">
        <v>0.16402</v>
      </c>
      <c r="CSM9" s="189">
        <v>0.16402</v>
      </c>
      <c r="CSN9" s="189">
        <v>0.16402</v>
      </c>
      <c r="CSO9" s="189">
        <v>0.16402</v>
      </c>
      <c r="CSP9" s="189">
        <v>0.16402</v>
      </c>
      <c r="CSQ9" s="189">
        <v>0.16402</v>
      </c>
      <c r="CSR9" s="189">
        <v>0.16402</v>
      </c>
      <c r="CSS9" s="189">
        <v>0.16402</v>
      </c>
      <c r="CST9" s="189">
        <v>0.16402</v>
      </c>
      <c r="CSU9" s="189">
        <v>0.16402</v>
      </c>
      <c r="CSV9" s="189">
        <v>0.16402</v>
      </c>
      <c r="CSW9" s="189">
        <v>0.16402</v>
      </c>
      <c r="CSX9" s="189">
        <v>0.16402</v>
      </c>
      <c r="CSY9" s="189">
        <v>0.16402</v>
      </c>
      <c r="CSZ9" s="189">
        <v>0.16402</v>
      </c>
      <c r="CTA9" s="189">
        <v>0.16402</v>
      </c>
      <c r="CTB9" s="189">
        <v>0.16402</v>
      </c>
      <c r="CTC9" s="189">
        <v>0.16402</v>
      </c>
      <c r="CTD9" s="189">
        <v>0.16402</v>
      </c>
      <c r="CTE9" s="189">
        <v>0.16402</v>
      </c>
      <c r="CTF9" s="189">
        <v>0.16402</v>
      </c>
      <c r="CTG9" s="189">
        <v>0.16402</v>
      </c>
      <c r="CTH9" s="189">
        <v>0.16402</v>
      </c>
      <c r="CTI9" s="189">
        <v>0.16402</v>
      </c>
      <c r="CTJ9" s="189">
        <v>0.16402</v>
      </c>
      <c r="CTK9" s="189">
        <v>0.16402</v>
      </c>
      <c r="CTL9" s="189">
        <v>0.16402</v>
      </c>
      <c r="CTM9" s="189">
        <v>0.16402</v>
      </c>
      <c r="CTN9" s="189">
        <v>0.16402</v>
      </c>
      <c r="CTO9" s="189">
        <v>0.16402</v>
      </c>
      <c r="CTP9" s="189">
        <v>0.16402</v>
      </c>
      <c r="CTQ9" s="189">
        <v>0.16402</v>
      </c>
      <c r="CTR9" s="189">
        <v>0.16402</v>
      </c>
      <c r="CTS9" s="189">
        <v>0.16402</v>
      </c>
      <c r="CTT9" s="189">
        <v>0.16402</v>
      </c>
      <c r="CTU9" s="189">
        <v>0.16402</v>
      </c>
      <c r="CTV9" s="189">
        <v>0.16402</v>
      </c>
      <c r="CTW9" s="189">
        <v>0.16402</v>
      </c>
      <c r="CTX9" s="189">
        <v>0.16402</v>
      </c>
      <c r="CTY9" s="189">
        <v>0.16402</v>
      </c>
      <c r="CTZ9" s="189">
        <v>0.16402</v>
      </c>
      <c r="CUA9" s="189">
        <v>0.16402</v>
      </c>
      <c r="CUB9" s="189">
        <v>0.16402</v>
      </c>
      <c r="CUC9" s="189">
        <v>0.16402</v>
      </c>
      <c r="CUD9" s="189">
        <v>0.16402</v>
      </c>
      <c r="CUE9" s="189">
        <v>0.16402</v>
      </c>
      <c r="CUF9" s="189">
        <v>0.16402</v>
      </c>
      <c r="CUG9" s="189">
        <v>0.16402</v>
      </c>
      <c r="CUH9" s="189">
        <v>0.16402</v>
      </c>
      <c r="CUI9" s="189">
        <v>0.16402</v>
      </c>
      <c r="CUJ9" s="189">
        <v>0.16402</v>
      </c>
      <c r="CUK9" s="189">
        <v>0.16402</v>
      </c>
      <c r="CUL9" s="189">
        <v>0.16402</v>
      </c>
      <c r="CUM9" s="189">
        <v>0.16402</v>
      </c>
      <c r="CUN9" s="189">
        <v>0.16402</v>
      </c>
      <c r="CUO9" s="189">
        <v>0.16402</v>
      </c>
      <c r="CUP9" s="189">
        <v>0.16402</v>
      </c>
      <c r="CUQ9" s="189">
        <v>0.16402</v>
      </c>
      <c r="CUR9" s="189">
        <v>0.16402</v>
      </c>
      <c r="CUS9" s="189">
        <v>0.16402</v>
      </c>
      <c r="CUT9" s="189">
        <v>0.16402</v>
      </c>
      <c r="CUU9" s="189">
        <v>0.16402</v>
      </c>
      <c r="CUV9" s="189">
        <v>0.16402</v>
      </c>
      <c r="CUW9" s="189">
        <v>0.16402</v>
      </c>
      <c r="CUX9" s="189">
        <v>0.16402</v>
      </c>
      <c r="CUY9" s="189">
        <v>0.16402</v>
      </c>
      <c r="CUZ9" s="189">
        <v>0.16402</v>
      </c>
      <c r="CVA9" s="189">
        <v>0.16402</v>
      </c>
      <c r="CVB9" s="189">
        <v>0.16402</v>
      </c>
      <c r="CVC9" s="189">
        <v>0.16402</v>
      </c>
      <c r="CVD9" s="189">
        <v>0.16402</v>
      </c>
      <c r="CVE9" s="189">
        <v>0.16402</v>
      </c>
      <c r="CVF9" s="189">
        <v>0.16402</v>
      </c>
      <c r="CVG9" s="189">
        <v>0.16402</v>
      </c>
      <c r="CVH9" s="189">
        <v>0.16402</v>
      </c>
      <c r="CVI9" s="189">
        <v>0.16402</v>
      </c>
      <c r="CVJ9" s="189">
        <v>0.16402</v>
      </c>
      <c r="CVK9" s="189">
        <v>0.16402</v>
      </c>
      <c r="CVL9" s="189">
        <v>0.16402</v>
      </c>
      <c r="CVM9" s="189">
        <v>0.16402</v>
      </c>
      <c r="CVN9" s="189">
        <v>0.16402</v>
      </c>
      <c r="CVO9" s="189">
        <v>0.16402</v>
      </c>
      <c r="CVP9" s="189">
        <v>0.16402</v>
      </c>
      <c r="CVQ9" s="189">
        <v>0.16402</v>
      </c>
      <c r="CVR9" s="189">
        <v>0.16402</v>
      </c>
      <c r="CVS9" s="189">
        <v>0.16402</v>
      </c>
      <c r="CVT9" s="189">
        <v>0.16402</v>
      </c>
      <c r="CVU9" s="189">
        <v>0.16402</v>
      </c>
      <c r="CVV9" s="189">
        <v>0.16402</v>
      </c>
      <c r="CVW9" s="189">
        <v>0.16402</v>
      </c>
      <c r="CVX9" s="189">
        <v>0.16402</v>
      </c>
      <c r="CVY9" s="189">
        <v>0.16402</v>
      </c>
      <c r="CVZ9" s="189">
        <v>0.16402</v>
      </c>
      <c r="CWA9" s="189">
        <v>0.16402</v>
      </c>
      <c r="CWB9" s="189">
        <v>0.16402</v>
      </c>
      <c r="CWC9" s="189">
        <v>0.16402</v>
      </c>
      <c r="CWD9" s="189">
        <v>0.16402</v>
      </c>
      <c r="CWE9" s="189">
        <v>0.16402</v>
      </c>
      <c r="CWF9" s="189">
        <v>0.16402</v>
      </c>
      <c r="CWG9" s="189">
        <v>0.16402</v>
      </c>
      <c r="CWH9" s="189">
        <v>0.16402</v>
      </c>
      <c r="CWI9" s="189">
        <v>0.16402</v>
      </c>
      <c r="CWJ9" s="189">
        <v>0.16402</v>
      </c>
      <c r="CWK9" s="189">
        <v>0.16402</v>
      </c>
      <c r="CWL9" s="189">
        <v>0.16402</v>
      </c>
      <c r="CWM9" s="189">
        <v>0.16402</v>
      </c>
      <c r="CWN9" s="189">
        <v>0.16402</v>
      </c>
      <c r="CWO9" s="189">
        <v>0.16402</v>
      </c>
      <c r="CWP9" s="189">
        <v>0.16402</v>
      </c>
      <c r="CWQ9" s="189">
        <v>0.16402</v>
      </c>
      <c r="CWR9" s="189">
        <v>0.16402</v>
      </c>
      <c r="CWS9" s="189">
        <v>0.16402</v>
      </c>
      <c r="CWT9" s="189">
        <v>0.16402</v>
      </c>
      <c r="CWU9" s="189">
        <v>0.16402</v>
      </c>
      <c r="CWV9" s="189">
        <v>0.16402</v>
      </c>
      <c r="CWW9" s="189">
        <v>0.16402</v>
      </c>
      <c r="CWX9" s="189">
        <v>0.16402</v>
      </c>
      <c r="CWY9" s="189">
        <v>0.16402</v>
      </c>
      <c r="CWZ9" s="189">
        <v>0.16402</v>
      </c>
      <c r="CXA9" s="189">
        <v>0.16402</v>
      </c>
      <c r="CXB9" s="189">
        <v>0.16402</v>
      </c>
      <c r="CXC9" s="189">
        <v>0.16402</v>
      </c>
      <c r="CXD9" s="189">
        <v>0.16402</v>
      </c>
      <c r="CXE9" s="189">
        <v>0.16402</v>
      </c>
      <c r="CXF9" s="189">
        <v>0.16402</v>
      </c>
      <c r="CXG9" s="189">
        <v>0.16402</v>
      </c>
      <c r="CXH9" s="189">
        <v>0.16402</v>
      </c>
      <c r="CXI9" s="189">
        <v>0.16402</v>
      </c>
      <c r="CXJ9" s="189">
        <v>0.16402</v>
      </c>
      <c r="CXK9" s="189">
        <v>0.16402</v>
      </c>
      <c r="CXL9" s="189">
        <v>0.16402</v>
      </c>
      <c r="CXM9" s="189">
        <v>0.16402</v>
      </c>
      <c r="CXN9" s="189">
        <v>0.16402</v>
      </c>
      <c r="CXO9" s="189">
        <v>0.16402</v>
      </c>
      <c r="CXP9" s="189">
        <v>0.16402</v>
      </c>
      <c r="CXQ9" s="189">
        <v>0.16402</v>
      </c>
      <c r="CXR9" s="189">
        <v>0.16402</v>
      </c>
      <c r="CXS9" s="189">
        <v>0.16402</v>
      </c>
      <c r="CXT9" s="189">
        <v>0.16402</v>
      </c>
      <c r="CXU9" s="189">
        <v>0.16402</v>
      </c>
      <c r="CXV9" s="189">
        <v>0.16402</v>
      </c>
      <c r="CXW9" s="189">
        <v>0.16402</v>
      </c>
      <c r="CXX9" s="189">
        <v>0.16402</v>
      </c>
      <c r="CXY9" s="189">
        <v>0.16402</v>
      </c>
      <c r="CXZ9" s="189">
        <v>0.16402</v>
      </c>
      <c r="CYA9" s="189">
        <v>0.16402</v>
      </c>
      <c r="CYB9" s="189">
        <v>0.16402</v>
      </c>
      <c r="CYC9" s="189">
        <v>0.16402</v>
      </c>
      <c r="CYD9" s="189">
        <v>0.16402</v>
      </c>
      <c r="CYE9" s="189">
        <v>0.16402</v>
      </c>
      <c r="CYF9" s="189">
        <v>0.16402</v>
      </c>
      <c r="CYG9" s="189">
        <v>0.16402</v>
      </c>
      <c r="CYH9" s="189">
        <v>0.16402</v>
      </c>
      <c r="CYI9" s="189">
        <v>0.16402</v>
      </c>
      <c r="CYJ9" s="189">
        <v>0.16402</v>
      </c>
      <c r="CYK9" s="189">
        <v>0.16402</v>
      </c>
      <c r="CYL9" s="189">
        <v>0.16402</v>
      </c>
      <c r="CYM9" s="189">
        <v>0.16402</v>
      </c>
      <c r="CYN9" s="189">
        <v>0.16402</v>
      </c>
      <c r="CYO9" s="189">
        <v>0.16402</v>
      </c>
      <c r="CYP9" s="189">
        <v>0.16402</v>
      </c>
      <c r="CYQ9" s="189">
        <v>0.16402</v>
      </c>
      <c r="CYR9" s="189">
        <v>0.16402</v>
      </c>
      <c r="CYS9" s="189">
        <v>0.16402</v>
      </c>
      <c r="CYT9" s="189">
        <v>0.16402</v>
      </c>
      <c r="CYU9" s="189">
        <v>0.16402</v>
      </c>
      <c r="CYV9" s="189">
        <v>0.16402</v>
      </c>
      <c r="CYW9" s="189">
        <v>0.16402</v>
      </c>
      <c r="CYX9" s="189">
        <v>0.16402</v>
      </c>
      <c r="CYY9" s="189">
        <v>0.16402</v>
      </c>
      <c r="CYZ9" s="189">
        <v>0.16402</v>
      </c>
      <c r="CZA9" s="189">
        <v>0.16402</v>
      </c>
      <c r="CZB9" s="189">
        <v>0.16402</v>
      </c>
      <c r="CZC9" s="189">
        <v>0.16402</v>
      </c>
      <c r="CZD9" s="189">
        <v>0.16402</v>
      </c>
      <c r="CZE9" s="189">
        <v>0.16402</v>
      </c>
      <c r="CZF9" s="189">
        <v>0.16402</v>
      </c>
      <c r="CZG9" s="189">
        <v>0.16402</v>
      </c>
      <c r="CZH9" s="189">
        <v>0.16402</v>
      </c>
      <c r="CZI9" s="189">
        <v>0.16402</v>
      </c>
      <c r="CZJ9" s="189">
        <v>0.16402</v>
      </c>
      <c r="CZK9" s="189">
        <v>0.16402</v>
      </c>
      <c r="CZL9" s="189">
        <v>0.16402</v>
      </c>
      <c r="CZM9" s="189">
        <v>0.16402</v>
      </c>
      <c r="CZN9" s="189">
        <v>0.16402</v>
      </c>
      <c r="CZO9" s="189">
        <v>0.16402</v>
      </c>
      <c r="CZP9" s="189">
        <v>0.16402</v>
      </c>
      <c r="CZQ9" s="189">
        <v>0.16402</v>
      </c>
      <c r="CZR9" s="189">
        <v>0.16402</v>
      </c>
      <c r="CZS9" s="189">
        <v>0.16402</v>
      </c>
      <c r="CZT9" s="189">
        <v>0.16402</v>
      </c>
      <c r="CZU9" s="189">
        <v>0.16402</v>
      </c>
      <c r="CZV9" s="189">
        <v>0.16402</v>
      </c>
      <c r="CZW9" s="189">
        <v>0.16402</v>
      </c>
      <c r="CZX9" s="189">
        <v>0.16402</v>
      </c>
      <c r="CZY9" s="189">
        <v>0.16402</v>
      </c>
      <c r="CZZ9" s="189">
        <v>0.16402</v>
      </c>
      <c r="DAA9" s="189">
        <v>0.16402</v>
      </c>
      <c r="DAB9" s="189">
        <v>0.16402</v>
      </c>
      <c r="DAC9" s="189">
        <v>0.16402</v>
      </c>
      <c r="DAD9" s="189">
        <v>0.16402</v>
      </c>
      <c r="DAE9" s="189">
        <v>0.16402</v>
      </c>
      <c r="DAF9" s="189">
        <v>0.16402</v>
      </c>
      <c r="DAG9" s="189">
        <v>0.16402</v>
      </c>
      <c r="DAH9" s="189">
        <v>0.16402</v>
      </c>
      <c r="DAI9" s="189">
        <v>0.16402</v>
      </c>
      <c r="DAJ9" s="189">
        <v>0.16402</v>
      </c>
      <c r="DAK9" s="189">
        <v>0.16402</v>
      </c>
      <c r="DAL9" s="189">
        <v>0.16402</v>
      </c>
      <c r="DAM9" s="189">
        <v>0.16402</v>
      </c>
      <c r="DAN9" s="189">
        <v>0.16402</v>
      </c>
      <c r="DAO9" s="189">
        <v>0.16402</v>
      </c>
      <c r="DAP9" s="189">
        <v>0.16402</v>
      </c>
      <c r="DAQ9" s="189">
        <v>0.16402</v>
      </c>
      <c r="DAR9" s="189">
        <v>0.16402</v>
      </c>
      <c r="DAS9" s="189">
        <v>0.16402</v>
      </c>
      <c r="DAT9" s="189">
        <v>0.16402</v>
      </c>
      <c r="DAU9" s="189">
        <v>0.16402</v>
      </c>
      <c r="DAV9" s="189">
        <v>0.16402</v>
      </c>
      <c r="DAW9" s="189">
        <v>0.16402</v>
      </c>
      <c r="DAX9" s="189">
        <v>0.16402</v>
      </c>
      <c r="DAY9" s="189">
        <v>0.16402</v>
      </c>
      <c r="DAZ9" s="189">
        <v>0.16402</v>
      </c>
      <c r="DBA9" s="189">
        <v>0.16402</v>
      </c>
      <c r="DBB9" s="189">
        <v>0.16402</v>
      </c>
      <c r="DBC9" s="189">
        <v>0.16402</v>
      </c>
      <c r="DBD9" s="189">
        <v>0.16402</v>
      </c>
      <c r="DBE9" s="189">
        <v>0.16402</v>
      </c>
      <c r="DBF9" s="189">
        <v>0.16402</v>
      </c>
      <c r="DBG9" s="189">
        <v>0.16402</v>
      </c>
      <c r="DBH9" s="189">
        <v>0.16402</v>
      </c>
      <c r="DBI9" s="189">
        <v>0.16402</v>
      </c>
      <c r="DBJ9" s="189">
        <v>0.16402</v>
      </c>
      <c r="DBK9" s="189">
        <v>0.16402</v>
      </c>
      <c r="DBL9" s="189">
        <v>0.16402</v>
      </c>
      <c r="DBM9" s="189">
        <v>0.16402</v>
      </c>
      <c r="DBN9" s="189">
        <v>0.16402</v>
      </c>
      <c r="DBO9" s="189">
        <v>0.16402</v>
      </c>
      <c r="DBP9" s="189">
        <v>0.16402</v>
      </c>
      <c r="DBQ9" s="189">
        <v>0.16402</v>
      </c>
      <c r="DBR9" s="189">
        <v>0.16402</v>
      </c>
      <c r="DBS9" s="189">
        <v>0.16402</v>
      </c>
      <c r="DBT9" s="189">
        <v>0.16402</v>
      </c>
      <c r="DBU9" s="189">
        <v>0.16402</v>
      </c>
      <c r="DBV9" s="189">
        <v>0.16402</v>
      </c>
      <c r="DBW9" s="189">
        <v>0.16402</v>
      </c>
      <c r="DBX9" s="189">
        <v>0.16402</v>
      </c>
      <c r="DBY9" s="189">
        <v>0.16402</v>
      </c>
      <c r="DBZ9" s="189">
        <v>0.16402</v>
      </c>
      <c r="DCA9" s="189">
        <v>0.16402</v>
      </c>
      <c r="DCB9" s="189">
        <v>0.16402</v>
      </c>
      <c r="DCC9" s="189">
        <v>0.16402</v>
      </c>
      <c r="DCD9" s="189">
        <v>0.16402</v>
      </c>
      <c r="DCE9" s="189">
        <v>0.16402</v>
      </c>
      <c r="DCF9" s="189">
        <v>0.16402</v>
      </c>
      <c r="DCG9" s="189">
        <v>0.16402</v>
      </c>
      <c r="DCH9" s="189">
        <v>0.16402</v>
      </c>
      <c r="DCI9" s="189">
        <v>0.16402</v>
      </c>
      <c r="DCJ9" s="189">
        <v>0.16402</v>
      </c>
      <c r="DCK9" s="189">
        <v>0.16402</v>
      </c>
      <c r="DCL9" s="189">
        <v>0.16402</v>
      </c>
      <c r="DCM9" s="189">
        <v>0.16402</v>
      </c>
      <c r="DCN9" s="189">
        <v>0.16402</v>
      </c>
      <c r="DCO9" s="189">
        <v>0.16402</v>
      </c>
      <c r="DCP9" s="189">
        <v>0.16402</v>
      </c>
      <c r="DCQ9" s="189">
        <v>0.16402</v>
      </c>
      <c r="DCR9" s="189">
        <v>0.16402</v>
      </c>
      <c r="DCS9" s="189">
        <v>0.16402</v>
      </c>
      <c r="DCT9" s="189">
        <v>0.16402</v>
      </c>
      <c r="DCU9" s="189">
        <v>0.16402</v>
      </c>
      <c r="DCV9" s="189">
        <v>0.16402</v>
      </c>
      <c r="DCW9" s="189">
        <v>0.16402</v>
      </c>
      <c r="DCX9" s="189">
        <v>0.16402</v>
      </c>
      <c r="DCY9" s="189">
        <v>0.16402</v>
      </c>
      <c r="DCZ9" s="189">
        <v>0.16402</v>
      </c>
      <c r="DDA9" s="189">
        <v>0.16402</v>
      </c>
      <c r="DDB9" s="189">
        <v>0.16402</v>
      </c>
      <c r="DDC9" s="189">
        <v>0.16402</v>
      </c>
      <c r="DDD9" s="189">
        <v>0.16402</v>
      </c>
      <c r="DDE9" s="189">
        <v>0.16402</v>
      </c>
      <c r="DDF9" s="189">
        <v>0.16402</v>
      </c>
      <c r="DDG9" s="189">
        <v>0.16402</v>
      </c>
      <c r="DDH9" s="189">
        <v>0.16402</v>
      </c>
      <c r="DDI9" s="189">
        <v>0.16402</v>
      </c>
      <c r="DDJ9" s="189">
        <v>0.16402</v>
      </c>
      <c r="DDK9" s="189">
        <v>0.16402</v>
      </c>
      <c r="DDL9" s="189">
        <v>0.16402</v>
      </c>
      <c r="DDM9" s="189">
        <v>0.16402</v>
      </c>
      <c r="DDN9" s="189">
        <v>0.16402</v>
      </c>
      <c r="DDO9" s="189">
        <v>0.16402</v>
      </c>
      <c r="DDP9" s="189">
        <v>0.16402</v>
      </c>
      <c r="DDQ9" s="189">
        <v>0.16402</v>
      </c>
      <c r="DDR9" s="189">
        <v>0.16402</v>
      </c>
      <c r="DDS9" s="189">
        <v>0.16402</v>
      </c>
      <c r="DDT9" s="189">
        <v>0.16402</v>
      </c>
      <c r="DDU9" s="189">
        <v>0.16402</v>
      </c>
      <c r="DDV9" s="189">
        <v>0.16402</v>
      </c>
      <c r="DDW9" s="189">
        <v>0.16402</v>
      </c>
      <c r="DDX9" s="189">
        <v>0.16402</v>
      </c>
      <c r="DDY9" s="189">
        <v>0.16402</v>
      </c>
      <c r="DDZ9" s="189">
        <v>0.16402</v>
      </c>
      <c r="DEA9" s="189">
        <v>0.16402</v>
      </c>
      <c r="DEB9" s="189">
        <v>0.16402</v>
      </c>
      <c r="DEC9" s="189">
        <v>0.16402</v>
      </c>
      <c r="DED9" s="189">
        <v>0.16402</v>
      </c>
      <c r="DEE9" s="189">
        <v>0.16402</v>
      </c>
      <c r="DEF9" s="189">
        <v>0.16402</v>
      </c>
      <c r="DEG9" s="189">
        <v>0.16402</v>
      </c>
      <c r="DEH9" s="189">
        <v>0.16402</v>
      </c>
      <c r="DEI9" s="189">
        <v>0.16402</v>
      </c>
      <c r="DEJ9" s="189">
        <v>0.16402</v>
      </c>
      <c r="DEK9" s="189">
        <v>0.16402</v>
      </c>
      <c r="DEL9" s="189">
        <v>0.16402</v>
      </c>
      <c r="DEM9" s="189">
        <v>0.16402</v>
      </c>
      <c r="DEN9" s="189">
        <v>0.16402</v>
      </c>
      <c r="DEO9" s="189">
        <v>0.16402</v>
      </c>
      <c r="DEP9" s="189">
        <v>0.16402</v>
      </c>
      <c r="DEQ9" s="189">
        <v>0.16402</v>
      </c>
      <c r="DER9" s="189">
        <v>0.16402</v>
      </c>
      <c r="DES9" s="189">
        <v>0.16402</v>
      </c>
      <c r="DET9" s="189">
        <v>0.16402</v>
      </c>
      <c r="DEU9" s="189">
        <v>0.16402</v>
      </c>
      <c r="DEV9" s="189">
        <v>0.16402</v>
      </c>
      <c r="DEW9" s="189">
        <v>0.16402</v>
      </c>
      <c r="DEX9" s="189">
        <v>0.16402</v>
      </c>
      <c r="DEY9" s="189">
        <v>0.16402</v>
      </c>
      <c r="DEZ9" s="189">
        <v>0.16402</v>
      </c>
      <c r="DFA9" s="189">
        <v>0.16402</v>
      </c>
      <c r="DFB9" s="189">
        <v>0.16402</v>
      </c>
      <c r="DFC9" s="189">
        <v>0.16402</v>
      </c>
      <c r="DFD9" s="189">
        <v>0.16402</v>
      </c>
      <c r="DFE9" s="189">
        <v>0.16402</v>
      </c>
      <c r="DFF9" s="189">
        <v>0.16402</v>
      </c>
      <c r="DFG9" s="189">
        <v>0.16402</v>
      </c>
      <c r="DFH9" s="189">
        <v>0.16402</v>
      </c>
      <c r="DFI9" s="189">
        <v>0.16402</v>
      </c>
      <c r="DFJ9" s="189">
        <v>0.16402</v>
      </c>
      <c r="DFK9" s="189">
        <v>0.16402</v>
      </c>
      <c r="DFL9" s="189">
        <v>0.16402</v>
      </c>
      <c r="DFM9" s="189">
        <v>0.16402</v>
      </c>
      <c r="DFN9" s="189">
        <v>0.16402</v>
      </c>
      <c r="DFO9" s="189">
        <v>0.16402</v>
      </c>
      <c r="DFP9" s="189">
        <v>0.16402</v>
      </c>
      <c r="DFQ9" s="189">
        <v>0.16402</v>
      </c>
      <c r="DFR9" s="189">
        <v>0.16402</v>
      </c>
      <c r="DFS9" s="189">
        <v>0.16402</v>
      </c>
      <c r="DFT9" s="189">
        <v>0.16402</v>
      </c>
      <c r="DFU9" s="189">
        <v>0.16402</v>
      </c>
      <c r="DFV9" s="189">
        <v>0.16402</v>
      </c>
      <c r="DFW9" s="189">
        <v>0.16402</v>
      </c>
      <c r="DFX9" s="189">
        <v>0.16402</v>
      </c>
      <c r="DFY9" s="189">
        <v>0.16402</v>
      </c>
      <c r="DFZ9" s="189">
        <v>0.16402</v>
      </c>
      <c r="DGA9" s="189">
        <v>0.16402</v>
      </c>
      <c r="DGB9" s="189">
        <v>0.16402</v>
      </c>
      <c r="DGC9" s="189">
        <v>0.16402</v>
      </c>
      <c r="DGD9" s="189">
        <v>0.16402</v>
      </c>
      <c r="DGE9" s="189">
        <v>0.16402</v>
      </c>
      <c r="DGF9" s="189">
        <v>0.16402</v>
      </c>
      <c r="DGG9" s="189">
        <v>0.16402</v>
      </c>
      <c r="DGH9" s="189">
        <v>0.16402</v>
      </c>
      <c r="DGI9" s="189">
        <v>0.16402</v>
      </c>
      <c r="DGJ9" s="189">
        <v>0.16402</v>
      </c>
      <c r="DGK9" s="189">
        <v>0.16402</v>
      </c>
      <c r="DGL9" s="189">
        <v>0.16402</v>
      </c>
      <c r="DGM9" s="189">
        <v>0.16402</v>
      </c>
      <c r="DGN9" s="189">
        <v>0.16402</v>
      </c>
      <c r="DGO9" s="189">
        <v>0.16402</v>
      </c>
      <c r="DGP9" s="189">
        <v>0.16402</v>
      </c>
      <c r="DGQ9" s="189">
        <v>0.16402</v>
      </c>
      <c r="DGR9" s="189">
        <v>0.16402</v>
      </c>
      <c r="DGS9" s="189">
        <v>0.16402</v>
      </c>
      <c r="DGT9" s="189">
        <v>0.16402</v>
      </c>
      <c r="DGU9" s="189">
        <v>0.16402</v>
      </c>
      <c r="DGV9" s="189">
        <v>0.16402</v>
      </c>
      <c r="DGW9" s="189">
        <v>0.16402</v>
      </c>
      <c r="DGX9" s="189">
        <v>0.16402</v>
      </c>
      <c r="DGY9" s="189">
        <v>0.16402</v>
      </c>
      <c r="DGZ9" s="189">
        <v>0.16402</v>
      </c>
      <c r="DHA9" s="189">
        <v>0.16402</v>
      </c>
      <c r="DHB9" s="189">
        <v>0.16402</v>
      </c>
      <c r="DHC9" s="189">
        <v>0.16402</v>
      </c>
      <c r="DHD9" s="189">
        <v>0.16402</v>
      </c>
      <c r="DHE9" s="189">
        <v>0.16402</v>
      </c>
      <c r="DHF9" s="189">
        <v>0.16402</v>
      </c>
      <c r="DHG9" s="189">
        <v>0.16402</v>
      </c>
      <c r="DHH9" s="189">
        <v>0.16402</v>
      </c>
      <c r="DHI9" s="189">
        <v>0.16402</v>
      </c>
      <c r="DHJ9" s="189">
        <v>0.16402</v>
      </c>
      <c r="DHK9" s="189">
        <v>0.16402</v>
      </c>
      <c r="DHL9" s="189">
        <v>0.16402</v>
      </c>
      <c r="DHM9" s="189">
        <v>0.16402</v>
      </c>
      <c r="DHN9" s="189">
        <v>0.16402</v>
      </c>
      <c r="DHO9" s="189">
        <v>0.16402</v>
      </c>
      <c r="DHP9" s="189">
        <v>0.16402</v>
      </c>
      <c r="DHQ9" s="189">
        <v>0.16402</v>
      </c>
      <c r="DHR9" s="189">
        <v>0.16402</v>
      </c>
      <c r="DHS9" s="189">
        <v>0.16402</v>
      </c>
      <c r="DHT9" s="189">
        <v>0.16402</v>
      </c>
      <c r="DHU9" s="189">
        <v>0.16402</v>
      </c>
      <c r="DHV9" s="189">
        <v>0.16402</v>
      </c>
      <c r="DHW9" s="189">
        <v>0.16402</v>
      </c>
      <c r="DHX9" s="189">
        <v>0.16402</v>
      </c>
      <c r="DHY9" s="189">
        <v>0.16402</v>
      </c>
      <c r="DHZ9" s="189">
        <v>0.16402</v>
      </c>
      <c r="DIA9" s="189">
        <v>0.16402</v>
      </c>
      <c r="DIB9" s="189">
        <v>0.16402</v>
      </c>
      <c r="DIC9" s="189">
        <v>0.16402</v>
      </c>
      <c r="DID9" s="189">
        <v>0.16402</v>
      </c>
      <c r="DIE9" s="189">
        <v>0.16402</v>
      </c>
      <c r="DIF9" s="189">
        <v>0.16402</v>
      </c>
      <c r="DIG9" s="189">
        <v>0.16402</v>
      </c>
      <c r="DIH9" s="189">
        <v>0.16402</v>
      </c>
      <c r="DII9" s="189">
        <v>0.16402</v>
      </c>
      <c r="DIJ9" s="189">
        <v>0.16402</v>
      </c>
      <c r="DIK9" s="189">
        <v>0.16402</v>
      </c>
      <c r="DIL9" s="189">
        <v>0.16402</v>
      </c>
      <c r="DIM9" s="189">
        <v>0.16402</v>
      </c>
      <c r="DIN9" s="189">
        <v>0.16402</v>
      </c>
      <c r="DIO9" s="189">
        <v>0.16402</v>
      </c>
      <c r="DIP9" s="189">
        <v>0.16402</v>
      </c>
      <c r="DIQ9" s="189">
        <v>0.16402</v>
      </c>
      <c r="DIR9" s="189">
        <v>0.16402</v>
      </c>
      <c r="DIS9" s="189">
        <v>0.16402</v>
      </c>
      <c r="DIT9" s="189">
        <v>0.16402</v>
      </c>
      <c r="DIU9" s="189">
        <v>0.16402</v>
      </c>
      <c r="DIV9" s="189">
        <v>0.16402</v>
      </c>
      <c r="DIW9" s="189">
        <v>0.16402</v>
      </c>
      <c r="DIX9" s="189">
        <v>0.16402</v>
      </c>
      <c r="DIY9" s="189">
        <v>0.16402</v>
      </c>
      <c r="DIZ9" s="189">
        <v>0.16402</v>
      </c>
      <c r="DJA9" s="189">
        <v>0.16402</v>
      </c>
      <c r="DJB9" s="189">
        <v>0.16402</v>
      </c>
      <c r="DJC9" s="189">
        <v>0.16402</v>
      </c>
      <c r="DJD9" s="189">
        <v>0.16402</v>
      </c>
      <c r="DJE9" s="189">
        <v>0.16402</v>
      </c>
      <c r="DJF9" s="189">
        <v>0.16402</v>
      </c>
      <c r="DJG9" s="189">
        <v>0.16402</v>
      </c>
      <c r="DJH9" s="189">
        <v>0.16402</v>
      </c>
      <c r="DJI9" s="189">
        <v>0.16402</v>
      </c>
      <c r="DJJ9" s="189">
        <v>0.16402</v>
      </c>
      <c r="DJK9" s="189">
        <v>0.16402</v>
      </c>
      <c r="DJL9" s="189">
        <v>0.16402</v>
      </c>
      <c r="DJM9" s="189">
        <v>0.16402</v>
      </c>
      <c r="DJN9" s="189">
        <v>0.16402</v>
      </c>
      <c r="DJO9" s="189">
        <v>0.16402</v>
      </c>
      <c r="DJP9" s="189">
        <v>0.16402</v>
      </c>
      <c r="DJQ9" s="189">
        <v>0.16402</v>
      </c>
      <c r="DJR9" s="189">
        <v>0.16402</v>
      </c>
      <c r="DJS9" s="189">
        <v>0.16402</v>
      </c>
      <c r="DJT9" s="189">
        <v>0.16402</v>
      </c>
      <c r="DJU9" s="189">
        <v>0.16402</v>
      </c>
      <c r="DJV9" s="189">
        <v>0.16402</v>
      </c>
      <c r="DJW9" s="189">
        <v>0.16402</v>
      </c>
      <c r="DJX9" s="189">
        <v>0.16402</v>
      </c>
      <c r="DJY9" s="189">
        <v>0.16402</v>
      </c>
      <c r="DJZ9" s="189">
        <v>0.16402</v>
      </c>
      <c r="DKA9" s="189">
        <v>0.16402</v>
      </c>
      <c r="DKB9" s="189">
        <v>0.16402</v>
      </c>
      <c r="DKC9" s="189">
        <v>0.16402</v>
      </c>
      <c r="DKD9" s="189">
        <v>0.16402</v>
      </c>
      <c r="DKE9" s="189">
        <v>0.16402</v>
      </c>
      <c r="DKF9" s="189">
        <v>0.16402</v>
      </c>
      <c r="DKG9" s="189">
        <v>0.16402</v>
      </c>
      <c r="DKH9" s="189">
        <v>0.16402</v>
      </c>
      <c r="DKI9" s="189">
        <v>0.16402</v>
      </c>
      <c r="DKJ9" s="189">
        <v>0.16402</v>
      </c>
      <c r="DKK9" s="189">
        <v>0.16402</v>
      </c>
      <c r="DKL9" s="189">
        <v>0.16402</v>
      </c>
      <c r="DKM9" s="189">
        <v>0.16402</v>
      </c>
      <c r="DKN9" s="189">
        <v>0.16402</v>
      </c>
      <c r="DKO9" s="189">
        <v>0.16402</v>
      </c>
      <c r="DKP9" s="189">
        <v>0.16402</v>
      </c>
      <c r="DKQ9" s="189">
        <v>0.16402</v>
      </c>
      <c r="DKR9" s="189">
        <v>0.16402</v>
      </c>
      <c r="DKS9" s="189">
        <v>0.16402</v>
      </c>
      <c r="DKT9" s="189">
        <v>0.16402</v>
      </c>
      <c r="DKU9" s="189">
        <v>0.16402</v>
      </c>
      <c r="DKV9" s="189">
        <v>0.16402</v>
      </c>
      <c r="DKW9" s="189">
        <v>0.16402</v>
      </c>
      <c r="DKX9" s="189">
        <v>0.16402</v>
      </c>
      <c r="DKY9" s="189">
        <v>0.16402</v>
      </c>
      <c r="DKZ9" s="189">
        <v>0.16402</v>
      </c>
      <c r="DLA9" s="189">
        <v>0.16402</v>
      </c>
      <c r="DLB9" s="189">
        <v>0.16402</v>
      </c>
      <c r="DLC9" s="189">
        <v>0.16402</v>
      </c>
      <c r="DLD9" s="189">
        <v>0.16402</v>
      </c>
      <c r="DLE9" s="189">
        <v>0.16402</v>
      </c>
      <c r="DLF9" s="189">
        <v>0.16402</v>
      </c>
      <c r="DLG9" s="189">
        <v>0.16402</v>
      </c>
      <c r="DLH9" s="189">
        <v>0.16402</v>
      </c>
      <c r="DLI9" s="189">
        <v>0.16402</v>
      </c>
      <c r="DLJ9" s="189">
        <v>0.16402</v>
      </c>
      <c r="DLK9" s="189">
        <v>0.16402</v>
      </c>
      <c r="DLL9" s="189">
        <v>0.16402</v>
      </c>
      <c r="DLM9" s="189">
        <v>0.16402</v>
      </c>
      <c r="DLN9" s="189">
        <v>0.16402</v>
      </c>
      <c r="DLO9" s="189">
        <v>0.16402</v>
      </c>
      <c r="DLP9" s="189">
        <v>0.16402</v>
      </c>
      <c r="DLQ9" s="189">
        <v>0.16402</v>
      </c>
      <c r="DLR9" s="189">
        <v>0.16402</v>
      </c>
      <c r="DLS9" s="189">
        <v>0.16402</v>
      </c>
      <c r="DLT9" s="189">
        <v>0.16402</v>
      </c>
      <c r="DLU9" s="189">
        <v>0.16402</v>
      </c>
      <c r="DLV9" s="189">
        <v>0.16402</v>
      </c>
      <c r="DLW9" s="189">
        <v>0.16402</v>
      </c>
      <c r="DLX9" s="189">
        <v>0.16402</v>
      </c>
      <c r="DLY9" s="189">
        <v>0.16402</v>
      </c>
      <c r="DLZ9" s="189">
        <v>0.16402</v>
      </c>
      <c r="DMA9" s="189">
        <v>0.16402</v>
      </c>
      <c r="DMB9" s="189">
        <v>0.16402</v>
      </c>
      <c r="DMC9" s="189">
        <v>0.16402</v>
      </c>
      <c r="DMD9" s="189">
        <v>0.16402</v>
      </c>
      <c r="DME9" s="189">
        <v>0.16402</v>
      </c>
      <c r="DMF9" s="189">
        <v>0.16402</v>
      </c>
      <c r="DMG9" s="189">
        <v>0.16402</v>
      </c>
      <c r="DMH9" s="189">
        <v>0.16402</v>
      </c>
      <c r="DMI9" s="189">
        <v>0.16402</v>
      </c>
      <c r="DMJ9" s="189">
        <v>0.16402</v>
      </c>
      <c r="DMK9" s="189">
        <v>0.16402</v>
      </c>
      <c r="DML9" s="189">
        <v>0.16402</v>
      </c>
      <c r="DMM9" s="189">
        <v>0.16402</v>
      </c>
      <c r="DMN9" s="189">
        <v>0.16402</v>
      </c>
      <c r="DMO9" s="189">
        <v>0.16402</v>
      </c>
      <c r="DMP9" s="189">
        <v>0.16402</v>
      </c>
      <c r="DMQ9" s="189">
        <v>0.16402</v>
      </c>
      <c r="DMR9" s="189">
        <v>0.16402</v>
      </c>
      <c r="DMS9" s="189">
        <v>0.16402</v>
      </c>
      <c r="DMT9" s="189">
        <v>0.16402</v>
      </c>
      <c r="DMU9" s="189">
        <v>0.16402</v>
      </c>
      <c r="DMV9" s="189">
        <v>0.16402</v>
      </c>
      <c r="DMW9" s="189">
        <v>0.16402</v>
      </c>
      <c r="DMX9" s="189">
        <v>0.16402</v>
      </c>
      <c r="DMY9" s="189">
        <v>0.16402</v>
      </c>
      <c r="DMZ9" s="189">
        <v>0.16402</v>
      </c>
      <c r="DNA9" s="189">
        <v>0.16402</v>
      </c>
      <c r="DNB9" s="189">
        <v>0.16402</v>
      </c>
      <c r="DNC9" s="189">
        <v>0.16402</v>
      </c>
      <c r="DND9" s="189">
        <v>0.16402</v>
      </c>
      <c r="DNE9" s="189">
        <v>0.16402</v>
      </c>
      <c r="DNF9" s="189">
        <v>0.16402</v>
      </c>
      <c r="DNG9" s="189">
        <v>0.16402</v>
      </c>
      <c r="DNH9" s="189">
        <v>0.16402</v>
      </c>
      <c r="DNI9" s="189">
        <v>0.16402</v>
      </c>
      <c r="DNJ9" s="189">
        <v>0.16402</v>
      </c>
      <c r="DNK9" s="189">
        <v>0.16402</v>
      </c>
      <c r="DNL9" s="189">
        <v>0.16402</v>
      </c>
      <c r="DNM9" s="189">
        <v>0.16402</v>
      </c>
      <c r="DNN9" s="189">
        <v>0.16402</v>
      </c>
      <c r="DNO9" s="189">
        <v>0.16402</v>
      </c>
      <c r="DNP9" s="189">
        <v>0.16402</v>
      </c>
      <c r="DNQ9" s="189">
        <v>0.16402</v>
      </c>
      <c r="DNR9" s="189">
        <v>0.16402</v>
      </c>
      <c r="DNS9" s="189">
        <v>0.16402</v>
      </c>
      <c r="DNT9" s="189">
        <v>0.16402</v>
      </c>
      <c r="DNU9" s="189">
        <v>0.16402</v>
      </c>
      <c r="DNV9" s="189">
        <v>0.16402</v>
      </c>
      <c r="DNW9" s="189">
        <v>0.16402</v>
      </c>
      <c r="DNX9" s="189">
        <v>0.16402</v>
      </c>
      <c r="DNY9" s="189">
        <v>0.16402</v>
      </c>
      <c r="DNZ9" s="189">
        <v>0.16402</v>
      </c>
      <c r="DOA9" s="189">
        <v>0.16402</v>
      </c>
      <c r="DOB9" s="189">
        <v>0.16402</v>
      </c>
      <c r="DOC9" s="189">
        <v>0.16402</v>
      </c>
      <c r="DOD9" s="189">
        <v>0.16402</v>
      </c>
      <c r="DOE9" s="189">
        <v>0.16402</v>
      </c>
      <c r="DOF9" s="189">
        <v>0.16402</v>
      </c>
      <c r="DOG9" s="189">
        <v>0.16402</v>
      </c>
      <c r="DOH9" s="189">
        <v>0.16402</v>
      </c>
      <c r="DOI9" s="189">
        <v>0.16402</v>
      </c>
      <c r="DOJ9" s="189">
        <v>0.16402</v>
      </c>
      <c r="DOK9" s="189">
        <v>0.16402</v>
      </c>
      <c r="DOL9" s="189">
        <v>0.16402</v>
      </c>
      <c r="DOM9" s="189">
        <v>0.16402</v>
      </c>
      <c r="DON9" s="189">
        <v>0.16402</v>
      </c>
      <c r="DOO9" s="189">
        <v>0.16402</v>
      </c>
      <c r="DOP9" s="189">
        <v>0.16402</v>
      </c>
      <c r="DOQ9" s="189">
        <v>0.16402</v>
      </c>
      <c r="DOR9" s="189">
        <v>0.16402</v>
      </c>
      <c r="DOS9" s="189">
        <v>0.16402</v>
      </c>
      <c r="DOT9" s="189">
        <v>0.16402</v>
      </c>
      <c r="DOU9" s="189">
        <v>0.16402</v>
      </c>
      <c r="DOV9" s="189">
        <v>0.16402</v>
      </c>
      <c r="DOW9" s="189">
        <v>0.16402</v>
      </c>
      <c r="DOX9" s="189">
        <v>0.16402</v>
      </c>
      <c r="DOY9" s="189">
        <v>0.16402</v>
      </c>
      <c r="DOZ9" s="189">
        <v>0.16402</v>
      </c>
      <c r="DPA9" s="189">
        <v>0.16402</v>
      </c>
      <c r="DPB9" s="189">
        <v>0.16402</v>
      </c>
      <c r="DPC9" s="189">
        <v>0.16402</v>
      </c>
      <c r="DPD9" s="189">
        <v>0.16402</v>
      </c>
      <c r="DPE9" s="189">
        <v>0.16402</v>
      </c>
      <c r="DPF9" s="189">
        <v>0.16402</v>
      </c>
      <c r="DPG9" s="189">
        <v>0.16402</v>
      </c>
      <c r="DPH9" s="189">
        <v>0.16402</v>
      </c>
      <c r="DPI9" s="189">
        <v>0.16402</v>
      </c>
      <c r="DPJ9" s="189">
        <v>0.16402</v>
      </c>
      <c r="DPK9" s="189">
        <v>0.16402</v>
      </c>
      <c r="DPL9" s="189">
        <v>0.16402</v>
      </c>
      <c r="DPM9" s="189">
        <v>0.16402</v>
      </c>
      <c r="DPN9" s="189">
        <v>0.16402</v>
      </c>
      <c r="DPO9" s="189">
        <v>0.16402</v>
      </c>
      <c r="DPP9" s="189">
        <v>0.16402</v>
      </c>
      <c r="DPQ9" s="189">
        <v>0.16402</v>
      </c>
      <c r="DPR9" s="189">
        <v>0.16402</v>
      </c>
      <c r="DPS9" s="189">
        <v>0.16402</v>
      </c>
      <c r="DPT9" s="189">
        <v>0.16402</v>
      </c>
      <c r="DPU9" s="189">
        <v>0.16402</v>
      </c>
      <c r="DPV9" s="189">
        <v>0.16402</v>
      </c>
      <c r="DPW9" s="189">
        <v>0.16402</v>
      </c>
      <c r="DPX9" s="189">
        <v>0.16402</v>
      </c>
      <c r="DPY9" s="189">
        <v>0.16402</v>
      </c>
      <c r="DPZ9" s="189">
        <v>0.16402</v>
      </c>
      <c r="DQA9" s="189">
        <v>0.16402</v>
      </c>
      <c r="DQB9" s="189">
        <v>0.16402</v>
      </c>
      <c r="DQC9" s="189">
        <v>0.16402</v>
      </c>
      <c r="DQD9" s="189">
        <v>0.16402</v>
      </c>
      <c r="DQE9" s="189">
        <v>0.16402</v>
      </c>
      <c r="DQF9" s="189">
        <v>0.16402</v>
      </c>
      <c r="DQG9" s="189">
        <v>0.16402</v>
      </c>
      <c r="DQH9" s="189">
        <v>0.16402</v>
      </c>
      <c r="DQI9" s="189">
        <v>0.16402</v>
      </c>
      <c r="DQJ9" s="189">
        <v>0.16402</v>
      </c>
      <c r="DQK9" s="189">
        <v>0.16402</v>
      </c>
      <c r="DQL9" s="189">
        <v>0.16402</v>
      </c>
      <c r="DQM9" s="189">
        <v>0.16402</v>
      </c>
      <c r="DQN9" s="189">
        <v>0.16402</v>
      </c>
      <c r="DQO9" s="189">
        <v>0.16402</v>
      </c>
      <c r="DQP9" s="189">
        <v>0.16402</v>
      </c>
      <c r="DQQ9" s="189">
        <v>0.16402</v>
      </c>
      <c r="DQR9" s="189">
        <v>0.16402</v>
      </c>
      <c r="DQS9" s="189">
        <v>0.16402</v>
      </c>
      <c r="DQT9" s="189">
        <v>0.16402</v>
      </c>
      <c r="DQU9" s="189">
        <v>0.16402</v>
      </c>
      <c r="DQV9" s="189">
        <v>0.16402</v>
      </c>
      <c r="DQW9" s="189">
        <v>0.16402</v>
      </c>
      <c r="DQX9" s="189">
        <v>0.16402</v>
      </c>
      <c r="DQY9" s="189">
        <v>0.16402</v>
      </c>
      <c r="DQZ9" s="189">
        <v>0.16402</v>
      </c>
      <c r="DRA9" s="189">
        <v>0.16402</v>
      </c>
      <c r="DRB9" s="189">
        <v>0.16402</v>
      </c>
      <c r="DRC9" s="189">
        <v>0.16402</v>
      </c>
      <c r="DRD9" s="189">
        <v>0.16402</v>
      </c>
      <c r="DRE9" s="189">
        <v>0.16402</v>
      </c>
      <c r="DRF9" s="189">
        <v>0.16402</v>
      </c>
      <c r="DRG9" s="189">
        <v>0.16402</v>
      </c>
      <c r="DRH9" s="189">
        <v>0.16402</v>
      </c>
      <c r="DRI9" s="189">
        <v>0.16402</v>
      </c>
      <c r="DRJ9" s="189">
        <v>0.16402</v>
      </c>
      <c r="DRK9" s="189">
        <v>0.16402</v>
      </c>
      <c r="DRL9" s="189">
        <v>0.16402</v>
      </c>
      <c r="DRM9" s="189">
        <v>0.16402</v>
      </c>
      <c r="DRN9" s="189">
        <v>0.16402</v>
      </c>
      <c r="DRO9" s="189">
        <v>0.16402</v>
      </c>
      <c r="DRP9" s="189">
        <v>0.16402</v>
      </c>
      <c r="DRQ9" s="189">
        <v>0.16402</v>
      </c>
      <c r="DRR9" s="189">
        <v>0.16402</v>
      </c>
      <c r="DRS9" s="189">
        <v>0.16402</v>
      </c>
      <c r="DRT9" s="189">
        <v>0.16402</v>
      </c>
      <c r="DRU9" s="189">
        <v>0.16402</v>
      </c>
      <c r="DRV9" s="189">
        <v>0.16402</v>
      </c>
      <c r="DRW9" s="189">
        <v>0.16402</v>
      </c>
      <c r="DRX9" s="189">
        <v>0.16402</v>
      </c>
      <c r="DRY9" s="189">
        <v>0.16402</v>
      </c>
      <c r="DRZ9" s="189">
        <v>0.16402</v>
      </c>
      <c r="DSA9" s="189">
        <v>0.16402</v>
      </c>
      <c r="DSB9" s="189">
        <v>0.16402</v>
      </c>
      <c r="DSC9" s="189">
        <v>0.16402</v>
      </c>
      <c r="DSD9" s="189">
        <v>0.16402</v>
      </c>
      <c r="DSE9" s="189">
        <v>0.16402</v>
      </c>
      <c r="DSF9" s="189">
        <v>0.16402</v>
      </c>
      <c r="DSG9" s="189">
        <v>0.16402</v>
      </c>
      <c r="DSH9" s="189">
        <v>0.16402</v>
      </c>
      <c r="DSI9" s="189">
        <v>0.16402</v>
      </c>
      <c r="DSJ9" s="189">
        <v>0.16402</v>
      </c>
      <c r="DSK9" s="189">
        <v>0.16402</v>
      </c>
      <c r="DSL9" s="189">
        <v>0.16402</v>
      </c>
      <c r="DSM9" s="189">
        <v>0.16402</v>
      </c>
      <c r="DSN9" s="189">
        <v>0.16402</v>
      </c>
      <c r="DSO9" s="189">
        <v>0.16402</v>
      </c>
      <c r="DSP9" s="189">
        <v>0.16402</v>
      </c>
      <c r="DSQ9" s="189">
        <v>0.16402</v>
      </c>
      <c r="DSR9" s="189">
        <v>0.16402</v>
      </c>
      <c r="DSS9" s="189">
        <v>0.16402</v>
      </c>
      <c r="DST9" s="189">
        <v>0.16402</v>
      </c>
      <c r="DSU9" s="189">
        <v>0.16402</v>
      </c>
      <c r="DSV9" s="189">
        <v>0.16402</v>
      </c>
      <c r="DSW9" s="189">
        <v>0.16402</v>
      </c>
      <c r="DSX9" s="189">
        <v>0.16402</v>
      </c>
      <c r="DSY9" s="189">
        <v>0.16402</v>
      </c>
      <c r="DSZ9" s="189">
        <v>0.16402</v>
      </c>
      <c r="DTA9" s="189">
        <v>0.16402</v>
      </c>
      <c r="DTB9" s="189">
        <v>0.16402</v>
      </c>
      <c r="DTC9" s="189">
        <v>0.16402</v>
      </c>
      <c r="DTD9" s="189">
        <v>0.16402</v>
      </c>
      <c r="DTE9" s="189">
        <v>0.16402</v>
      </c>
      <c r="DTF9" s="189">
        <v>0.16402</v>
      </c>
      <c r="DTG9" s="189">
        <v>0.16402</v>
      </c>
      <c r="DTH9" s="189">
        <v>0.16402</v>
      </c>
      <c r="DTI9" s="189">
        <v>0.16402</v>
      </c>
      <c r="DTJ9" s="189">
        <v>0.16402</v>
      </c>
      <c r="DTK9" s="189">
        <v>0.16402</v>
      </c>
      <c r="DTL9" s="189">
        <v>0.16402</v>
      </c>
      <c r="DTM9" s="189">
        <v>0.16402</v>
      </c>
      <c r="DTN9" s="189">
        <v>0.16402</v>
      </c>
      <c r="DTO9" s="189">
        <v>0.16402</v>
      </c>
      <c r="DTP9" s="189">
        <v>0.16402</v>
      </c>
      <c r="DTQ9" s="189">
        <v>0.16402</v>
      </c>
      <c r="DTR9" s="189">
        <v>0.16402</v>
      </c>
      <c r="DTS9" s="189">
        <v>0.16402</v>
      </c>
      <c r="DTT9" s="189">
        <v>0.16402</v>
      </c>
      <c r="DTU9" s="189">
        <v>0.16402</v>
      </c>
      <c r="DTV9" s="189">
        <v>0.16402</v>
      </c>
      <c r="DTW9" s="189">
        <v>0.16402</v>
      </c>
      <c r="DTX9" s="189">
        <v>0.16402</v>
      </c>
      <c r="DTY9" s="189">
        <v>0.16402</v>
      </c>
      <c r="DTZ9" s="189">
        <v>0.16402</v>
      </c>
      <c r="DUA9" s="189">
        <v>0.16402</v>
      </c>
      <c r="DUB9" s="189">
        <v>0.16402</v>
      </c>
      <c r="DUC9" s="189">
        <v>0.16402</v>
      </c>
      <c r="DUD9" s="189">
        <v>0.16402</v>
      </c>
      <c r="DUE9" s="189">
        <v>0.16402</v>
      </c>
      <c r="DUF9" s="189">
        <v>0.16402</v>
      </c>
      <c r="DUG9" s="189">
        <v>0.16402</v>
      </c>
      <c r="DUH9" s="189">
        <v>0.16402</v>
      </c>
      <c r="DUI9" s="189">
        <v>0.16402</v>
      </c>
      <c r="DUJ9" s="189">
        <v>0.16402</v>
      </c>
      <c r="DUK9" s="189">
        <v>0.16402</v>
      </c>
      <c r="DUL9" s="189">
        <v>0.16402</v>
      </c>
      <c r="DUM9" s="189">
        <v>0.16402</v>
      </c>
      <c r="DUN9" s="189">
        <v>0.16402</v>
      </c>
      <c r="DUO9" s="189">
        <v>0.16402</v>
      </c>
      <c r="DUP9" s="189">
        <v>0.16402</v>
      </c>
      <c r="DUQ9" s="189">
        <v>0.16402</v>
      </c>
      <c r="DUR9" s="189">
        <v>0.16402</v>
      </c>
      <c r="DUS9" s="189">
        <v>0.16402</v>
      </c>
      <c r="DUT9" s="189">
        <v>0.16402</v>
      </c>
      <c r="DUU9" s="189">
        <v>0.16402</v>
      </c>
      <c r="DUV9" s="189">
        <v>0.16402</v>
      </c>
      <c r="DUW9" s="189">
        <v>0.16402</v>
      </c>
      <c r="DUX9" s="189">
        <v>0.16402</v>
      </c>
      <c r="DUY9" s="189">
        <v>0.16402</v>
      </c>
      <c r="DUZ9" s="189">
        <v>0.16402</v>
      </c>
      <c r="DVA9" s="189">
        <v>0.16402</v>
      </c>
      <c r="DVB9" s="189">
        <v>0.16402</v>
      </c>
      <c r="DVC9" s="189">
        <v>0.16402</v>
      </c>
      <c r="DVD9" s="189">
        <v>0.16402</v>
      </c>
      <c r="DVE9" s="189">
        <v>0.16402</v>
      </c>
      <c r="DVF9" s="189">
        <v>0.16402</v>
      </c>
      <c r="DVG9" s="189">
        <v>0.16402</v>
      </c>
      <c r="DVH9" s="189">
        <v>0.16402</v>
      </c>
      <c r="DVI9" s="189">
        <v>0.16402</v>
      </c>
      <c r="DVJ9" s="189">
        <v>0.16402</v>
      </c>
      <c r="DVK9" s="189">
        <v>0.16402</v>
      </c>
      <c r="DVL9" s="189">
        <v>0.16402</v>
      </c>
      <c r="DVM9" s="189">
        <v>0.16402</v>
      </c>
      <c r="DVN9" s="189">
        <v>0.16402</v>
      </c>
      <c r="DVO9" s="189">
        <v>0.16402</v>
      </c>
      <c r="DVP9" s="189">
        <v>0.16402</v>
      </c>
      <c r="DVQ9" s="189">
        <v>0.16402</v>
      </c>
      <c r="DVR9" s="189">
        <v>0.16402</v>
      </c>
      <c r="DVS9" s="189">
        <v>0.16402</v>
      </c>
      <c r="DVT9" s="189">
        <v>0.16402</v>
      </c>
      <c r="DVU9" s="189">
        <v>0.16402</v>
      </c>
      <c r="DVV9" s="189">
        <v>0.16402</v>
      </c>
      <c r="DVW9" s="189">
        <v>0.16402</v>
      </c>
      <c r="DVX9" s="189">
        <v>0.16402</v>
      </c>
      <c r="DVY9" s="189">
        <v>0.16402</v>
      </c>
      <c r="DVZ9" s="189">
        <v>0.16402</v>
      </c>
      <c r="DWA9" s="189">
        <v>0.16402</v>
      </c>
      <c r="DWB9" s="189">
        <v>0.16402</v>
      </c>
      <c r="DWC9" s="189">
        <v>0.16402</v>
      </c>
      <c r="DWD9" s="189">
        <v>0.16402</v>
      </c>
      <c r="DWE9" s="189">
        <v>0.16402</v>
      </c>
      <c r="DWF9" s="189">
        <v>0.16402</v>
      </c>
      <c r="DWG9" s="189">
        <v>0.16402</v>
      </c>
      <c r="DWH9" s="189">
        <v>0.16402</v>
      </c>
      <c r="DWI9" s="189">
        <v>0.16402</v>
      </c>
      <c r="DWJ9" s="189">
        <v>0.16402</v>
      </c>
      <c r="DWK9" s="189">
        <v>0.16402</v>
      </c>
      <c r="DWL9" s="189">
        <v>0.16402</v>
      </c>
      <c r="DWM9" s="189">
        <v>0.16402</v>
      </c>
      <c r="DWN9" s="189">
        <v>0.16402</v>
      </c>
      <c r="DWO9" s="189">
        <v>0.16402</v>
      </c>
      <c r="DWP9" s="189">
        <v>0.16402</v>
      </c>
      <c r="DWQ9" s="189">
        <v>0.16402</v>
      </c>
      <c r="DWR9" s="189">
        <v>0.16402</v>
      </c>
      <c r="DWS9" s="189">
        <v>0.16402</v>
      </c>
      <c r="DWT9" s="189">
        <v>0.16402</v>
      </c>
      <c r="DWU9" s="189">
        <v>0.16402</v>
      </c>
      <c r="DWV9" s="189">
        <v>0.16402</v>
      </c>
      <c r="DWW9" s="189">
        <v>0.16402</v>
      </c>
      <c r="DWX9" s="189">
        <v>0.16402</v>
      </c>
      <c r="DWY9" s="189">
        <v>0.16402</v>
      </c>
      <c r="DWZ9" s="189">
        <v>0.16402</v>
      </c>
      <c r="DXA9" s="189">
        <v>0.16402</v>
      </c>
      <c r="DXB9" s="189">
        <v>0.16402</v>
      </c>
      <c r="DXC9" s="189">
        <v>0.16402</v>
      </c>
      <c r="DXD9" s="189">
        <v>0.16402</v>
      </c>
      <c r="DXE9" s="189">
        <v>0.16402</v>
      </c>
      <c r="DXF9" s="189">
        <v>0.16402</v>
      </c>
      <c r="DXG9" s="189">
        <v>0.16402</v>
      </c>
      <c r="DXH9" s="189">
        <v>0.16402</v>
      </c>
      <c r="DXI9" s="189">
        <v>0.16402</v>
      </c>
      <c r="DXJ9" s="189">
        <v>0.16402</v>
      </c>
      <c r="DXK9" s="189">
        <v>0.16402</v>
      </c>
      <c r="DXL9" s="189">
        <v>0.16402</v>
      </c>
      <c r="DXM9" s="189">
        <v>0.16402</v>
      </c>
      <c r="DXN9" s="189">
        <v>0.16402</v>
      </c>
      <c r="DXO9" s="189">
        <v>0.16402</v>
      </c>
      <c r="DXP9" s="189">
        <v>0.16402</v>
      </c>
      <c r="DXQ9" s="189">
        <v>0.16402</v>
      </c>
      <c r="DXR9" s="189">
        <v>0.16402</v>
      </c>
      <c r="DXS9" s="189">
        <v>0.16402</v>
      </c>
      <c r="DXT9" s="189">
        <v>0.16402</v>
      </c>
      <c r="DXU9" s="189">
        <v>0.16402</v>
      </c>
      <c r="DXV9" s="189">
        <v>0.16402</v>
      </c>
      <c r="DXW9" s="189">
        <v>0.16402</v>
      </c>
      <c r="DXX9" s="189">
        <v>0.16402</v>
      </c>
      <c r="DXY9" s="189">
        <v>0.16402</v>
      </c>
      <c r="DXZ9" s="189">
        <v>0.16402</v>
      </c>
      <c r="DYA9" s="189">
        <v>0.16402</v>
      </c>
      <c r="DYB9" s="189">
        <v>0.16402</v>
      </c>
      <c r="DYC9" s="189">
        <v>0.16402</v>
      </c>
      <c r="DYD9" s="189">
        <v>0.16402</v>
      </c>
      <c r="DYE9" s="189">
        <v>0.16402</v>
      </c>
      <c r="DYF9" s="189">
        <v>0.16402</v>
      </c>
      <c r="DYG9" s="189">
        <v>0.16402</v>
      </c>
      <c r="DYH9" s="189">
        <v>0.16402</v>
      </c>
      <c r="DYI9" s="189">
        <v>0.16402</v>
      </c>
      <c r="DYJ9" s="189">
        <v>0.16402</v>
      </c>
      <c r="DYK9" s="189">
        <v>0.16402</v>
      </c>
      <c r="DYL9" s="189">
        <v>0.16402</v>
      </c>
      <c r="DYM9" s="189">
        <v>0.16402</v>
      </c>
      <c r="DYN9" s="189">
        <v>0.16402</v>
      </c>
      <c r="DYO9" s="189">
        <v>0.16402</v>
      </c>
      <c r="DYP9" s="189">
        <v>0.16402</v>
      </c>
      <c r="DYQ9" s="189">
        <v>0.16402</v>
      </c>
      <c r="DYR9" s="189">
        <v>0.16402</v>
      </c>
      <c r="DYS9" s="189">
        <v>0.16402</v>
      </c>
      <c r="DYT9" s="189">
        <v>0.16402</v>
      </c>
      <c r="DYU9" s="189">
        <v>0.16402</v>
      </c>
      <c r="DYV9" s="189">
        <v>0.16402</v>
      </c>
      <c r="DYW9" s="189">
        <v>0.16402</v>
      </c>
      <c r="DYX9" s="189">
        <v>0.16402</v>
      </c>
      <c r="DYY9" s="189">
        <v>0.16402</v>
      </c>
      <c r="DYZ9" s="189">
        <v>0.16402</v>
      </c>
      <c r="DZA9" s="189">
        <v>0.16402</v>
      </c>
      <c r="DZB9" s="189">
        <v>0.16402</v>
      </c>
      <c r="DZC9" s="189">
        <v>0.16402</v>
      </c>
      <c r="DZD9" s="189">
        <v>0.16402</v>
      </c>
      <c r="DZE9" s="189">
        <v>0.16402</v>
      </c>
      <c r="DZF9" s="189">
        <v>0.16402</v>
      </c>
      <c r="DZG9" s="189">
        <v>0.16402</v>
      </c>
      <c r="DZH9" s="189">
        <v>0.16402</v>
      </c>
      <c r="DZI9" s="189">
        <v>0.16402</v>
      </c>
      <c r="DZJ9" s="189">
        <v>0.16402</v>
      </c>
      <c r="DZK9" s="189">
        <v>0.16402</v>
      </c>
      <c r="DZL9" s="189">
        <v>0.16402</v>
      </c>
      <c r="DZM9" s="189">
        <v>0.16402</v>
      </c>
      <c r="DZN9" s="189">
        <v>0.16402</v>
      </c>
      <c r="DZO9" s="189">
        <v>0.16402</v>
      </c>
      <c r="DZP9" s="189">
        <v>0.16402</v>
      </c>
      <c r="DZQ9" s="189">
        <v>0.16402</v>
      </c>
      <c r="DZR9" s="189">
        <v>0.16402</v>
      </c>
      <c r="DZS9" s="189">
        <v>0.16402</v>
      </c>
      <c r="DZT9" s="189">
        <v>0.16402</v>
      </c>
      <c r="DZU9" s="189">
        <v>0.16402</v>
      </c>
      <c r="DZV9" s="189">
        <v>0.16402</v>
      </c>
      <c r="DZW9" s="189">
        <v>0.16402</v>
      </c>
      <c r="DZX9" s="189">
        <v>0.16402</v>
      </c>
      <c r="DZY9" s="189">
        <v>0.16402</v>
      </c>
      <c r="DZZ9" s="189">
        <v>0.16402</v>
      </c>
      <c r="EAA9" s="189">
        <v>0.16402</v>
      </c>
      <c r="EAB9" s="189">
        <v>0.16402</v>
      </c>
      <c r="EAC9" s="189">
        <v>0.16402</v>
      </c>
      <c r="EAD9" s="189">
        <v>0.16402</v>
      </c>
      <c r="EAE9" s="189">
        <v>0.16402</v>
      </c>
      <c r="EAF9" s="189">
        <v>0.16402</v>
      </c>
      <c r="EAG9" s="189">
        <v>0.16402</v>
      </c>
      <c r="EAH9" s="189">
        <v>0.16402</v>
      </c>
      <c r="EAI9" s="189">
        <v>0.16402</v>
      </c>
      <c r="EAJ9" s="189">
        <v>0.16402</v>
      </c>
      <c r="EAK9" s="189">
        <v>0.16402</v>
      </c>
      <c r="EAL9" s="189">
        <v>0.16402</v>
      </c>
      <c r="EAM9" s="189">
        <v>0.16402</v>
      </c>
      <c r="EAN9" s="189">
        <v>0.16402</v>
      </c>
      <c r="EAO9" s="189">
        <v>0.16402</v>
      </c>
      <c r="EAP9" s="189">
        <v>0.16402</v>
      </c>
      <c r="EAQ9" s="189">
        <v>0.16402</v>
      </c>
      <c r="EAR9" s="189">
        <v>0.16402</v>
      </c>
      <c r="EAS9" s="189">
        <v>0.16402</v>
      </c>
      <c r="EAT9" s="189">
        <v>0.16402</v>
      </c>
      <c r="EAU9" s="189">
        <v>0.16402</v>
      </c>
      <c r="EAV9" s="189">
        <v>0.16402</v>
      </c>
      <c r="EAW9" s="189">
        <v>0.16402</v>
      </c>
      <c r="EAX9" s="189">
        <v>0.16402</v>
      </c>
      <c r="EAY9" s="189">
        <v>0.16402</v>
      </c>
      <c r="EAZ9" s="189">
        <v>0.16402</v>
      </c>
      <c r="EBA9" s="189">
        <v>0.16402</v>
      </c>
      <c r="EBB9" s="189">
        <v>0.16402</v>
      </c>
      <c r="EBC9" s="189">
        <v>0.16402</v>
      </c>
      <c r="EBD9" s="189">
        <v>0.16402</v>
      </c>
      <c r="EBE9" s="189">
        <v>0.16402</v>
      </c>
      <c r="EBF9" s="189">
        <v>0.16402</v>
      </c>
      <c r="EBG9" s="189">
        <v>0.16402</v>
      </c>
      <c r="EBH9" s="189">
        <v>0.16402</v>
      </c>
      <c r="EBI9" s="189">
        <v>0.16402</v>
      </c>
      <c r="EBJ9" s="189">
        <v>0.16402</v>
      </c>
      <c r="EBK9" s="189">
        <v>0.16402</v>
      </c>
      <c r="EBL9" s="189">
        <v>0.16402</v>
      </c>
      <c r="EBM9" s="189">
        <v>0.16402</v>
      </c>
      <c r="EBN9" s="189">
        <v>0.16402</v>
      </c>
      <c r="EBO9" s="189">
        <v>0.16402</v>
      </c>
      <c r="EBP9" s="189">
        <v>0.16402</v>
      </c>
      <c r="EBQ9" s="189">
        <v>0.16402</v>
      </c>
      <c r="EBR9" s="189">
        <v>0.16402</v>
      </c>
      <c r="EBS9" s="189">
        <v>0.16402</v>
      </c>
      <c r="EBT9" s="189">
        <v>0.16402</v>
      </c>
      <c r="EBU9" s="189">
        <v>0.16402</v>
      </c>
      <c r="EBV9" s="189">
        <v>0.16402</v>
      </c>
      <c r="EBW9" s="189">
        <v>0.16402</v>
      </c>
      <c r="EBX9" s="189">
        <v>0.16402</v>
      </c>
      <c r="EBY9" s="189">
        <v>0.16402</v>
      </c>
      <c r="EBZ9" s="189">
        <v>0.16402</v>
      </c>
      <c r="ECA9" s="189">
        <v>0.16402</v>
      </c>
      <c r="ECB9" s="189">
        <v>0.16402</v>
      </c>
      <c r="ECC9" s="189">
        <v>0.16402</v>
      </c>
      <c r="ECD9" s="189">
        <v>0.16402</v>
      </c>
      <c r="ECE9" s="189">
        <v>0.16402</v>
      </c>
      <c r="ECF9" s="189">
        <v>0.16402</v>
      </c>
      <c r="ECG9" s="189">
        <v>0.16402</v>
      </c>
      <c r="ECH9" s="189">
        <v>0.16402</v>
      </c>
      <c r="ECI9" s="189">
        <v>0.16402</v>
      </c>
      <c r="ECJ9" s="189">
        <v>0.16402</v>
      </c>
      <c r="ECK9" s="189">
        <v>0.16402</v>
      </c>
      <c r="ECL9" s="189">
        <v>0.16402</v>
      </c>
      <c r="ECM9" s="189">
        <v>0.16402</v>
      </c>
      <c r="ECN9" s="189">
        <v>0.16402</v>
      </c>
      <c r="ECO9" s="189">
        <v>0.16402</v>
      </c>
      <c r="ECP9" s="189">
        <v>0.16402</v>
      </c>
      <c r="ECQ9" s="189">
        <v>0.16402</v>
      </c>
      <c r="ECR9" s="189">
        <v>0.16402</v>
      </c>
      <c r="ECS9" s="189">
        <v>0.16402</v>
      </c>
      <c r="ECT9" s="189">
        <v>0.16402</v>
      </c>
      <c r="ECU9" s="189">
        <v>0.16402</v>
      </c>
      <c r="ECV9" s="189">
        <v>0.16402</v>
      </c>
      <c r="ECW9" s="189">
        <v>0.16402</v>
      </c>
      <c r="ECX9" s="189">
        <v>0.16402</v>
      </c>
      <c r="ECY9" s="189">
        <v>0.16402</v>
      </c>
      <c r="ECZ9" s="189">
        <v>0.16402</v>
      </c>
      <c r="EDA9" s="189">
        <v>0.16402</v>
      </c>
      <c r="EDB9" s="189">
        <v>0.16402</v>
      </c>
      <c r="EDC9" s="189">
        <v>0.16402</v>
      </c>
      <c r="EDD9" s="189">
        <v>0.16402</v>
      </c>
      <c r="EDE9" s="189">
        <v>0.16402</v>
      </c>
      <c r="EDF9" s="189">
        <v>0.16402</v>
      </c>
      <c r="EDG9" s="189">
        <v>0.16402</v>
      </c>
      <c r="EDH9" s="189">
        <v>0.16402</v>
      </c>
      <c r="EDI9" s="189">
        <v>0.16402</v>
      </c>
      <c r="EDJ9" s="189">
        <v>0.16402</v>
      </c>
      <c r="EDK9" s="189">
        <v>0.16402</v>
      </c>
      <c r="EDL9" s="189">
        <v>0.16402</v>
      </c>
      <c r="EDM9" s="189">
        <v>0.16402</v>
      </c>
      <c r="EDN9" s="189">
        <v>0.16402</v>
      </c>
      <c r="EDO9" s="189">
        <v>0.16402</v>
      </c>
      <c r="EDP9" s="189">
        <v>0.16402</v>
      </c>
      <c r="EDQ9" s="189">
        <v>0.16402</v>
      </c>
      <c r="EDR9" s="189">
        <v>0.16402</v>
      </c>
      <c r="EDS9" s="189">
        <v>0.16402</v>
      </c>
      <c r="EDT9" s="189">
        <v>0.16402</v>
      </c>
      <c r="EDU9" s="189">
        <v>0.16402</v>
      </c>
      <c r="EDV9" s="189">
        <v>0.16402</v>
      </c>
      <c r="EDW9" s="189">
        <v>0.16402</v>
      </c>
      <c r="EDX9" s="189">
        <v>0.16402</v>
      </c>
      <c r="EDY9" s="189">
        <v>0.16402</v>
      </c>
      <c r="EDZ9" s="189">
        <v>0.16402</v>
      </c>
      <c r="EEA9" s="189">
        <v>0.16402</v>
      </c>
      <c r="EEB9" s="189">
        <v>0.16402</v>
      </c>
      <c r="EEC9" s="189">
        <v>0.16402</v>
      </c>
      <c r="EED9" s="189">
        <v>0.16402</v>
      </c>
      <c r="EEE9" s="189">
        <v>0.16402</v>
      </c>
      <c r="EEF9" s="189">
        <v>0.16402</v>
      </c>
      <c r="EEG9" s="189">
        <v>0.16402</v>
      </c>
      <c r="EEH9" s="189">
        <v>0.16402</v>
      </c>
      <c r="EEI9" s="189">
        <v>0.16402</v>
      </c>
      <c r="EEJ9" s="189">
        <v>0.16402</v>
      </c>
      <c r="EEK9" s="189">
        <v>0.16402</v>
      </c>
      <c r="EEL9" s="189">
        <v>0.16402</v>
      </c>
      <c r="EEM9" s="189">
        <v>0.16402</v>
      </c>
      <c r="EEN9" s="189">
        <v>0.16402</v>
      </c>
      <c r="EEO9" s="189">
        <v>0.16402</v>
      </c>
      <c r="EEP9" s="189">
        <v>0.16402</v>
      </c>
      <c r="EEQ9" s="189">
        <v>0.16402</v>
      </c>
      <c r="EER9" s="189">
        <v>0.16402</v>
      </c>
      <c r="EES9" s="189">
        <v>0.16402</v>
      </c>
      <c r="EET9" s="189">
        <v>0.16402</v>
      </c>
      <c r="EEU9" s="189">
        <v>0.16402</v>
      </c>
      <c r="EEV9" s="189">
        <v>0.16402</v>
      </c>
      <c r="EEW9" s="189">
        <v>0.16402</v>
      </c>
      <c r="EEX9" s="189">
        <v>0.16402</v>
      </c>
      <c r="EEY9" s="189">
        <v>0.16402</v>
      </c>
      <c r="EEZ9" s="189">
        <v>0.16402</v>
      </c>
      <c r="EFA9" s="189">
        <v>0.16402</v>
      </c>
      <c r="EFB9" s="189">
        <v>0.16402</v>
      </c>
      <c r="EFC9" s="189">
        <v>0.16402</v>
      </c>
      <c r="EFD9" s="189">
        <v>0.16402</v>
      </c>
      <c r="EFE9" s="189">
        <v>0.16402</v>
      </c>
      <c r="EFF9" s="189">
        <v>0.16402</v>
      </c>
      <c r="EFG9" s="189">
        <v>0.16402</v>
      </c>
      <c r="EFH9" s="189">
        <v>0.16402</v>
      </c>
      <c r="EFI9" s="189">
        <v>0.16402</v>
      </c>
      <c r="EFJ9" s="189">
        <v>0.16402</v>
      </c>
      <c r="EFK9" s="189">
        <v>0.16402</v>
      </c>
      <c r="EFL9" s="189">
        <v>0.16402</v>
      </c>
      <c r="EFM9" s="189">
        <v>0.16402</v>
      </c>
      <c r="EFN9" s="189">
        <v>0.16402</v>
      </c>
      <c r="EFO9" s="189">
        <v>0.16402</v>
      </c>
      <c r="EFP9" s="189">
        <v>0.16402</v>
      </c>
      <c r="EFQ9" s="189">
        <v>0.16402</v>
      </c>
      <c r="EFR9" s="189">
        <v>0.16402</v>
      </c>
      <c r="EFS9" s="189">
        <v>0.16402</v>
      </c>
      <c r="EFT9" s="189">
        <v>0.16402</v>
      </c>
      <c r="EFU9" s="189">
        <v>0.16402</v>
      </c>
      <c r="EFV9" s="189">
        <v>0.16402</v>
      </c>
      <c r="EFW9" s="189">
        <v>0.16402</v>
      </c>
      <c r="EFX9" s="189">
        <v>0.16402</v>
      </c>
      <c r="EFY9" s="189">
        <v>0.16402</v>
      </c>
      <c r="EFZ9" s="189">
        <v>0.16402</v>
      </c>
      <c r="EGA9" s="189">
        <v>0.16402</v>
      </c>
      <c r="EGB9" s="189">
        <v>0.16402</v>
      </c>
      <c r="EGC9" s="189">
        <v>0.16402</v>
      </c>
      <c r="EGD9" s="189">
        <v>0.16402</v>
      </c>
      <c r="EGE9" s="189">
        <v>0.16402</v>
      </c>
      <c r="EGF9" s="189">
        <v>0.16402</v>
      </c>
      <c r="EGG9" s="189">
        <v>0.16402</v>
      </c>
      <c r="EGH9" s="189">
        <v>0.16402</v>
      </c>
      <c r="EGI9" s="189">
        <v>0.16402</v>
      </c>
      <c r="EGJ9" s="189">
        <v>0.16402</v>
      </c>
      <c r="EGK9" s="189">
        <v>0.16402</v>
      </c>
      <c r="EGL9" s="189">
        <v>0.16402</v>
      </c>
      <c r="EGM9" s="189">
        <v>0.16402</v>
      </c>
      <c r="EGN9" s="189">
        <v>0.16402</v>
      </c>
      <c r="EGO9" s="189">
        <v>0.16402</v>
      </c>
      <c r="EGP9" s="189">
        <v>0.16402</v>
      </c>
      <c r="EGQ9" s="189">
        <v>0.16402</v>
      </c>
      <c r="EGR9" s="189">
        <v>0.16402</v>
      </c>
      <c r="EGS9" s="189">
        <v>0.16402</v>
      </c>
      <c r="EGT9" s="189">
        <v>0.16402</v>
      </c>
      <c r="EGU9" s="189">
        <v>0.16402</v>
      </c>
      <c r="EGV9" s="189">
        <v>0.16402</v>
      </c>
      <c r="EGW9" s="189">
        <v>0.16402</v>
      </c>
      <c r="EGX9" s="189">
        <v>0.16402</v>
      </c>
      <c r="EGY9" s="189">
        <v>0.16402</v>
      </c>
      <c r="EGZ9" s="189">
        <v>0.16402</v>
      </c>
      <c r="EHA9" s="189">
        <v>0.16402</v>
      </c>
      <c r="EHB9" s="189">
        <v>0.16402</v>
      </c>
      <c r="EHC9" s="189">
        <v>0.16402</v>
      </c>
      <c r="EHD9" s="189">
        <v>0.16402</v>
      </c>
      <c r="EHE9" s="189">
        <v>0.16402</v>
      </c>
      <c r="EHF9" s="189">
        <v>0.16402</v>
      </c>
      <c r="EHG9" s="189">
        <v>0.16402</v>
      </c>
      <c r="EHH9" s="189">
        <v>0.16402</v>
      </c>
      <c r="EHI9" s="189">
        <v>0.16402</v>
      </c>
      <c r="EHJ9" s="189">
        <v>0.16402</v>
      </c>
      <c r="EHK9" s="189">
        <v>0.16402</v>
      </c>
      <c r="EHL9" s="189">
        <v>0.16402</v>
      </c>
      <c r="EHM9" s="189">
        <v>0.16402</v>
      </c>
      <c r="EHN9" s="189">
        <v>0.16402</v>
      </c>
      <c r="EHO9" s="189">
        <v>0.16402</v>
      </c>
      <c r="EHP9" s="189">
        <v>0.16402</v>
      </c>
      <c r="EHQ9" s="189">
        <v>0.16402</v>
      </c>
      <c r="EHR9" s="189">
        <v>0.16402</v>
      </c>
      <c r="EHS9" s="189">
        <v>0.16402</v>
      </c>
      <c r="EHT9" s="189">
        <v>0.16402</v>
      </c>
      <c r="EHU9" s="189">
        <v>0.16402</v>
      </c>
      <c r="EHV9" s="189">
        <v>0.16402</v>
      </c>
      <c r="EHW9" s="189">
        <v>0.16402</v>
      </c>
      <c r="EHX9" s="189">
        <v>0.16402</v>
      </c>
      <c r="EHY9" s="189">
        <v>0.16402</v>
      </c>
      <c r="EHZ9" s="189">
        <v>0.16402</v>
      </c>
      <c r="EIA9" s="189">
        <v>0.16402</v>
      </c>
      <c r="EIB9" s="189">
        <v>0.16402</v>
      </c>
      <c r="EIC9" s="189">
        <v>0.16402</v>
      </c>
      <c r="EID9" s="189">
        <v>0.16402</v>
      </c>
      <c r="EIE9" s="189">
        <v>0.16402</v>
      </c>
      <c r="EIF9" s="189">
        <v>0.16402</v>
      </c>
      <c r="EIG9" s="189">
        <v>0.16402</v>
      </c>
      <c r="EIH9" s="189">
        <v>0.16402</v>
      </c>
      <c r="EII9" s="189">
        <v>0.16402</v>
      </c>
      <c r="EIJ9" s="189">
        <v>0.16402</v>
      </c>
      <c r="EIK9" s="189">
        <v>0.16402</v>
      </c>
      <c r="EIL9" s="189">
        <v>0.16402</v>
      </c>
      <c r="EIM9" s="189">
        <v>0.16402</v>
      </c>
      <c r="EIN9" s="189">
        <v>0.16402</v>
      </c>
      <c r="EIO9" s="189">
        <v>0.16402</v>
      </c>
      <c r="EIP9" s="189">
        <v>0.16402</v>
      </c>
      <c r="EIQ9" s="189">
        <v>0.16402</v>
      </c>
      <c r="EIR9" s="189">
        <v>0.16402</v>
      </c>
      <c r="EIS9" s="189">
        <v>0.16402</v>
      </c>
      <c r="EIT9" s="189">
        <v>0.16402</v>
      </c>
      <c r="EIU9" s="189">
        <v>0.16402</v>
      </c>
      <c r="EIV9" s="189">
        <v>0.16402</v>
      </c>
      <c r="EIW9" s="189">
        <v>0.16402</v>
      </c>
      <c r="EIX9" s="189">
        <v>0.16402</v>
      </c>
      <c r="EIY9" s="189">
        <v>0.16402</v>
      </c>
      <c r="EIZ9" s="189">
        <v>0.16402</v>
      </c>
      <c r="EJA9" s="189">
        <v>0.16402</v>
      </c>
      <c r="EJB9" s="189">
        <v>0.16402</v>
      </c>
      <c r="EJC9" s="189">
        <v>0.16402</v>
      </c>
      <c r="EJD9" s="189">
        <v>0.16402</v>
      </c>
      <c r="EJE9" s="189">
        <v>0.16402</v>
      </c>
      <c r="EJF9" s="189">
        <v>0.16402</v>
      </c>
      <c r="EJG9" s="189">
        <v>0.16402</v>
      </c>
      <c r="EJH9" s="189">
        <v>0.16402</v>
      </c>
      <c r="EJI9" s="189">
        <v>0.16402</v>
      </c>
      <c r="EJJ9" s="189">
        <v>0.16402</v>
      </c>
      <c r="EJK9" s="189">
        <v>0.16402</v>
      </c>
      <c r="EJL9" s="189">
        <v>0.16402</v>
      </c>
      <c r="EJM9" s="189">
        <v>0.16402</v>
      </c>
      <c r="EJN9" s="189">
        <v>0.16402</v>
      </c>
      <c r="EJO9" s="189">
        <v>0.16402</v>
      </c>
      <c r="EJP9" s="189">
        <v>0.16402</v>
      </c>
      <c r="EJQ9" s="189">
        <v>0.16402</v>
      </c>
      <c r="EJR9" s="189">
        <v>0.16402</v>
      </c>
      <c r="EJS9" s="189">
        <v>0.16402</v>
      </c>
      <c r="EJT9" s="189">
        <v>0.16402</v>
      </c>
      <c r="EJU9" s="189">
        <v>0.16402</v>
      </c>
      <c r="EJV9" s="189">
        <v>0.16402</v>
      </c>
      <c r="EJW9" s="189">
        <v>0.16402</v>
      </c>
      <c r="EJX9" s="189">
        <v>0.16402</v>
      </c>
      <c r="EJY9" s="189">
        <v>0.16402</v>
      </c>
      <c r="EJZ9" s="189">
        <v>0.16402</v>
      </c>
      <c r="EKA9" s="189">
        <v>0.16402</v>
      </c>
      <c r="EKB9" s="189">
        <v>0.16402</v>
      </c>
      <c r="EKC9" s="189">
        <v>0.16402</v>
      </c>
      <c r="EKD9" s="189">
        <v>0.16402</v>
      </c>
      <c r="EKE9" s="189">
        <v>0.16402</v>
      </c>
      <c r="EKF9" s="189">
        <v>0.16402</v>
      </c>
      <c r="EKG9" s="189">
        <v>0.16402</v>
      </c>
      <c r="EKH9" s="189">
        <v>0.16402</v>
      </c>
      <c r="EKI9" s="189">
        <v>0.16402</v>
      </c>
      <c r="EKJ9" s="189">
        <v>0.16402</v>
      </c>
      <c r="EKK9" s="189">
        <v>0.16402</v>
      </c>
      <c r="EKL9" s="189">
        <v>0.16402</v>
      </c>
      <c r="EKM9" s="189">
        <v>0.16402</v>
      </c>
      <c r="EKN9" s="189">
        <v>0.16402</v>
      </c>
      <c r="EKO9" s="189">
        <v>0.16402</v>
      </c>
      <c r="EKP9" s="189">
        <v>0.16402</v>
      </c>
      <c r="EKQ9" s="189">
        <v>0.16402</v>
      </c>
      <c r="EKR9" s="189">
        <v>0.16402</v>
      </c>
      <c r="EKS9" s="189">
        <v>0.16402</v>
      </c>
      <c r="EKT9" s="189">
        <v>0.16402</v>
      </c>
      <c r="EKU9" s="189">
        <v>0.16402</v>
      </c>
      <c r="EKV9" s="189">
        <v>0.16402</v>
      </c>
      <c r="EKW9" s="189">
        <v>0.16402</v>
      </c>
      <c r="EKX9" s="189">
        <v>0.16402</v>
      </c>
      <c r="EKY9" s="189">
        <v>0.16402</v>
      </c>
      <c r="EKZ9" s="189">
        <v>0.16402</v>
      </c>
      <c r="ELA9" s="189">
        <v>0.16402</v>
      </c>
      <c r="ELB9" s="189">
        <v>0.16402</v>
      </c>
      <c r="ELC9" s="189">
        <v>0.16402</v>
      </c>
      <c r="ELD9" s="189">
        <v>0.16402</v>
      </c>
      <c r="ELE9" s="189">
        <v>0.16402</v>
      </c>
      <c r="ELF9" s="189">
        <v>0.16402</v>
      </c>
      <c r="ELG9" s="189">
        <v>0.16402</v>
      </c>
      <c r="ELH9" s="189">
        <v>0.16402</v>
      </c>
      <c r="ELI9" s="189">
        <v>0.16402</v>
      </c>
      <c r="ELJ9" s="189">
        <v>0.16402</v>
      </c>
      <c r="ELK9" s="189">
        <v>0.16402</v>
      </c>
      <c r="ELL9" s="189">
        <v>0.16402</v>
      </c>
      <c r="ELM9" s="189">
        <v>0.16402</v>
      </c>
      <c r="ELN9" s="189">
        <v>0.16402</v>
      </c>
      <c r="ELO9" s="189">
        <v>0.16402</v>
      </c>
      <c r="ELP9" s="189">
        <v>0.16402</v>
      </c>
      <c r="ELQ9" s="189">
        <v>0.16402</v>
      </c>
      <c r="ELR9" s="189">
        <v>0.16402</v>
      </c>
      <c r="ELS9" s="189">
        <v>0.16402</v>
      </c>
      <c r="ELT9" s="189">
        <v>0.16402</v>
      </c>
      <c r="ELU9" s="189">
        <v>0.16402</v>
      </c>
      <c r="ELV9" s="189">
        <v>0.16402</v>
      </c>
      <c r="ELW9" s="189">
        <v>0.16402</v>
      </c>
      <c r="ELX9" s="189">
        <v>0.16402</v>
      </c>
      <c r="ELY9" s="189">
        <v>0.16402</v>
      </c>
      <c r="ELZ9" s="189">
        <v>0.16402</v>
      </c>
      <c r="EMA9" s="189">
        <v>0.16402</v>
      </c>
      <c r="EMB9" s="189">
        <v>0.16402</v>
      </c>
      <c r="EMC9" s="189">
        <v>0.16402</v>
      </c>
      <c r="EMD9" s="189">
        <v>0.16402</v>
      </c>
      <c r="EME9" s="189">
        <v>0.16402</v>
      </c>
      <c r="EMF9" s="189">
        <v>0.16402</v>
      </c>
      <c r="EMG9" s="189">
        <v>0.16402</v>
      </c>
      <c r="EMH9" s="189">
        <v>0.16402</v>
      </c>
      <c r="EMI9" s="189">
        <v>0.16402</v>
      </c>
      <c r="EMJ9" s="189">
        <v>0.16402</v>
      </c>
      <c r="EMK9" s="189">
        <v>0.16402</v>
      </c>
      <c r="EML9" s="189">
        <v>0.16402</v>
      </c>
      <c r="EMM9" s="189">
        <v>0.16402</v>
      </c>
      <c r="EMN9" s="189">
        <v>0.16402</v>
      </c>
      <c r="EMO9" s="189">
        <v>0.16402</v>
      </c>
      <c r="EMP9" s="189">
        <v>0.16402</v>
      </c>
      <c r="EMQ9" s="189">
        <v>0.16402</v>
      </c>
      <c r="EMR9" s="189">
        <v>0.16402</v>
      </c>
      <c r="EMS9" s="189">
        <v>0.16402</v>
      </c>
      <c r="EMT9" s="189">
        <v>0.16402</v>
      </c>
      <c r="EMU9" s="189">
        <v>0.16402</v>
      </c>
      <c r="EMV9" s="189">
        <v>0.16402</v>
      </c>
      <c r="EMW9" s="189">
        <v>0.16402</v>
      </c>
      <c r="EMX9" s="189">
        <v>0.16402</v>
      </c>
      <c r="EMY9" s="189">
        <v>0.16402</v>
      </c>
      <c r="EMZ9" s="189">
        <v>0.16402</v>
      </c>
      <c r="ENA9" s="189">
        <v>0.16402</v>
      </c>
      <c r="ENB9" s="189">
        <v>0.16402</v>
      </c>
      <c r="ENC9" s="189">
        <v>0.16402</v>
      </c>
      <c r="END9" s="189">
        <v>0.16402</v>
      </c>
      <c r="ENE9" s="189">
        <v>0.16402</v>
      </c>
      <c r="ENF9" s="189">
        <v>0.16402</v>
      </c>
      <c r="ENG9" s="189">
        <v>0.16402</v>
      </c>
      <c r="ENH9" s="189">
        <v>0.16402</v>
      </c>
      <c r="ENI9" s="189">
        <v>0.16402</v>
      </c>
      <c r="ENJ9" s="189">
        <v>0.16402</v>
      </c>
      <c r="ENK9" s="189">
        <v>0.16402</v>
      </c>
      <c r="ENL9" s="189">
        <v>0.16402</v>
      </c>
      <c r="ENM9" s="189">
        <v>0.16402</v>
      </c>
      <c r="ENN9" s="189">
        <v>0.16402</v>
      </c>
      <c r="ENO9" s="189">
        <v>0.16402</v>
      </c>
      <c r="ENP9" s="189">
        <v>0.16402</v>
      </c>
      <c r="ENQ9" s="189">
        <v>0.16402</v>
      </c>
      <c r="ENR9" s="189">
        <v>0.16402</v>
      </c>
      <c r="ENS9" s="189">
        <v>0.16402</v>
      </c>
      <c r="ENT9" s="189">
        <v>0.16402</v>
      </c>
      <c r="ENU9" s="189">
        <v>0.16402</v>
      </c>
      <c r="ENV9" s="189">
        <v>0.16402</v>
      </c>
      <c r="ENW9" s="189">
        <v>0.16402</v>
      </c>
      <c r="ENX9" s="189">
        <v>0.16402</v>
      </c>
      <c r="ENY9" s="189">
        <v>0.16402</v>
      </c>
      <c r="ENZ9" s="189">
        <v>0.16402</v>
      </c>
      <c r="EOA9" s="189">
        <v>0.16402</v>
      </c>
      <c r="EOB9" s="189">
        <v>0.16402</v>
      </c>
      <c r="EOC9" s="189">
        <v>0.16402</v>
      </c>
      <c r="EOD9" s="189">
        <v>0.16402</v>
      </c>
      <c r="EOE9" s="189">
        <v>0.16402</v>
      </c>
      <c r="EOF9" s="189">
        <v>0.16402</v>
      </c>
      <c r="EOG9" s="189">
        <v>0.16402</v>
      </c>
      <c r="EOH9" s="189">
        <v>0.16402</v>
      </c>
      <c r="EOI9" s="189">
        <v>0.16402</v>
      </c>
      <c r="EOJ9" s="189">
        <v>0.16402</v>
      </c>
      <c r="EOK9" s="189">
        <v>0.16402</v>
      </c>
      <c r="EOL9" s="189">
        <v>0.16402</v>
      </c>
      <c r="EOM9" s="189">
        <v>0.16402</v>
      </c>
      <c r="EON9" s="189">
        <v>0.16402</v>
      </c>
      <c r="EOO9" s="189">
        <v>0.16402</v>
      </c>
      <c r="EOP9" s="189">
        <v>0.16402</v>
      </c>
      <c r="EOQ9" s="189">
        <v>0.16402</v>
      </c>
      <c r="EOR9" s="189">
        <v>0.16402</v>
      </c>
      <c r="EOS9" s="189">
        <v>0.16402</v>
      </c>
      <c r="EOT9" s="189">
        <v>0.16402</v>
      </c>
      <c r="EOU9" s="189">
        <v>0.16402</v>
      </c>
      <c r="EOV9" s="189">
        <v>0.16402</v>
      </c>
      <c r="EOW9" s="189">
        <v>0.16402</v>
      </c>
      <c r="EOX9" s="189">
        <v>0.16402</v>
      </c>
      <c r="EOY9" s="189">
        <v>0.16402</v>
      </c>
      <c r="EOZ9" s="189">
        <v>0.16402</v>
      </c>
      <c r="EPA9" s="189">
        <v>0.16402</v>
      </c>
      <c r="EPB9" s="189">
        <v>0.16402</v>
      </c>
      <c r="EPC9" s="189">
        <v>0.16402</v>
      </c>
      <c r="EPD9" s="189">
        <v>0.16402</v>
      </c>
      <c r="EPE9" s="189">
        <v>0.16402</v>
      </c>
      <c r="EPF9" s="189">
        <v>0.16402</v>
      </c>
      <c r="EPG9" s="189">
        <v>0.16402</v>
      </c>
      <c r="EPH9" s="189">
        <v>0.16402</v>
      </c>
      <c r="EPI9" s="189">
        <v>0.16402</v>
      </c>
      <c r="EPJ9" s="189">
        <v>0.16402</v>
      </c>
      <c r="EPK9" s="189">
        <v>0.16402</v>
      </c>
      <c r="EPL9" s="189">
        <v>0.16402</v>
      </c>
      <c r="EPM9" s="189">
        <v>0.16402</v>
      </c>
      <c r="EPN9" s="189">
        <v>0.16402</v>
      </c>
      <c r="EPO9" s="189">
        <v>0.16402</v>
      </c>
      <c r="EPP9" s="189">
        <v>0.16402</v>
      </c>
      <c r="EPQ9" s="189">
        <v>0.16402</v>
      </c>
      <c r="EPR9" s="189">
        <v>0.16402</v>
      </c>
      <c r="EPS9" s="189">
        <v>0.16402</v>
      </c>
      <c r="EPT9" s="189">
        <v>0.16402</v>
      </c>
      <c r="EPU9" s="189">
        <v>0.16402</v>
      </c>
      <c r="EPV9" s="189">
        <v>0.16402</v>
      </c>
      <c r="EPW9" s="189">
        <v>0.16402</v>
      </c>
      <c r="EPX9" s="189">
        <v>0.16402</v>
      </c>
      <c r="EPY9" s="189">
        <v>0.16402</v>
      </c>
      <c r="EPZ9" s="189">
        <v>0.16402</v>
      </c>
      <c r="EQA9" s="189">
        <v>0.16402</v>
      </c>
      <c r="EQB9" s="189">
        <v>0.16402</v>
      </c>
      <c r="EQC9" s="189">
        <v>0.16402</v>
      </c>
      <c r="EQD9" s="189">
        <v>0.16402</v>
      </c>
      <c r="EQE9" s="189">
        <v>0.16402</v>
      </c>
      <c r="EQF9" s="189">
        <v>0.16402</v>
      </c>
      <c r="EQG9" s="189">
        <v>0.16402</v>
      </c>
      <c r="EQH9" s="189">
        <v>0.16402</v>
      </c>
      <c r="EQI9" s="189">
        <v>0.16402</v>
      </c>
      <c r="EQJ9" s="189">
        <v>0.16402</v>
      </c>
      <c r="EQK9" s="189">
        <v>0.16402</v>
      </c>
      <c r="EQL9" s="189">
        <v>0.16402</v>
      </c>
      <c r="EQM9" s="189">
        <v>0.16402</v>
      </c>
      <c r="EQN9" s="189">
        <v>0.16402</v>
      </c>
      <c r="EQO9" s="189">
        <v>0.16402</v>
      </c>
      <c r="EQP9" s="189">
        <v>0.16402</v>
      </c>
      <c r="EQQ9" s="189">
        <v>0.16402</v>
      </c>
      <c r="EQR9" s="189">
        <v>0.16402</v>
      </c>
      <c r="EQS9" s="189">
        <v>0.16402</v>
      </c>
      <c r="EQT9" s="189">
        <v>0.16402</v>
      </c>
      <c r="EQU9" s="189">
        <v>0.16402</v>
      </c>
      <c r="EQV9" s="189">
        <v>0.16402</v>
      </c>
      <c r="EQW9" s="189">
        <v>0.16402</v>
      </c>
      <c r="EQX9" s="189">
        <v>0.16402</v>
      </c>
      <c r="EQY9" s="189">
        <v>0.16402</v>
      </c>
      <c r="EQZ9" s="189">
        <v>0.16402</v>
      </c>
      <c r="ERA9" s="189">
        <v>0.16402</v>
      </c>
      <c r="ERB9" s="189">
        <v>0.16402</v>
      </c>
      <c r="ERC9" s="189">
        <v>0.16402</v>
      </c>
      <c r="ERD9" s="189">
        <v>0.16402</v>
      </c>
      <c r="ERE9" s="189">
        <v>0.16402</v>
      </c>
      <c r="ERF9" s="189">
        <v>0.16402</v>
      </c>
      <c r="ERG9" s="189">
        <v>0.16402</v>
      </c>
      <c r="ERH9" s="189">
        <v>0.16402</v>
      </c>
      <c r="ERI9" s="189">
        <v>0.16402</v>
      </c>
      <c r="ERJ9" s="189">
        <v>0.16402</v>
      </c>
      <c r="ERK9" s="189">
        <v>0.16402</v>
      </c>
      <c r="ERL9" s="189">
        <v>0.16402</v>
      </c>
      <c r="ERM9" s="189">
        <v>0.16402</v>
      </c>
      <c r="ERN9" s="189">
        <v>0.16402</v>
      </c>
      <c r="ERO9" s="189">
        <v>0.16402</v>
      </c>
      <c r="ERP9" s="189">
        <v>0.16402</v>
      </c>
      <c r="ERQ9" s="189">
        <v>0.16402</v>
      </c>
      <c r="ERR9" s="189">
        <v>0.16402</v>
      </c>
      <c r="ERS9" s="189">
        <v>0.16402</v>
      </c>
      <c r="ERT9" s="189">
        <v>0.16402</v>
      </c>
      <c r="ERU9" s="189">
        <v>0.16402</v>
      </c>
      <c r="ERV9" s="189">
        <v>0.16402</v>
      </c>
      <c r="ERW9" s="189">
        <v>0.16402</v>
      </c>
      <c r="ERX9" s="189">
        <v>0.16402</v>
      </c>
      <c r="ERY9" s="189">
        <v>0.16402</v>
      </c>
      <c r="ERZ9" s="189">
        <v>0.16402</v>
      </c>
      <c r="ESA9" s="189">
        <v>0.16402</v>
      </c>
      <c r="ESB9" s="189">
        <v>0.16402</v>
      </c>
      <c r="ESC9" s="189">
        <v>0.16402</v>
      </c>
      <c r="ESD9" s="189">
        <v>0.16402</v>
      </c>
      <c r="ESE9" s="189">
        <v>0.16402</v>
      </c>
      <c r="ESF9" s="189">
        <v>0.16402</v>
      </c>
      <c r="ESG9" s="189">
        <v>0.16402</v>
      </c>
      <c r="ESH9" s="189">
        <v>0.16402</v>
      </c>
      <c r="ESI9" s="189">
        <v>0.16402</v>
      </c>
      <c r="ESJ9" s="189">
        <v>0.16402</v>
      </c>
      <c r="ESK9" s="189">
        <v>0.16402</v>
      </c>
      <c r="ESL9" s="189">
        <v>0.16402</v>
      </c>
      <c r="ESM9" s="189">
        <v>0.16402</v>
      </c>
      <c r="ESN9" s="189">
        <v>0.16402</v>
      </c>
      <c r="ESO9" s="189">
        <v>0.16402</v>
      </c>
      <c r="ESP9" s="189">
        <v>0.16402</v>
      </c>
      <c r="ESQ9" s="189">
        <v>0.16402</v>
      </c>
      <c r="ESR9" s="189">
        <v>0.16402</v>
      </c>
      <c r="ESS9" s="189">
        <v>0.16402</v>
      </c>
      <c r="EST9" s="189">
        <v>0.16402</v>
      </c>
      <c r="ESU9" s="189">
        <v>0.16402</v>
      </c>
      <c r="ESV9" s="189">
        <v>0.16402</v>
      </c>
      <c r="ESW9" s="189">
        <v>0.16402</v>
      </c>
      <c r="ESX9" s="189">
        <v>0.16402</v>
      </c>
      <c r="ESY9" s="189">
        <v>0.16402</v>
      </c>
      <c r="ESZ9" s="189">
        <v>0.16402</v>
      </c>
      <c r="ETA9" s="189">
        <v>0.16402</v>
      </c>
      <c r="ETB9" s="189">
        <v>0.16402</v>
      </c>
      <c r="ETC9" s="189">
        <v>0.16402</v>
      </c>
      <c r="ETD9" s="189">
        <v>0.16402</v>
      </c>
      <c r="ETE9" s="189">
        <v>0.16402</v>
      </c>
      <c r="ETF9" s="189">
        <v>0.16402</v>
      </c>
      <c r="ETG9" s="189">
        <v>0.16402</v>
      </c>
      <c r="ETH9" s="189">
        <v>0.16402</v>
      </c>
      <c r="ETI9" s="189">
        <v>0.16402</v>
      </c>
      <c r="ETJ9" s="189">
        <v>0.16402</v>
      </c>
      <c r="ETK9" s="189">
        <v>0.16402</v>
      </c>
      <c r="ETL9" s="189">
        <v>0.16402</v>
      </c>
      <c r="ETM9" s="189">
        <v>0.16402</v>
      </c>
      <c r="ETN9" s="189">
        <v>0.16402</v>
      </c>
      <c r="ETO9" s="189">
        <v>0.16402</v>
      </c>
      <c r="ETP9" s="189">
        <v>0.16402</v>
      </c>
      <c r="ETQ9" s="189">
        <v>0.16402</v>
      </c>
      <c r="ETR9" s="189">
        <v>0.16402</v>
      </c>
      <c r="ETS9" s="189">
        <v>0.16402</v>
      </c>
      <c r="ETT9" s="189">
        <v>0.16402</v>
      </c>
      <c r="ETU9" s="189">
        <v>0.16402</v>
      </c>
      <c r="ETV9" s="189">
        <v>0.16402</v>
      </c>
      <c r="ETW9" s="189">
        <v>0.16402</v>
      </c>
      <c r="ETX9" s="189">
        <v>0.16402</v>
      </c>
      <c r="ETY9" s="189">
        <v>0.16402</v>
      </c>
      <c r="ETZ9" s="189">
        <v>0.16402</v>
      </c>
      <c r="EUA9" s="189">
        <v>0.16402</v>
      </c>
      <c r="EUB9" s="189">
        <v>0.16402</v>
      </c>
      <c r="EUC9" s="189">
        <v>0.16402</v>
      </c>
      <c r="EUD9" s="189">
        <v>0.16402</v>
      </c>
      <c r="EUE9" s="189">
        <v>0.16402</v>
      </c>
      <c r="EUF9" s="189">
        <v>0.16402</v>
      </c>
      <c r="EUG9" s="189">
        <v>0.16402</v>
      </c>
      <c r="EUH9" s="189">
        <v>0.16402</v>
      </c>
      <c r="EUI9" s="189">
        <v>0.16402</v>
      </c>
      <c r="EUJ9" s="189">
        <v>0.16402</v>
      </c>
      <c r="EUK9" s="189">
        <v>0.16402</v>
      </c>
      <c r="EUL9" s="189">
        <v>0.16402</v>
      </c>
      <c r="EUM9" s="189">
        <v>0.16402</v>
      </c>
      <c r="EUN9" s="189">
        <v>0.16402</v>
      </c>
      <c r="EUO9" s="189">
        <v>0.16402</v>
      </c>
      <c r="EUP9" s="189">
        <v>0.16402</v>
      </c>
      <c r="EUQ9" s="189">
        <v>0.16402</v>
      </c>
      <c r="EUR9" s="189">
        <v>0.16402</v>
      </c>
      <c r="EUS9" s="189">
        <v>0.16402</v>
      </c>
      <c r="EUT9" s="189">
        <v>0.16402</v>
      </c>
      <c r="EUU9" s="189">
        <v>0.16402</v>
      </c>
      <c r="EUV9" s="189">
        <v>0.16402</v>
      </c>
      <c r="EUW9" s="189">
        <v>0.16402</v>
      </c>
      <c r="EUX9" s="189">
        <v>0.16402</v>
      </c>
      <c r="EUY9" s="189">
        <v>0.16402</v>
      </c>
      <c r="EUZ9" s="189">
        <v>0.16402</v>
      </c>
      <c r="EVA9" s="189">
        <v>0.16402</v>
      </c>
      <c r="EVB9" s="189">
        <v>0.16402</v>
      </c>
      <c r="EVC9" s="189">
        <v>0.16402</v>
      </c>
      <c r="EVD9" s="189">
        <v>0.16402</v>
      </c>
      <c r="EVE9" s="189">
        <v>0.16402</v>
      </c>
      <c r="EVF9" s="189">
        <v>0.16402</v>
      </c>
      <c r="EVG9" s="189">
        <v>0.16402</v>
      </c>
      <c r="EVH9" s="189">
        <v>0.16402</v>
      </c>
      <c r="EVI9" s="189">
        <v>0.16402</v>
      </c>
      <c r="EVJ9" s="189">
        <v>0.16402</v>
      </c>
      <c r="EVK9" s="189">
        <v>0.16402</v>
      </c>
      <c r="EVL9" s="189">
        <v>0.16402</v>
      </c>
      <c r="EVM9" s="189">
        <v>0.16402</v>
      </c>
      <c r="EVN9" s="189">
        <v>0.16402</v>
      </c>
      <c r="EVO9" s="189">
        <v>0.16402</v>
      </c>
      <c r="EVP9" s="189">
        <v>0.16402</v>
      </c>
      <c r="EVQ9" s="189">
        <v>0.16402</v>
      </c>
      <c r="EVR9" s="189">
        <v>0.16402</v>
      </c>
      <c r="EVS9" s="189">
        <v>0.16402</v>
      </c>
      <c r="EVT9" s="189">
        <v>0.16402</v>
      </c>
      <c r="EVU9" s="189">
        <v>0.16402</v>
      </c>
      <c r="EVV9" s="189">
        <v>0.16402</v>
      </c>
      <c r="EVW9" s="189">
        <v>0.16402</v>
      </c>
      <c r="EVX9" s="189">
        <v>0.16402</v>
      </c>
      <c r="EVY9" s="189">
        <v>0.16402</v>
      </c>
      <c r="EVZ9" s="189">
        <v>0.16402</v>
      </c>
      <c r="EWA9" s="189">
        <v>0.16402</v>
      </c>
      <c r="EWB9" s="189">
        <v>0.16402</v>
      </c>
      <c r="EWC9" s="189">
        <v>0.16402</v>
      </c>
      <c r="EWD9" s="189">
        <v>0.16402</v>
      </c>
      <c r="EWE9" s="189">
        <v>0.16402</v>
      </c>
      <c r="EWF9" s="189">
        <v>0.16402</v>
      </c>
      <c r="EWG9" s="189">
        <v>0.16402</v>
      </c>
      <c r="EWH9" s="189">
        <v>0.16402</v>
      </c>
      <c r="EWI9" s="189">
        <v>0.16402</v>
      </c>
      <c r="EWJ9" s="189">
        <v>0.16402</v>
      </c>
      <c r="EWK9" s="189">
        <v>0.16402</v>
      </c>
      <c r="EWL9" s="189">
        <v>0.16402</v>
      </c>
      <c r="EWM9" s="189">
        <v>0.16402</v>
      </c>
      <c r="EWN9" s="189">
        <v>0.16402</v>
      </c>
      <c r="EWO9" s="189">
        <v>0.16402</v>
      </c>
      <c r="EWP9" s="189">
        <v>0.16402</v>
      </c>
      <c r="EWQ9" s="189">
        <v>0.16402</v>
      </c>
      <c r="EWR9" s="189">
        <v>0.16402</v>
      </c>
      <c r="EWS9" s="189">
        <v>0.16402</v>
      </c>
      <c r="EWT9" s="189">
        <v>0.16402</v>
      </c>
      <c r="EWU9" s="189">
        <v>0.16402</v>
      </c>
      <c r="EWV9" s="189">
        <v>0.16402</v>
      </c>
      <c r="EWW9" s="189">
        <v>0.16402</v>
      </c>
      <c r="EWX9" s="189">
        <v>0.16402</v>
      </c>
      <c r="EWY9" s="189">
        <v>0.16402</v>
      </c>
      <c r="EWZ9" s="189">
        <v>0.16402</v>
      </c>
      <c r="EXA9" s="189">
        <v>0.16402</v>
      </c>
      <c r="EXB9" s="189">
        <v>0.16402</v>
      </c>
      <c r="EXC9" s="189">
        <v>0.16402</v>
      </c>
      <c r="EXD9" s="189">
        <v>0.16402</v>
      </c>
      <c r="EXE9" s="189">
        <v>0.16402</v>
      </c>
      <c r="EXF9" s="189">
        <v>0.16402</v>
      </c>
      <c r="EXG9" s="189">
        <v>0.16402</v>
      </c>
      <c r="EXH9" s="189">
        <v>0.16402</v>
      </c>
      <c r="EXI9" s="189">
        <v>0.16402</v>
      </c>
      <c r="EXJ9" s="189">
        <v>0.16402</v>
      </c>
      <c r="EXK9" s="189">
        <v>0.16402</v>
      </c>
      <c r="EXL9" s="189">
        <v>0.16402</v>
      </c>
      <c r="EXM9" s="189">
        <v>0.16402</v>
      </c>
      <c r="EXN9" s="189">
        <v>0.16402</v>
      </c>
      <c r="EXO9" s="189">
        <v>0.16402</v>
      </c>
      <c r="EXP9" s="189">
        <v>0.16402</v>
      </c>
      <c r="EXQ9" s="189">
        <v>0.16402</v>
      </c>
      <c r="EXR9" s="189">
        <v>0.16402</v>
      </c>
      <c r="EXS9" s="189">
        <v>0.16402</v>
      </c>
      <c r="EXT9" s="189">
        <v>0.16402</v>
      </c>
      <c r="EXU9" s="189">
        <v>0.16402</v>
      </c>
      <c r="EXV9" s="189">
        <v>0.16402</v>
      </c>
      <c r="EXW9" s="189">
        <v>0.16402</v>
      </c>
      <c r="EXX9" s="189">
        <v>0.16402</v>
      </c>
      <c r="EXY9" s="189">
        <v>0.16402</v>
      </c>
      <c r="EXZ9" s="189">
        <v>0.16402</v>
      </c>
      <c r="EYA9" s="189">
        <v>0.16402</v>
      </c>
      <c r="EYB9" s="189">
        <v>0.16402</v>
      </c>
      <c r="EYC9" s="189">
        <v>0.16402</v>
      </c>
      <c r="EYD9" s="189">
        <v>0.16402</v>
      </c>
      <c r="EYE9" s="189">
        <v>0.16402</v>
      </c>
      <c r="EYF9" s="189">
        <v>0.16402</v>
      </c>
      <c r="EYG9" s="189">
        <v>0.16402</v>
      </c>
      <c r="EYH9" s="189">
        <v>0.16402</v>
      </c>
      <c r="EYI9" s="189">
        <v>0.16402</v>
      </c>
      <c r="EYJ9" s="189">
        <v>0.16402</v>
      </c>
      <c r="EYK9" s="189">
        <v>0.16402</v>
      </c>
      <c r="EYL9" s="189">
        <v>0.16402</v>
      </c>
      <c r="EYM9" s="189">
        <v>0.16402</v>
      </c>
      <c r="EYN9" s="189">
        <v>0.16402</v>
      </c>
      <c r="EYO9" s="189">
        <v>0.16402</v>
      </c>
      <c r="EYP9" s="189">
        <v>0.16402</v>
      </c>
      <c r="EYQ9" s="189">
        <v>0.16402</v>
      </c>
      <c r="EYR9" s="189">
        <v>0.16402</v>
      </c>
      <c r="EYS9" s="189">
        <v>0.16402</v>
      </c>
      <c r="EYT9" s="189">
        <v>0.16402</v>
      </c>
      <c r="EYU9" s="189">
        <v>0.16402</v>
      </c>
      <c r="EYV9" s="189">
        <v>0.16402</v>
      </c>
      <c r="EYW9" s="189">
        <v>0.16402</v>
      </c>
      <c r="EYX9" s="189">
        <v>0.16402</v>
      </c>
      <c r="EYY9" s="189">
        <v>0.16402</v>
      </c>
      <c r="EYZ9" s="189">
        <v>0.16402</v>
      </c>
      <c r="EZA9" s="189">
        <v>0.16402</v>
      </c>
      <c r="EZB9" s="189">
        <v>0.16402</v>
      </c>
      <c r="EZC9" s="189">
        <v>0.16402</v>
      </c>
      <c r="EZD9" s="189">
        <v>0.16402</v>
      </c>
      <c r="EZE9" s="189">
        <v>0.16402</v>
      </c>
      <c r="EZF9" s="189">
        <v>0.16402</v>
      </c>
      <c r="EZG9" s="189">
        <v>0.16402</v>
      </c>
      <c r="EZH9" s="189">
        <v>0.16402</v>
      </c>
      <c r="EZI9" s="189">
        <v>0.16402</v>
      </c>
      <c r="EZJ9" s="189">
        <v>0.16402</v>
      </c>
      <c r="EZK9" s="189">
        <v>0.16402</v>
      </c>
      <c r="EZL9" s="189">
        <v>0.16402</v>
      </c>
      <c r="EZM9" s="189">
        <v>0.16402</v>
      </c>
      <c r="EZN9" s="189">
        <v>0.16402</v>
      </c>
      <c r="EZO9" s="189">
        <v>0.16402</v>
      </c>
      <c r="EZP9" s="189">
        <v>0.16402</v>
      </c>
      <c r="EZQ9" s="189">
        <v>0.16402</v>
      </c>
      <c r="EZR9" s="189">
        <v>0.16402</v>
      </c>
      <c r="EZS9" s="189">
        <v>0.16402</v>
      </c>
      <c r="EZT9" s="189">
        <v>0.16402</v>
      </c>
      <c r="EZU9" s="189">
        <v>0.16402</v>
      </c>
      <c r="EZV9" s="189">
        <v>0.16402</v>
      </c>
      <c r="EZW9" s="189">
        <v>0.16402</v>
      </c>
      <c r="EZX9" s="189">
        <v>0.16402</v>
      </c>
      <c r="EZY9" s="189">
        <v>0.16402</v>
      </c>
      <c r="EZZ9" s="189">
        <v>0.16402</v>
      </c>
      <c r="FAA9" s="189">
        <v>0.16402</v>
      </c>
      <c r="FAB9" s="189">
        <v>0.16402</v>
      </c>
      <c r="FAC9" s="189">
        <v>0.16402</v>
      </c>
      <c r="FAD9" s="189">
        <v>0.16402</v>
      </c>
      <c r="FAE9" s="189">
        <v>0.16402</v>
      </c>
      <c r="FAF9" s="189">
        <v>0.16402</v>
      </c>
      <c r="FAG9" s="189">
        <v>0.16402</v>
      </c>
      <c r="FAH9" s="189">
        <v>0.16402</v>
      </c>
      <c r="FAI9" s="189">
        <v>0.16402</v>
      </c>
      <c r="FAJ9" s="189">
        <v>0.16402</v>
      </c>
      <c r="FAK9" s="189">
        <v>0.16402</v>
      </c>
      <c r="FAL9" s="189">
        <v>0.16402</v>
      </c>
      <c r="FAM9" s="189">
        <v>0.16402</v>
      </c>
      <c r="FAN9" s="189">
        <v>0.16402</v>
      </c>
      <c r="FAO9" s="189">
        <v>0.16402</v>
      </c>
      <c r="FAP9" s="189">
        <v>0.16402</v>
      </c>
      <c r="FAQ9" s="189">
        <v>0.16402</v>
      </c>
      <c r="FAR9" s="189">
        <v>0.16402</v>
      </c>
      <c r="FAS9" s="189">
        <v>0.16402</v>
      </c>
      <c r="FAT9" s="189">
        <v>0.16402</v>
      </c>
      <c r="FAU9" s="189">
        <v>0.16402</v>
      </c>
      <c r="FAV9" s="189">
        <v>0.16402</v>
      </c>
      <c r="FAW9" s="189">
        <v>0.16402</v>
      </c>
      <c r="FAX9" s="189">
        <v>0.16402</v>
      </c>
      <c r="FAY9" s="189">
        <v>0.16402</v>
      </c>
      <c r="FAZ9" s="189">
        <v>0.16402</v>
      </c>
      <c r="FBA9" s="189">
        <v>0.16402</v>
      </c>
      <c r="FBB9" s="189">
        <v>0.16402</v>
      </c>
      <c r="FBC9" s="189">
        <v>0.16402</v>
      </c>
      <c r="FBD9" s="189">
        <v>0.16402</v>
      </c>
      <c r="FBE9" s="189">
        <v>0.16402</v>
      </c>
      <c r="FBF9" s="189">
        <v>0.16402</v>
      </c>
      <c r="FBG9" s="189">
        <v>0.16402</v>
      </c>
      <c r="FBH9" s="189">
        <v>0.16402</v>
      </c>
      <c r="FBI9" s="189">
        <v>0.16402</v>
      </c>
      <c r="FBJ9" s="189">
        <v>0.16402</v>
      </c>
      <c r="FBK9" s="189">
        <v>0.16402</v>
      </c>
      <c r="FBL9" s="189">
        <v>0.16402</v>
      </c>
      <c r="FBM9" s="189">
        <v>0.16402</v>
      </c>
      <c r="FBN9" s="189">
        <v>0.16402</v>
      </c>
      <c r="FBO9" s="189">
        <v>0.16402</v>
      </c>
      <c r="FBP9" s="189">
        <v>0.16402</v>
      </c>
      <c r="FBQ9" s="189">
        <v>0.16402</v>
      </c>
      <c r="FBR9" s="189">
        <v>0.16402</v>
      </c>
      <c r="FBS9" s="189">
        <v>0.16402</v>
      </c>
      <c r="FBT9" s="189">
        <v>0.16402</v>
      </c>
      <c r="FBU9" s="189">
        <v>0.16402</v>
      </c>
      <c r="FBV9" s="189">
        <v>0.16402</v>
      </c>
      <c r="FBW9" s="189">
        <v>0.16402</v>
      </c>
      <c r="FBX9" s="189">
        <v>0.16402</v>
      </c>
      <c r="FBY9" s="189">
        <v>0.16402</v>
      </c>
      <c r="FBZ9" s="189">
        <v>0.16402</v>
      </c>
      <c r="FCA9" s="189">
        <v>0.16402</v>
      </c>
      <c r="FCB9" s="189">
        <v>0.16402</v>
      </c>
      <c r="FCC9" s="189">
        <v>0.16402</v>
      </c>
      <c r="FCD9" s="189">
        <v>0.16402</v>
      </c>
      <c r="FCE9" s="189">
        <v>0.16402</v>
      </c>
      <c r="FCF9" s="189">
        <v>0.16402</v>
      </c>
      <c r="FCG9" s="189">
        <v>0.16402</v>
      </c>
      <c r="FCH9" s="189">
        <v>0.16402</v>
      </c>
      <c r="FCI9" s="189">
        <v>0.16402</v>
      </c>
      <c r="FCJ9" s="189">
        <v>0.16402</v>
      </c>
      <c r="FCK9" s="189">
        <v>0.16402</v>
      </c>
      <c r="FCL9" s="189">
        <v>0.16402</v>
      </c>
      <c r="FCM9" s="189">
        <v>0.16402</v>
      </c>
      <c r="FCN9" s="189">
        <v>0.16402</v>
      </c>
      <c r="FCO9" s="189">
        <v>0.16402</v>
      </c>
      <c r="FCP9" s="189">
        <v>0.16402</v>
      </c>
      <c r="FCQ9" s="189">
        <v>0.16402</v>
      </c>
      <c r="FCR9" s="189">
        <v>0.16402</v>
      </c>
      <c r="FCS9" s="189">
        <v>0.16402</v>
      </c>
      <c r="FCT9" s="189">
        <v>0.16402</v>
      </c>
      <c r="FCU9" s="189">
        <v>0.16402</v>
      </c>
      <c r="FCV9" s="189">
        <v>0.16402</v>
      </c>
      <c r="FCW9" s="189">
        <v>0.16402</v>
      </c>
      <c r="FCX9" s="189">
        <v>0.16402</v>
      </c>
      <c r="FCY9" s="189">
        <v>0.16402</v>
      </c>
      <c r="FCZ9" s="189">
        <v>0.16402</v>
      </c>
      <c r="FDA9" s="189">
        <v>0.16402</v>
      </c>
      <c r="FDB9" s="189">
        <v>0.16402</v>
      </c>
      <c r="FDC9" s="189">
        <v>0.16402</v>
      </c>
      <c r="FDD9" s="189">
        <v>0.16402</v>
      </c>
      <c r="FDE9" s="189">
        <v>0.16402</v>
      </c>
      <c r="FDF9" s="189">
        <v>0.16402</v>
      </c>
      <c r="FDG9" s="189">
        <v>0.16402</v>
      </c>
      <c r="FDH9" s="189">
        <v>0.16402</v>
      </c>
      <c r="FDI9" s="189">
        <v>0.16402</v>
      </c>
      <c r="FDJ9" s="189">
        <v>0.16402</v>
      </c>
      <c r="FDK9" s="189">
        <v>0.16402</v>
      </c>
      <c r="FDL9" s="189">
        <v>0.16402</v>
      </c>
      <c r="FDM9" s="189">
        <v>0.16402</v>
      </c>
      <c r="FDN9" s="189">
        <v>0.16402</v>
      </c>
      <c r="FDO9" s="189">
        <v>0.16402</v>
      </c>
      <c r="FDP9" s="189">
        <v>0.16402</v>
      </c>
      <c r="FDQ9" s="189">
        <v>0.16402</v>
      </c>
      <c r="FDR9" s="189">
        <v>0.16402</v>
      </c>
      <c r="FDS9" s="189">
        <v>0.16402</v>
      </c>
      <c r="FDT9" s="189">
        <v>0.16402</v>
      </c>
      <c r="FDU9" s="189">
        <v>0.16402</v>
      </c>
      <c r="FDV9" s="189">
        <v>0.16402</v>
      </c>
      <c r="FDW9" s="189">
        <v>0.16402</v>
      </c>
      <c r="FDX9" s="189">
        <v>0.16402</v>
      </c>
      <c r="FDY9" s="189">
        <v>0.16402</v>
      </c>
      <c r="FDZ9" s="189">
        <v>0.16402</v>
      </c>
      <c r="FEA9" s="189">
        <v>0.16402</v>
      </c>
      <c r="FEB9" s="189">
        <v>0.16402</v>
      </c>
      <c r="FEC9" s="189">
        <v>0.16402</v>
      </c>
      <c r="FED9" s="189">
        <v>0.16402</v>
      </c>
      <c r="FEE9" s="189">
        <v>0.16402</v>
      </c>
      <c r="FEF9" s="189">
        <v>0.16402</v>
      </c>
      <c r="FEG9" s="189">
        <v>0.16402</v>
      </c>
      <c r="FEH9" s="189">
        <v>0.16402</v>
      </c>
      <c r="FEI9" s="189">
        <v>0.16402</v>
      </c>
      <c r="FEJ9" s="189">
        <v>0.16402</v>
      </c>
      <c r="FEK9" s="189">
        <v>0.16402</v>
      </c>
      <c r="FEL9" s="189">
        <v>0.16402</v>
      </c>
      <c r="FEM9" s="189">
        <v>0.16402</v>
      </c>
      <c r="FEN9" s="189">
        <v>0.16402</v>
      </c>
      <c r="FEO9" s="189">
        <v>0.16402</v>
      </c>
      <c r="FEP9" s="189">
        <v>0.16402</v>
      </c>
      <c r="FEQ9" s="189">
        <v>0.16402</v>
      </c>
      <c r="FER9" s="189">
        <v>0.16402</v>
      </c>
      <c r="FES9" s="189">
        <v>0.16402</v>
      </c>
      <c r="FET9" s="189">
        <v>0.16402</v>
      </c>
      <c r="FEU9" s="189">
        <v>0.16402</v>
      </c>
      <c r="FEV9" s="189">
        <v>0.16402</v>
      </c>
      <c r="FEW9" s="189">
        <v>0.16402</v>
      </c>
      <c r="FEX9" s="189">
        <v>0.16402</v>
      </c>
      <c r="FEY9" s="189">
        <v>0.16402</v>
      </c>
      <c r="FEZ9" s="189">
        <v>0.16402</v>
      </c>
      <c r="FFA9" s="189">
        <v>0.16402</v>
      </c>
      <c r="FFB9" s="189">
        <v>0.16402</v>
      </c>
      <c r="FFC9" s="189">
        <v>0.16402</v>
      </c>
      <c r="FFD9" s="189">
        <v>0.16402</v>
      </c>
      <c r="FFE9" s="189">
        <v>0.16402</v>
      </c>
      <c r="FFF9" s="189">
        <v>0.16402</v>
      </c>
      <c r="FFG9" s="189">
        <v>0.16402</v>
      </c>
      <c r="FFH9" s="189">
        <v>0.16402</v>
      </c>
      <c r="FFI9" s="189">
        <v>0.16402</v>
      </c>
      <c r="FFJ9" s="189">
        <v>0.16402</v>
      </c>
      <c r="FFK9" s="189">
        <v>0.16402</v>
      </c>
      <c r="FFL9" s="189">
        <v>0.16402</v>
      </c>
      <c r="FFM9" s="189">
        <v>0.16402</v>
      </c>
      <c r="FFN9" s="189">
        <v>0.16402</v>
      </c>
      <c r="FFO9" s="189">
        <v>0.16402</v>
      </c>
      <c r="FFP9" s="189">
        <v>0.16402</v>
      </c>
      <c r="FFQ9" s="189">
        <v>0.16402</v>
      </c>
      <c r="FFR9" s="189">
        <v>0.16402</v>
      </c>
      <c r="FFS9" s="189">
        <v>0.16402</v>
      </c>
      <c r="FFT9" s="189">
        <v>0.16402</v>
      </c>
      <c r="FFU9" s="189">
        <v>0.16402</v>
      </c>
      <c r="FFV9" s="189">
        <v>0.16402</v>
      </c>
      <c r="FFW9" s="189">
        <v>0.16402</v>
      </c>
      <c r="FFX9" s="189">
        <v>0.16402</v>
      </c>
      <c r="FFY9" s="189">
        <v>0.16402</v>
      </c>
      <c r="FFZ9" s="189">
        <v>0.16402</v>
      </c>
      <c r="FGA9" s="189">
        <v>0.16402</v>
      </c>
      <c r="FGB9" s="189">
        <v>0.16402</v>
      </c>
      <c r="FGC9" s="189">
        <v>0.16402</v>
      </c>
      <c r="FGD9" s="189">
        <v>0.16402</v>
      </c>
      <c r="FGE9" s="189">
        <v>0.16402</v>
      </c>
      <c r="FGF9" s="189">
        <v>0.16402</v>
      </c>
      <c r="FGG9" s="189">
        <v>0.16402</v>
      </c>
      <c r="FGH9" s="189">
        <v>0.16402</v>
      </c>
      <c r="FGI9" s="189">
        <v>0.16402</v>
      </c>
      <c r="FGJ9" s="189">
        <v>0.16402</v>
      </c>
      <c r="FGK9" s="189">
        <v>0.16402</v>
      </c>
      <c r="FGL9" s="189">
        <v>0.16402</v>
      </c>
      <c r="FGM9" s="189">
        <v>0.16402</v>
      </c>
      <c r="FGN9" s="189">
        <v>0.16402</v>
      </c>
      <c r="FGO9" s="189">
        <v>0.16402</v>
      </c>
      <c r="FGP9" s="189">
        <v>0.16402</v>
      </c>
      <c r="FGQ9" s="189">
        <v>0.16402</v>
      </c>
      <c r="FGR9" s="189">
        <v>0.16402</v>
      </c>
      <c r="FGS9" s="189">
        <v>0.16402</v>
      </c>
      <c r="FGT9" s="189">
        <v>0.16402</v>
      </c>
      <c r="FGU9" s="189">
        <v>0.16402</v>
      </c>
      <c r="FGV9" s="189">
        <v>0.16402</v>
      </c>
      <c r="FGW9" s="189">
        <v>0.16402</v>
      </c>
      <c r="FGX9" s="189">
        <v>0.16402</v>
      </c>
      <c r="FGY9" s="189">
        <v>0.16402</v>
      </c>
      <c r="FGZ9" s="189">
        <v>0.16402</v>
      </c>
      <c r="FHA9" s="189">
        <v>0.16402</v>
      </c>
      <c r="FHB9" s="189">
        <v>0.16402</v>
      </c>
      <c r="FHC9" s="189">
        <v>0.16402</v>
      </c>
      <c r="FHD9" s="189">
        <v>0.16402</v>
      </c>
      <c r="FHE9" s="189">
        <v>0.16402</v>
      </c>
      <c r="FHF9" s="189">
        <v>0.16402</v>
      </c>
      <c r="FHG9" s="189">
        <v>0.16402</v>
      </c>
      <c r="FHH9" s="189">
        <v>0.16402</v>
      </c>
      <c r="FHI9" s="189">
        <v>0.16402</v>
      </c>
      <c r="FHJ9" s="189">
        <v>0.16402</v>
      </c>
      <c r="FHK9" s="189">
        <v>0.16402</v>
      </c>
      <c r="FHL9" s="189">
        <v>0.16402</v>
      </c>
      <c r="FHM9" s="189">
        <v>0.16402</v>
      </c>
      <c r="FHN9" s="189">
        <v>0.16402</v>
      </c>
      <c r="FHO9" s="189">
        <v>0.16402</v>
      </c>
      <c r="FHP9" s="189">
        <v>0.16402</v>
      </c>
      <c r="FHQ9" s="189">
        <v>0.16402</v>
      </c>
      <c r="FHR9" s="189">
        <v>0.16402</v>
      </c>
      <c r="FHS9" s="189">
        <v>0.16402</v>
      </c>
      <c r="FHT9" s="189">
        <v>0.16402</v>
      </c>
      <c r="FHU9" s="189">
        <v>0.16402</v>
      </c>
      <c r="FHV9" s="189">
        <v>0.16402</v>
      </c>
      <c r="FHW9" s="189">
        <v>0.16402</v>
      </c>
      <c r="FHX9" s="189">
        <v>0.16402</v>
      </c>
      <c r="FHY9" s="189">
        <v>0.16402</v>
      </c>
      <c r="FHZ9" s="189">
        <v>0.16402</v>
      </c>
      <c r="FIA9" s="189">
        <v>0.16402</v>
      </c>
      <c r="FIB9" s="189">
        <v>0.16402</v>
      </c>
      <c r="FIC9" s="189">
        <v>0.16402</v>
      </c>
      <c r="FID9" s="189">
        <v>0.16402</v>
      </c>
      <c r="FIE9" s="189">
        <v>0.16402</v>
      </c>
      <c r="FIF9" s="189">
        <v>0.16402</v>
      </c>
      <c r="FIG9" s="189">
        <v>0.16402</v>
      </c>
      <c r="FIH9" s="189">
        <v>0.16402</v>
      </c>
      <c r="FII9" s="189">
        <v>0.16402</v>
      </c>
      <c r="FIJ9" s="189">
        <v>0.16402</v>
      </c>
      <c r="FIK9" s="189">
        <v>0.16402</v>
      </c>
      <c r="FIL9" s="189">
        <v>0.16402</v>
      </c>
      <c r="FIM9" s="189">
        <v>0.16402</v>
      </c>
      <c r="FIN9" s="189">
        <v>0.16402</v>
      </c>
      <c r="FIO9" s="189">
        <v>0.16402</v>
      </c>
      <c r="FIP9" s="189">
        <v>0.16402</v>
      </c>
      <c r="FIQ9" s="189">
        <v>0.16402</v>
      </c>
      <c r="FIR9" s="189">
        <v>0.16402</v>
      </c>
      <c r="FIS9" s="189">
        <v>0.16402</v>
      </c>
      <c r="FIT9" s="189">
        <v>0.16402</v>
      </c>
      <c r="FIU9" s="189">
        <v>0.16402</v>
      </c>
      <c r="FIV9" s="189">
        <v>0.16402</v>
      </c>
      <c r="FIW9" s="189">
        <v>0.16402</v>
      </c>
      <c r="FIX9" s="189">
        <v>0.16402</v>
      </c>
      <c r="FIY9" s="189">
        <v>0.16402</v>
      </c>
      <c r="FIZ9" s="189">
        <v>0.16402</v>
      </c>
      <c r="FJA9" s="189">
        <v>0.16402</v>
      </c>
      <c r="FJB9" s="189">
        <v>0.16402</v>
      </c>
      <c r="FJC9" s="189">
        <v>0.16402</v>
      </c>
      <c r="FJD9" s="189">
        <v>0.16402</v>
      </c>
      <c r="FJE9" s="189">
        <v>0.16402</v>
      </c>
      <c r="FJF9" s="189">
        <v>0.16402</v>
      </c>
      <c r="FJG9" s="189">
        <v>0.16402</v>
      </c>
      <c r="FJH9" s="189">
        <v>0.16402</v>
      </c>
      <c r="FJI9" s="189">
        <v>0.16402</v>
      </c>
      <c r="FJJ9" s="189">
        <v>0.16402</v>
      </c>
      <c r="FJK9" s="189">
        <v>0.16402</v>
      </c>
      <c r="FJL9" s="189">
        <v>0.16402</v>
      </c>
      <c r="FJM9" s="189">
        <v>0.16402</v>
      </c>
      <c r="FJN9" s="189">
        <v>0.16402</v>
      </c>
      <c r="FJO9" s="189">
        <v>0.16402</v>
      </c>
      <c r="FJP9" s="189">
        <v>0.16402</v>
      </c>
      <c r="FJQ9" s="189">
        <v>0.16402</v>
      </c>
      <c r="FJR9" s="189">
        <v>0.16402</v>
      </c>
      <c r="FJS9" s="189">
        <v>0.16402</v>
      </c>
      <c r="FJT9" s="189">
        <v>0.16402</v>
      </c>
      <c r="FJU9" s="189">
        <v>0.16402</v>
      </c>
      <c r="FJV9" s="189">
        <v>0.16402</v>
      </c>
      <c r="FJW9" s="189">
        <v>0.16402</v>
      </c>
      <c r="FJX9" s="189">
        <v>0.16402</v>
      </c>
      <c r="FJY9" s="189">
        <v>0.16402</v>
      </c>
      <c r="FJZ9" s="189">
        <v>0.16402</v>
      </c>
      <c r="FKA9" s="189">
        <v>0.16402</v>
      </c>
      <c r="FKB9" s="189">
        <v>0.16402</v>
      </c>
      <c r="FKC9" s="189">
        <v>0.16402</v>
      </c>
      <c r="FKD9" s="189">
        <v>0.16402</v>
      </c>
      <c r="FKE9" s="189">
        <v>0.16402</v>
      </c>
      <c r="FKF9" s="189">
        <v>0.16402</v>
      </c>
      <c r="FKG9" s="189">
        <v>0.16402</v>
      </c>
      <c r="FKH9" s="189">
        <v>0.16402</v>
      </c>
      <c r="FKI9" s="189">
        <v>0.16402</v>
      </c>
      <c r="FKJ9" s="189">
        <v>0.16402</v>
      </c>
      <c r="FKK9" s="189">
        <v>0.16402</v>
      </c>
      <c r="FKL9" s="189">
        <v>0.16402</v>
      </c>
      <c r="FKM9" s="189">
        <v>0.16402</v>
      </c>
      <c r="FKN9" s="189">
        <v>0.16402</v>
      </c>
      <c r="FKO9" s="189">
        <v>0.16402</v>
      </c>
      <c r="FKP9" s="189">
        <v>0.16402</v>
      </c>
      <c r="FKQ9" s="189">
        <v>0.16402</v>
      </c>
      <c r="FKR9" s="189">
        <v>0.16402</v>
      </c>
      <c r="FKS9" s="189">
        <v>0.16402</v>
      </c>
      <c r="FKT9" s="189">
        <v>0.16402</v>
      </c>
      <c r="FKU9" s="189">
        <v>0.16402</v>
      </c>
      <c r="FKV9" s="189">
        <v>0.16402</v>
      </c>
      <c r="FKW9" s="189">
        <v>0.16402</v>
      </c>
      <c r="FKX9" s="189">
        <v>0.16402</v>
      </c>
      <c r="FKY9" s="189">
        <v>0.16402</v>
      </c>
      <c r="FKZ9" s="189">
        <v>0.16402</v>
      </c>
      <c r="FLA9" s="189">
        <v>0.16402</v>
      </c>
      <c r="FLB9" s="189">
        <v>0.16402</v>
      </c>
      <c r="FLC9" s="189">
        <v>0.16402</v>
      </c>
      <c r="FLD9" s="189">
        <v>0.16402</v>
      </c>
      <c r="FLE9" s="189">
        <v>0.16402</v>
      </c>
      <c r="FLF9" s="189">
        <v>0.16402</v>
      </c>
      <c r="FLG9" s="189">
        <v>0.16402</v>
      </c>
      <c r="FLH9" s="189">
        <v>0.16402</v>
      </c>
      <c r="FLI9" s="189">
        <v>0.16402</v>
      </c>
      <c r="FLJ9" s="189">
        <v>0.16402</v>
      </c>
      <c r="FLK9" s="189">
        <v>0.16402</v>
      </c>
      <c r="FLL9" s="189">
        <v>0.16402</v>
      </c>
      <c r="FLM9" s="189">
        <v>0.16402</v>
      </c>
      <c r="FLN9" s="189">
        <v>0.16402</v>
      </c>
      <c r="FLO9" s="189">
        <v>0.16402</v>
      </c>
      <c r="FLP9" s="189">
        <v>0.16402</v>
      </c>
      <c r="FLQ9" s="189">
        <v>0.16402</v>
      </c>
      <c r="FLR9" s="189">
        <v>0.16402</v>
      </c>
      <c r="FLS9" s="189">
        <v>0.16402</v>
      </c>
      <c r="FLT9" s="189">
        <v>0.16402</v>
      </c>
      <c r="FLU9" s="189">
        <v>0.16402</v>
      </c>
      <c r="FLV9" s="189">
        <v>0.16402</v>
      </c>
      <c r="FLW9" s="189">
        <v>0.16402</v>
      </c>
      <c r="FLX9" s="189">
        <v>0.16402</v>
      </c>
      <c r="FLY9" s="189">
        <v>0.16402</v>
      </c>
      <c r="FLZ9" s="189">
        <v>0.16402</v>
      </c>
      <c r="FMA9" s="189">
        <v>0.16402</v>
      </c>
      <c r="FMB9" s="189">
        <v>0.16402</v>
      </c>
      <c r="FMC9" s="189">
        <v>0.16402</v>
      </c>
      <c r="FMD9" s="189">
        <v>0.16402</v>
      </c>
      <c r="FME9" s="189">
        <v>0.16402</v>
      </c>
      <c r="FMF9" s="189">
        <v>0.16402</v>
      </c>
      <c r="FMG9" s="189">
        <v>0.16402</v>
      </c>
      <c r="FMH9" s="189">
        <v>0.16402</v>
      </c>
      <c r="FMI9" s="189">
        <v>0.16402</v>
      </c>
      <c r="FMJ9" s="189">
        <v>0.16402</v>
      </c>
      <c r="FMK9" s="189">
        <v>0.16402</v>
      </c>
      <c r="FML9" s="189">
        <v>0.16402</v>
      </c>
      <c r="FMM9" s="189">
        <v>0.16402</v>
      </c>
      <c r="FMN9" s="189">
        <v>0.16402</v>
      </c>
      <c r="FMO9" s="189">
        <v>0.16402</v>
      </c>
      <c r="FMP9" s="189">
        <v>0.16402</v>
      </c>
      <c r="FMQ9" s="189">
        <v>0.16402</v>
      </c>
      <c r="FMR9" s="189">
        <v>0.16402</v>
      </c>
      <c r="FMS9" s="189">
        <v>0.16402</v>
      </c>
      <c r="FMT9" s="189">
        <v>0.16402</v>
      </c>
      <c r="FMU9" s="189">
        <v>0.16402</v>
      </c>
      <c r="FMV9" s="189">
        <v>0.16402</v>
      </c>
      <c r="FMW9" s="189">
        <v>0.16402</v>
      </c>
      <c r="FMX9" s="189">
        <v>0.16402</v>
      </c>
      <c r="FMY9" s="189">
        <v>0.16402</v>
      </c>
      <c r="FMZ9" s="189">
        <v>0.16402</v>
      </c>
      <c r="FNA9" s="189">
        <v>0.16402</v>
      </c>
      <c r="FNB9" s="189">
        <v>0.16402</v>
      </c>
      <c r="FNC9" s="189">
        <v>0.16402</v>
      </c>
      <c r="FND9" s="189">
        <v>0.16402</v>
      </c>
      <c r="FNE9" s="189">
        <v>0.16402</v>
      </c>
      <c r="FNF9" s="189">
        <v>0.16402</v>
      </c>
      <c r="FNG9" s="189">
        <v>0.16402</v>
      </c>
      <c r="FNH9" s="189">
        <v>0.16402</v>
      </c>
      <c r="FNI9" s="189">
        <v>0.16402</v>
      </c>
      <c r="FNJ9" s="189">
        <v>0.16402</v>
      </c>
      <c r="FNK9" s="189">
        <v>0.16402</v>
      </c>
      <c r="FNL9" s="189">
        <v>0.16402</v>
      </c>
      <c r="FNM9" s="189">
        <v>0.16402</v>
      </c>
      <c r="FNN9" s="189">
        <v>0.16402</v>
      </c>
      <c r="FNO9" s="189">
        <v>0.16402</v>
      </c>
      <c r="FNP9" s="189">
        <v>0.16402</v>
      </c>
      <c r="FNQ9" s="189">
        <v>0.16402</v>
      </c>
      <c r="FNR9" s="189">
        <v>0.16402</v>
      </c>
      <c r="FNS9" s="189">
        <v>0.16402</v>
      </c>
      <c r="FNT9" s="189">
        <v>0.16402</v>
      </c>
      <c r="FNU9" s="189">
        <v>0.16402</v>
      </c>
      <c r="FNV9" s="189">
        <v>0.16402</v>
      </c>
      <c r="FNW9" s="189">
        <v>0.16402</v>
      </c>
      <c r="FNX9" s="189">
        <v>0.16402</v>
      </c>
      <c r="FNY9" s="189">
        <v>0.16402</v>
      </c>
      <c r="FNZ9" s="189">
        <v>0.16402</v>
      </c>
      <c r="FOA9" s="189">
        <v>0.16402</v>
      </c>
      <c r="FOB9" s="189">
        <v>0.16402</v>
      </c>
      <c r="FOC9" s="189">
        <v>0.16402</v>
      </c>
      <c r="FOD9" s="189">
        <v>0.16402</v>
      </c>
      <c r="FOE9" s="189">
        <v>0.16402</v>
      </c>
      <c r="FOF9" s="189">
        <v>0.16402</v>
      </c>
      <c r="FOG9" s="189">
        <v>0.16402</v>
      </c>
      <c r="FOH9" s="189">
        <v>0.16402</v>
      </c>
      <c r="FOI9" s="189">
        <v>0.16402</v>
      </c>
      <c r="FOJ9" s="189">
        <v>0.16402</v>
      </c>
      <c r="FOK9" s="189">
        <v>0.16402</v>
      </c>
      <c r="FOL9" s="189">
        <v>0.16402</v>
      </c>
      <c r="FOM9" s="189">
        <v>0.16402</v>
      </c>
      <c r="FON9" s="189">
        <v>0.16402</v>
      </c>
      <c r="FOO9" s="189">
        <v>0.16402</v>
      </c>
      <c r="FOP9" s="189">
        <v>0.16402</v>
      </c>
      <c r="FOQ9" s="189">
        <v>0.16402</v>
      </c>
      <c r="FOR9" s="189">
        <v>0.16402</v>
      </c>
      <c r="FOS9" s="189">
        <v>0.16402</v>
      </c>
      <c r="FOT9" s="189">
        <v>0.16402</v>
      </c>
      <c r="FOU9" s="189">
        <v>0.16402</v>
      </c>
      <c r="FOV9" s="189">
        <v>0.16402</v>
      </c>
      <c r="FOW9" s="189">
        <v>0.16402</v>
      </c>
      <c r="FOX9" s="189">
        <v>0.16402</v>
      </c>
      <c r="FOY9" s="189">
        <v>0.16402</v>
      </c>
      <c r="FOZ9" s="189">
        <v>0.16402</v>
      </c>
      <c r="FPA9" s="189">
        <v>0.16402</v>
      </c>
      <c r="FPB9" s="189">
        <v>0.16402</v>
      </c>
      <c r="FPC9" s="189">
        <v>0.16402</v>
      </c>
      <c r="FPD9" s="189">
        <v>0.16402</v>
      </c>
      <c r="FPE9" s="189">
        <v>0.16402</v>
      </c>
      <c r="FPF9" s="189">
        <v>0.16402</v>
      </c>
      <c r="FPG9" s="189">
        <v>0.16402</v>
      </c>
      <c r="FPH9" s="189">
        <v>0.16402</v>
      </c>
      <c r="FPI9" s="189">
        <v>0.16402</v>
      </c>
      <c r="FPJ9" s="189">
        <v>0.16402</v>
      </c>
      <c r="FPK9" s="189">
        <v>0.16402</v>
      </c>
      <c r="FPL9" s="189">
        <v>0.16402</v>
      </c>
      <c r="FPM9" s="189">
        <v>0.16402</v>
      </c>
      <c r="FPN9" s="189">
        <v>0.16402</v>
      </c>
      <c r="FPO9" s="189">
        <v>0.16402</v>
      </c>
      <c r="FPP9" s="189">
        <v>0.16402</v>
      </c>
      <c r="FPQ9" s="189">
        <v>0.16402</v>
      </c>
      <c r="FPR9" s="189">
        <v>0.16402</v>
      </c>
      <c r="FPS9" s="189">
        <v>0.16402</v>
      </c>
      <c r="FPT9" s="189">
        <v>0.16402</v>
      </c>
      <c r="FPU9" s="189">
        <v>0.16402</v>
      </c>
      <c r="FPV9" s="189">
        <v>0.16402</v>
      </c>
      <c r="FPW9" s="189">
        <v>0.16402</v>
      </c>
      <c r="FPX9" s="189">
        <v>0.16402</v>
      </c>
      <c r="FPY9" s="189">
        <v>0.16402</v>
      </c>
      <c r="FPZ9" s="189">
        <v>0.16402</v>
      </c>
      <c r="FQA9" s="189">
        <v>0.16402</v>
      </c>
      <c r="FQB9" s="189">
        <v>0.16402</v>
      </c>
      <c r="FQC9" s="189">
        <v>0.16402</v>
      </c>
      <c r="FQD9" s="189">
        <v>0.16402</v>
      </c>
      <c r="FQE9" s="189">
        <v>0.16402</v>
      </c>
      <c r="FQF9" s="189">
        <v>0.16402</v>
      </c>
      <c r="FQG9" s="189">
        <v>0.16402</v>
      </c>
      <c r="FQH9" s="189">
        <v>0.16402</v>
      </c>
      <c r="FQI9" s="189">
        <v>0.16402</v>
      </c>
      <c r="FQJ9" s="189">
        <v>0.16402</v>
      </c>
      <c r="FQK9" s="189">
        <v>0.16402</v>
      </c>
      <c r="FQL9" s="189">
        <v>0.16402</v>
      </c>
      <c r="FQM9" s="189">
        <v>0.16402</v>
      </c>
      <c r="FQN9" s="189">
        <v>0.16402</v>
      </c>
      <c r="FQO9" s="189">
        <v>0.16402</v>
      </c>
      <c r="FQP9" s="189">
        <v>0.16402</v>
      </c>
      <c r="FQQ9" s="189">
        <v>0.16402</v>
      </c>
      <c r="FQR9" s="189">
        <v>0.16402</v>
      </c>
      <c r="FQS9" s="189">
        <v>0.16402</v>
      </c>
      <c r="FQT9" s="189">
        <v>0.16402</v>
      </c>
      <c r="FQU9" s="189">
        <v>0.16402</v>
      </c>
      <c r="FQV9" s="189">
        <v>0.16402</v>
      </c>
      <c r="FQW9" s="189">
        <v>0.16402</v>
      </c>
      <c r="FQX9" s="189">
        <v>0.16402</v>
      </c>
      <c r="FQY9" s="189">
        <v>0.16402</v>
      </c>
      <c r="FQZ9" s="189">
        <v>0.16402</v>
      </c>
      <c r="FRA9" s="189">
        <v>0.16402</v>
      </c>
      <c r="FRB9" s="189">
        <v>0.16402</v>
      </c>
      <c r="FRC9" s="189">
        <v>0.16402</v>
      </c>
      <c r="FRD9" s="189">
        <v>0.16402</v>
      </c>
      <c r="FRE9" s="189">
        <v>0.16402</v>
      </c>
      <c r="FRF9" s="189">
        <v>0.16402</v>
      </c>
      <c r="FRG9" s="189">
        <v>0.16402</v>
      </c>
      <c r="FRH9" s="189">
        <v>0.16402</v>
      </c>
      <c r="FRI9" s="189">
        <v>0.16402</v>
      </c>
      <c r="FRJ9" s="189">
        <v>0.16402</v>
      </c>
      <c r="FRK9" s="189">
        <v>0.16402</v>
      </c>
      <c r="FRL9" s="189">
        <v>0.16402</v>
      </c>
      <c r="FRM9" s="189">
        <v>0.16402</v>
      </c>
      <c r="FRN9" s="189">
        <v>0.16402</v>
      </c>
      <c r="FRO9" s="189">
        <v>0.16402</v>
      </c>
      <c r="FRP9" s="189">
        <v>0.16402</v>
      </c>
      <c r="FRQ9" s="189">
        <v>0.16402</v>
      </c>
      <c r="FRR9" s="189">
        <v>0.16402</v>
      </c>
      <c r="FRS9" s="189">
        <v>0.16402</v>
      </c>
      <c r="FRT9" s="189">
        <v>0.16402</v>
      </c>
      <c r="FRU9" s="189">
        <v>0.16402</v>
      </c>
      <c r="FRV9" s="189">
        <v>0.16402</v>
      </c>
      <c r="FRW9" s="189">
        <v>0.16402</v>
      </c>
      <c r="FRX9" s="189">
        <v>0.16402</v>
      </c>
      <c r="FRY9" s="189">
        <v>0.16402</v>
      </c>
      <c r="FRZ9" s="189">
        <v>0.16402</v>
      </c>
      <c r="FSA9" s="189">
        <v>0.16402</v>
      </c>
      <c r="FSB9" s="189">
        <v>0.16402</v>
      </c>
      <c r="FSC9" s="189">
        <v>0.16402</v>
      </c>
      <c r="FSD9" s="189">
        <v>0.16402</v>
      </c>
      <c r="FSE9" s="189">
        <v>0.16402</v>
      </c>
      <c r="FSF9" s="189">
        <v>0.16402</v>
      </c>
      <c r="FSG9" s="189">
        <v>0.16402</v>
      </c>
      <c r="FSH9" s="189">
        <v>0.16402</v>
      </c>
      <c r="FSI9" s="189">
        <v>0.16402</v>
      </c>
      <c r="FSJ9" s="189">
        <v>0.16402</v>
      </c>
      <c r="FSK9" s="189">
        <v>0.16402</v>
      </c>
      <c r="FSL9" s="189">
        <v>0.16402</v>
      </c>
      <c r="FSM9" s="189">
        <v>0.16402</v>
      </c>
      <c r="FSN9" s="189">
        <v>0.16402</v>
      </c>
      <c r="FSO9" s="189">
        <v>0.16402</v>
      </c>
      <c r="FSP9" s="189">
        <v>0.16402</v>
      </c>
      <c r="FSQ9" s="189">
        <v>0.16402</v>
      </c>
      <c r="FSR9" s="189">
        <v>0.16402</v>
      </c>
      <c r="FSS9" s="189">
        <v>0.16402</v>
      </c>
      <c r="FST9" s="189">
        <v>0.16402</v>
      </c>
      <c r="FSU9" s="189">
        <v>0.16402</v>
      </c>
      <c r="FSV9" s="189">
        <v>0.16402</v>
      </c>
      <c r="FSW9" s="189">
        <v>0.16402</v>
      </c>
      <c r="FSX9" s="189">
        <v>0.16402</v>
      </c>
      <c r="FSY9" s="189">
        <v>0.16402</v>
      </c>
      <c r="FSZ9" s="189">
        <v>0.16402</v>
      </c>
      <c r="FTA9" s="189">
        <v>0.16402</v>
      </c>
      <c r="FTB9" s="189">
        <v>0.16402</v>
      </c>
      <c r="FTC9" s="189">
        <v>0.16402</v>
      </c>
      <c r="FTD9" s="189">
        <v>0.16402</v>
      </c>
      <c r="FTE9" s="189">
        <v>0.16402</v>
      </c>
      <c r="FTF9" s="189">
        <v>0.16402</v>
      </c>
      <c r="FTG9" s="189">
        <v>0.16402</v>
      </c>
      <c r="FTH9" s="189">
        <v>0.16402</v>
      </c>
      <c r="FTI9" s="189">
        <v>0.16402</v>
      </c>
      <c r="FTJ9" s="189">
        <v>0.16402</v>
      </c>
      <c r="FTK9" s="189">
        <v>0.16402</v>
      </c>
      <c r="FTL9" s="189">
        <v>0.16402</v>
      </c>
      <c r="FTM9" s="189">
        <v>0.16402</v>
      </c>
      <c r="FTN9" s="189">
        <v>0.16402</v>
      </c>
      <c r="FTO9" s="189">
        <v>0.16402</v>
      </c>
      <c r="FTP9" s="189">
        <v>0.16402</v>
      </c>
      <c r="FTQ9" s="189">
        <v>0.16402</v>
      </c>
      <c r="FTR9" s="189">
        <v>0.16402</v>
      </c>
      <c r="FTS9" s="189">
        <v>0.16402</v>
      </c>
      <c r="FTT9" s="189">
        <v>0.16402</v>
      </c>
      <c r="FTU9" s="189">
        <v>0.16402</v>
      </c>
      <c r="FTV9" s="189">
        <v>0.16402</v>
      </c>
      <c r="FTW9" s="189">
        <v>0.16402</v>
      </c>
      <c r="FTX9" s="189">
        <v>0.16402</v>
      </c>
      <c r="FTY9" s="189">
        <v>0.16402</v>
      </c>
      <c r="FTZ9" s="189">
        <v>0.16402</v>
      </c>
      <c r="FUA9" s="189">
        <v>0.16402</v>
      </c>
      <c r="FUB9" s="189">
        <v>0.16402</v>
      </c>
      <c r="FUC9" s="189">
        <v>0.16402</v>
      </c>
      <c r="FUD9" s="189">
        <v>0.16402</v>
      </c>
      <c r="FUE9" s="189">
        <v>0.16402</v>
      </c>
      <c r="FUF9" s="189">
        <v>0.16402</v>
      </c>
      <c r="FUG9" s="189">
        <v>0.16402</v>
      </c>
      <c r="FUH9" s="189">
        <v>0.16402</v>
      </c>
      <c r="FUI9" s="189">
        <v>0.16402</v>
      </c>
      <c r="FUJ9" s="189">
        <v>0.16402</v>
      </c>
      <c r="FUK9" s="189">
        <v>0.16402</v>
      </c>
      <c r="FUL9" s="189">
        <v>0.16402</v>
      </c>
      <c r="FUM9" s="189">
        <v>0.16402</v>
      </c>
      <c r="FUN9" s="189">
        <v>0.16402</v>
      </c>
      <c r="FUO9" s="189">
        <v>0.16402</v>
      </c>
      <c r="FUP9" s="189">
        <v>0.16402</v>
      </c>
      <c r="FUQ9" s="189">
        <v>0.16402</v>
      </c>
      <c r="FUR9" s="189">
        <v>0.16402</v>
      </c>
      <c r="FUS9" s="189">
        <v>0.16402</v>
      </c>
      <c r="FUT9" s="189">
        <v>0.16402</v>
      </c>
      <c r="FUU9" s="189">
        <v>0.16402</v>
      </c>
      <c r="FUV9" s="189">
        <v>0.16402</v>
      </c>
      <c r="FUW9" s="189">
        <v>0.16402</v>
      </c>
      <c r="FUX9" s="189">
        <v>0.16402</v>
      </c>
      <c r="FUY9" s="189">
        <v>0.16402</v>
      </c>
      <c r="FUZ9" s="189">
        <v>0.16402</v>
      </c>
      <c r="FVA9" s="189">
        <v>0.16402</v>
      </c>
      <c r="FVB9" s="189">
        <v>0.16402</v>
      </c>
      <c r="FVC9" s="189">
        <v>0.16402</v>
      </c>
      <c r="FVD9" s="189">
        <v>0.16402</v>
      </c>
      <c r="FVE9" s="189">
        <v>0.16402</v>
      </c>
      <c r="FVF9" s="189">
        <v>0.16402</v>
      </c>
      <c r="FVG9" s="189">
        <v>0.16402</v>
      </c>
      <c r="FVH9" s="189">
        <v>0.16402</v>
      </c>
      <c r="FVI9" s="189">
        <v>0.16402</v>
      </c>
      <c r="FVJ9" s="189">
        <v>0.16402</v>
      </c>
      <c r="FVK9" s="189">
        <v>0.16402</v>
      </c>
      <c r="FVL9" s="189">
        <v>0.16402</v>
      </c>
      <c r="FVM9" s="189">
        <v>0.16402</v>
      </c>
      <c r="FVN9" s="189">
        <v>0.16402</v>
      </c>
      <c r="FVO9" s="189">
        <v>0.16402</v>
      </c>
      <c r="FVP9" s="189">
        <v>0.16402</v>
      </c>
      <c r="FVQ9" s="189">
        <v>0.16402</v>
      </c>
      <c r="FVR9" s="189">
        <v>0.16402</v>
      </c>
      <c r="FVS9" s="189">
        <v>0.16402</v>
      </c>
      <c r="FVT9" s="189">
        <v>0.16402</v>
      </c>
      <c r="FVU9" s="189">
        <v>0.16402</v>
      </c>
      <c r="FVV9" s="189">
        <v>0.16402</v>
      </c>
      <c r="FVW9" s="189">
        <v>0.16402</v>
      </c>
      <c r="FVX9" s="189">
        <v>0.16402</v>
      </c>
      <c r="FVY9" s="189">
        <v>0.16402</v>
      </c>
      <c r="FVZ9" s="189">
        <v>0.16402</v>
      </c>
      <c r="FWA9" s="189">
        <v>0.16402</v>
      </c>
      <c r="FWB9" s="189">
        <v>0.16402</v>
      </c>
      <c r="FWC9" s="189">
        <v>0.16402</v>
      </c>
      <c r="FWD9" s="189">
        <v>0.16402</v>
      </c>
      <c r="FWE9" s="189">
        <v>0.16402</v>
      </c>
      <c r="FWF9" s="189">
        <v>0.16402</v>
      </c>
      <c r="FWG9" s="189">
        <v>0.16402</v>
      </c>
      <c r="FWH9" s="189">
        <v>0.16402</v>
      </c>
      <c r="FWI9" s="189">
        <v>0.16402</v>
      </c>
      <c r="FWJ9" s="189">
        <v>0.16402</v>
      </c>
      <c r="FWK9" s="189">
        <v>0.16402</v>
      </c>
      <c r="FWL9" s="189">
        <v>0.16402</v>
      </c>
      <c r="FWM9" s="189">
        <v>0.16402</v>
      </c>
      <c r="FWN9" s="189">
        <v>0.16402</v>
      </c>
      <c r="FWO9" s="189">
        <v>0.16402</v>
      </c>
      <c r="FWP9" s="189">
        <v>0.16402</v>
      </c>
      <c r="FWQ9" s="189">
        <v>0.16402</v>
      </c>
      <c r="FWR9" s="189">
        <v>0.16402</v>
      </c>
      <c r="FWS9" s="189">
        <v>0.16402</v>
      </c>
      <c r="FWT9" s="189">
        <v>0.16402</v>
      </c>
      <c r="FWU9" s="189">
        <v>0.16402</v>
      </c>
      <c r="FWV9" s="189">
        <v>0.16402</v>
      </c>
      <c r="FWW9" s="189">
        <v>0.16402</v>
      </c>
      <c r="FWX9" s="189">
        <v>0.16402</v>
      </c>
      <c r="FWY9" s="189">
        <v>0.16402</v>
      </c>
      <c r="FWZ9" s="189">
        <v>0.16402</v>
      </c>
      <c r="FXA9" s="189">
        <v>0.16402</v>
      </c>
      <c r="FXB9" s="189">
        <v>0.16402</v>
      </c>
      <c r="FXC9" s="189">
        <v>0.16402</v>
      </c>
      <c r="FXD9" s="189">
        <v>0.16402</v>
      </c>
      <c r="FXE9" s="189">
        <v>0.16402</v>
      </c>
      <c r="FXF9" s="189">
        <v>0.16402</v>
      </c>
      <c r="FXG9" s="189">
        <v>0.16402</v>
      </c>
      <c r="FXH9" s="189">
        <v>0.16402</v>
      </c>
      <c r="FXI9" s="189">
        <v>0.16402</v>
      </c>
      <c r="FXJ9" s="189">
        <v>0.16402</v>
      </c>
      <c r="FXK9" s="189">
        <v>0.16402</v>
      </c>
      <c r="FXL9" s="189">
        <v>0.16402</v>
      </c>
      <c r="FXM9" s="189">
        <v>0.16402</v>
      </c>
      <c r="FXN9" s="189">
        <v>0.16402</v>
      </c>
      <c r="FXO9" s="189">
        <v>0.16402</v>
      </c>
      <c r="FXP9" s="189">
        <v>0.16402</v>
      </c>
      <c r="FXQ9" s="189">
        <v>0.16402</v>
      </c>
      <c r="FXR9" s="189">
        <v>0.16402</v>
      </c>
      <c r="FXS9" s="189">
        <v>0.16402</v>
      </c>
      <c r="FXT9" s="189">
        <v>0.16402</v>
      </c>
      <c r="FXU9" s="189">
        <v>0.16402</v>
      </c>
      <c r="FXV9" s="189">
        <v>0.16402</v>
      </c>
      <c r="FXW9" s="189">
        <v>0.16402</v>
      </c>
      <c r="FXX9" s="189">
        <v>0.16402</v>
      </c>
      <c r="FXY9" s="189">
        <v>0.16402</v>
      </c>
      <c r="FXZ9" s="189">
        <v>0.16402</v>
      </c>
      <c r="FYA9" s="189">
        <v>0.16402</v>
      </c>
      <c r="FYB9" s="189">
        <v>0.16402</v>
      </c>
      <c r="FYC9" s="189">
        <v>0.16402</v>
      </c>
      <c r="FYD9" s="189">
        <v>0.16402</v>
      </c>
      <c r="FYE9" s="189">
        <v>0.16402</v>
      </c>
      <c r="FYF9" s="189">
        <v>0.16402</v>
      </c>
      <c r="FYG9" s="189">
        <v>0.16402</v>
      </c>
      <c r="FYH9" s="189">
        <v>0.16402</v>
      </c>
      <c r="FYI9" s="189">
        <v>0.16402</v>
      </c>
      <c r="FYJ9" s="189">
        <v>0.16402</v>
      </c>
      <c r="FYK9" s="189">
        <v>0.16402</v>
      </c>
      <c r="FYL9" s="189">
        <v>0.16402</v>
      </c>
      <c r="FYM9" s="189">
        <v>0.16402</v>
      </c>
      <c r="FYN9" s="189">
        <v>0.16402</v>
      </c>
      <c r="FYO9" s="189">
        <v>0.16402</v>
      </c>
      <c r="FYP9" s="189">
        <v>0.16402</v>
      </c>
      <c r="FYQ9" s="189">
        <v>0.16402</v>
      </c>
      <c r="FYR9" s="189">
        <v>0.16402</v>
      </c>
      <c r="FYS9" s="189">
        <v>0.16402</v>
      </c>
      <c r="FYT9" s="189">
        <v>0.16402</v>
      </c>
      <c r="FYU9" s="189">
        <v>0.16402</v>
      </c>
      <c r="FYV9" s="189">
        <v>0.16402</v>
      </c>
      <c r="FYW9" s="189">
        <v>0.16402</v>
      </c>
      <c r="FYX9" s="189">
        <v>0.16402</v>
      </c>
      <c r="FYY9" s="189">
        <v>0.16402</v>
      </c>
      <c r="FYZ9" s="189">
        <v>0.16402</v>
      </c>
      <c r="FZA9" s="189">
        <v>0.16402</v>
      </c>
      <c r="FZB9" s="189">
        <v>0.16402</v>
      </c>
      <c r="FZC9" s="189">
        <v>0.16402</v>
      </c>
      <c r="FZD9" s="189">
        <v>0.16402</v>
      </c>
      <c r="FZE9" s="189">
        <v>0.16402</v>
      </c>
      <c r="FZF9" s="189">
        <v>0.16402</v>
      </c>
      <c r="FZG9" s="189">
        <v>0.16402</v>
      </c>
      <c r="FZH9" s="189">
        <v>0.16402</v>
      </c>
      <c r="FZI9" s="189">
        <v>0.16402</v>
      </c>
      <c r="FZJ9" s="189">
        <v>0.16402</v>
      </c>
      <c r="FZK9" s="189">
        <v>0.16402</v>
      </c>
      <c r="FZL9" s="189">
        <v>0.16402</v>
      </c>
      <c r="FZM9" s="189">
        <v>0.16402</v>
      </c>
      <c r="FZN9" s="189">
        <v>0.16402</v>
      </c>
      <c r="FZO9" s="189">
        <v>0.16402</v>
      </c>
      <c r="FZP9" s="189">
        <v>0.16402</v>
      </c>
      <c r="FZQ9" s="189">
        <v>0.16402</v>
      </c>
      <c r="FZR9" s="189">
        <v>0.16402</v>
      </c>
      <c r="FZS9" s="189">
        <v>0.16402</v>
      </c>
      <c r="FZT9" s="189">
        <v>0.16402</v>
      </c>
      <c r="FZU9" s="189">
        <v>0.16402</v>
      </c>
      <c r="FZV9" s="189">
        <v>0.16402</v>
      </c>
      <c r="FZW9" s="189">
        <v>0.16402</v>
      </c>
      <c r="FZX9" s="189">
        <v>0.16402</v>
      </c>
      <c r="FZY9" s="189">
        <v>0.16402</v>
      </c>
      <c r="FZZ9" s="189">
        <v>0.16402</v>
      </c>
      <c r="GAA9" s="189">
        <v>0.16402</v>
      </c>
      <c r="GAB9" s="189">
        <v>0.16402</v>
      </c>
      <c r="GAC9" s="189">
        <v>0.16402</v>
      </c>
      <c r="GAD9" s="189">
        <v>0.16402</v>
      </c>
      <c r="GAE9" s="189">
        <v>0.16402</v>
      </c>
      <c r="GAF9" s="189">
        <v>0.16402</v>
      </c>
      <c r="GAG9" s="189">
        <v>0.16402</v>
      </c>
      <c r="GAH9" s="189">
        <v>0.16402</v>
      </c>
      <c r="GAI9" s="189">
        <v>0.16402</v>
      </c>
      <c r="GAJ9" s="189">
        <v>0.16402</v>
      </c>
      <c r="GAK9" s="189">
        <v>0.16402</v>
      </c>
      <c r="GAL9" s="189">
        <v>0.16402</v>
      </c>
      <c r="GAM9" s="189">
        <v>0.16402</v>
      </c>
      <c r="GAN9" s="189">
        <v>0.16402</v>
      </c>
      <c r="GAO9" s="189">
        <v>0.16402</v>
      </c>
      <c r="GAP9" s="189">
        <v>0.16402</v>
      </c>
      <c r="GAQ9" s="189">
        <v>0.16402</v>
      </c>
      <c r="GAR9" s="189">
        <v>0.16402</v>
      </c>
      <c r="GAS9" s="189">
        <v>0.16402</v>
      </c>
      <c r="GAT9" s="189">
        <v>0.16402</v>
      </c>
      <c r="GAU9" s="189">
        <v>0.16402</v>
      </c>
      <c r="GAV9" s="189">
        <v>0.16402</v>
      </c>
      <c r="GAW9" s="189">
        <v>0.16402</v>
      </c>
      <c r="GAX9" s="189">
        <v>0.16402</v>
      </c>
      <c r="GAY9" s="189">
        <v>0.16402</v>
      </c>
      <c r="GAZ9" s="189">
        <v>0.16402</v>
      </c>
      <c r="GBA9" s="189">
        <v>0.16402</v>
      </c>
      <c r="GBB9" s="189">
        <v>0.16402</v>
      </c>
      <c r="GBC9" s="189">
        <v>0.16402</v>
      </c>
      <c r="GBD9" s="189">
        <v>0.16402</v>
      </c>
      <c r="GBE9" s="189">
        <v>0.16402</v>
      </c>
      <c r="GBF9" s="189">
        <v>0.16402</v>
      </c>
      <c r="GBG9" s="189">
        <v>0.16402</v>
      </c>
      <c r="GBH9" s="189">
        <v>0.16402</v>
      </c>
      <c r="GBI9" s="189">
        <v>0.16402</v>
      </c>
      <c r="GBJ9" s="189">
        <v>0.16402</v>
      </c>
      <c r="GBK9" s="189">
        <v>0.16402</v>
      </c>
      <c r="GBL9" s="189">
        <v>0.16402</v>
      </c>
      <c r="GBM9" s="189">
        <v>0.16402</v>
      </c>
      <c r="GBN9" s="189">
        <v>0.16402</v>
      </c>
      <c r="GBO9" s="189">
        <v>0.16402</v>
      </c>
      <c r="GBP9" s="189">
        <v>0.16402</v>
      </c>
      <c r="GBQ9" s="189">
        <v>0.16402</v>
      </c>
      <c r="GBR9" s="189">
        <v>0.16402</v>
      </c>
      <c r="GBS9" s="189">
        <v>0.16402</v>
      </c>
      <c r="GBT9" s="189">
        <v>0.16402</v>
      </c>
      <c r="GBU9" s="189">
        <v>0.16402</v>
      </c>
      <c r="GBV9" s="189">
        <v>0.16402</v>
      </c>
      <c r="GBW9" s="189">
        <v>0.16402</v>
      </c>
      <c r="GBX9" s="189">
        <v>0.16402</v>
      </c>
      <c r="GBY9" s="189">
        <v>0.16402</v>
      </c>
      <c r="GBZ9" s="189">
        <v>0.16402</v>
      </c>
      <c r="GCA9" s="189">
        <v>0.16402</v>
      </c>
      <c r="GCB9" s="189">
        <v>0.16402</v>
      </c>
      <c r="GCC9" s="189">
        <v>0.16402</v>
      </c>
      <c r="GCD9" s="189">
        <v>0.16402</v>
      </c>
      <c r="GCE9" s="189">
        <v>0.16402</v>
      </c>
      <c r="GCF9" s="189">
        <v>0.16402</v>
      </c>
      <c r="GCG9" s="189">
        <v>0.16402</v>
      </c>
      <c r="GCH9" s="189">
        <v>0.16402</v>
      </c>
      <c r="GCI9" s="189">
        <v>0.16402</v>
      </c>
      <c r="GCJ9" s="189">
        <v>0.16402</v>
      </c>
      <c r="GCK9" s="189">
        <v>0.16402</v>
      </c>
      <c r="GCL9" s="189">
        <v>0.16402</v>
      </c>
      <c r="GCM9" s="189">
        <v>0.16402</v>
      </c>
      <c r="GCN9" s="189">
        <v>0.16402</v>
      </c>
      <c r="GCO9" s="189">
        <v>0.16402</v>
      </c>
      <c r="GCP9" s="189">
        <v>0.16402</v>
      </c>
      <c r="GCQ9" s="189">
        <v>0.16402</v>
      </c>
      <c r="GCR9" s="189">
        <v>0.16402</v>
      </c>
      <c r="GCS9" s="189">
        <v>0.16402</v>
      </c>
      <c r="GCT9" s="189">
        <v>0.16402</v>
      </c>
      <c r="GCU9" s="189">
        <v>0.16402</v>
      </c>
      <c r="GCV9" s="189">
        <v>0.16402</v>
      </c>
      <c r="GCW9" s="189">
        <v>0.16402</v>
      </c>
      <c r="GCX9" s="189">
        <v>0.16402</v>
      </c>
      <c r="GCY9" s="189">
        <v>0.16402</v>
      </c>
      <c r="GCZ9" s="189">
        <v>0.16402</v>
      </c>
      <c r="GDA9" s="189">
        <v>0.16402</v>
      </c>
      <c r="GDB9" s="189">
        <v>0.16402</v>
      </c>
      <c r="GDC9" s="189">
        <v>0.16402</v>
      </c>
      <c r="GDD9" s="189">
        <v>0.16402</v>
      </c>
      <c r="GDE9" s="189">
        <v>0.16402</v>
      </c>
      <c r="GDF9" s="189">
        <v>0.16402</v>
      </c>
      <c r="GDG9" s="189">
        <v>0.16402</v>
      </c>
      <c r="GDH9" s="189">
        <v>0.16402</v>
      </c>
      <c r="GDI9" s="189">
        <v>0.16402</v>
      </c>
      <c r="GDJ9" s="189">
        <v>0.16402</v>
      </c>
      <c r="GDK9" s="189">
        <v>0.16402</v>
      </c>
      <c r="GDL9" s="189">
        <v>0.16402</v>
      </c>
      <c r="GDM9" s="189">
        <v>0.16402</v>
      </c>
      <c r="GDN9" s="189">
        <v>0.16402</v>
      </c>
      <c r="GDO9" s="189">
        <v>0.16402</v>
      </c>
      <c r="GDP9" s="189">
        <v>0.16402</v>
      </c>
      <c r="GDQ9" s="189">
        <v>0.16402</v>
      </c>
      <c r="GDR9" s="189">
        <v>0.16402</v>
      </c>
      <c r="GDS9" s="189">
        <v>0.16402</v>
      </c>
      <c r="GDT9" s="189">
        <v>0.16402</v>
      </c>
      <c r="GDU9" s="189">
        <v>0.16402</v>
      </c>
      <c r="GDV9" s="189">
        <v>0.16402</v>
      </c>
      <c r="GDW9" s="189">
        <v>0.16402</v>
      </c>
      <c r="GDX9" s="189">
        <v>0.16402</v>
      </c>
      <c r="GDY9" s="189">
        <v>0.16402</v>
      </c>
      <c r="GDZ9" s="189">
        <v>0.16402</v>
      </c>
      <c r="GEA9" s="189">
        <v>0.16402</v>
      </c>
      <c r="GEB9" s="189">
        <v>0.16402</v>
      </c>
      <c r="GEC9" s="189">
        <v>0.16402</v>
      </c>
      <c r="GED9" s="189">
        <v>0.16402</v>
      </c>
      <c r="GEE9" s="189">
        <v>0.16402</v>
      </c>
      <c r="GEF9" s="189">
        <v>0.16402</v>
      </c>
      <c r="GEG9" s="189">
        <v>0.16402</v>
      </c>
      <c r="GEH9" s="189">
        <v>0.16402</v>
      </c>
      <c r="GEI9" s="189">
        <v>0.16402</v>
      </c>
      <c r="GEJ9" s="189">
        <v>0.16402</v>
      </c>
      <c r="GEK9" s="189">
        <v>0.16402</v>
      </c>
      <c r="GEL9" s="189">
        <v>0.16402</v>
      </c>
      <c r="GEM9" s="189">
        <v>0.16402</v>
      </c>
      <c r="GEN9" s="189">
        <v>0.16402</v>
      </c>
      <c r="GEO9" s="189">
        <v>0.16402</v>
      </c>
      <c r="GEP9" s="189">
        <v>0.16402</v>
      </c>
      <c r="GEQ9" s="189">
        <v>0.16402</v>
      </c>
      <c r="GER9" s="189">
        <v>0.16402</v>
      </c>
      <c r="GES9" s="189">
        <v>0.16402</v>
      </c>
      <c r="GET9" s="189">
        <v>0.16402</v>
      </c>
      <c r="GEU9" s="189">
        <v>0.16402</v>
      </c>
      <c r="GEV9" s="189">
        <v>0.16402</v>
      </c>
      <c r="GEW9" s="189">
        <v>0.16402</v>
      </c>
      <c r="GEX9" s="189">
        <v>0.16402</v>
      </c>
      <c r="GEY9" s="189">
        <v>0.16402</v>
      </c>
      <c r="GEZ9" s="189">
        <v>0.16402</v>
      </c>
      <c r="GFA9" s="189">
        <v>0.16402</v>
      </c>
      <c r="GFB9" s="189">
        <v>0.16402</v>
      </c>
      <c r="GFC9" s="189">
        <v>0.16402</v>
      </c>
      <c r="GFD9" s="189">
        <v>0.16402</v>
      </c>
      <c r="GFE9" s="189">
        <v>0.16402</v>
      </c>
      <c r="GFF9" s="189">
        <v>0.16402</v>
      </c>
      <c r="GFG9" s="189">
        <v>0.16402</v>
      </c>
      <c r="GFH9" s="189">
        <v>0.16402</v>
      </c>
      <c r="GFI9" s="189">
        <v>0.16402</v>
      </c>
      <c r="GFJ9" s="189">
        <v>0.16402</v>
      </c>
      <c r="GFK9" s="189">
        <v>0.16402</v>
      </c>
      <c r="GFL9" s="189">
        <v>0.16402</v>
      </c>
      <c r="GFM9" s="189">
        <v>0.16402</v>
      </c>
      <c r="GFN9" s="189">
        <v>0.16402</v>
      </c>
      <c r="GFO9" s="189">
        <v>0.16402</v>
      </c>
      <c r="GFP9" s="189">
        <v>0.16402</v>
      </c>
      <c r="GFQ9" s="189">
        <v>0.16402</v>
      </c>
      <c r="GFR9" s="189">
        <v>0.16402</v>
      </c>
      <c r="GFS9" s="189">
        <v>0.16402</v>
      </c>
      <c r="GFT9" s="189">
        <v>0.16402</v>
      </c>
      <c r="GFU9" s="189">
        <v>0.16402</v>
      </c>
      <c r="GFV9" s="189">
        <v>0.16402</v>
      </c>
      <c r="GFW9" s="189">
        <v>0.16402</v>
      </c>
      <c r="GFX9" s="189">
        <v>0.16402</v>
      </c>
      <c r="GFY9" s="189">
        <v>0.16402</v>
      </c>
      <c r="GFZ9" s="189">
        <v>0.16402</v>
      </c>
      <c r="GGA9" s="189">
        <v>0.16402</v>
      </c>
      <c r="GGB9" s="189">
        <v>0.16402</v>
      </c>
      <c r="GGC9" s="189">
        <v>0.16402</v>
      </c>
      <c r="GGD9" s="189">
        <v>0.16402</v>
      </c>
      <c r="GGE9" s="189">
        <v>0.16402</v>
      </c>
      <c r="GGF9" s="189">
        <v>0.16402</v>
      </c>
      <c r="GGG9" s="189">
        <v>0.16402</v>
      </c>
      <c r="GGH9" s="189">
        <v>0.16402</v>
      </c>
      <c r="GGI9" s="189">
        <v>0.16402</v>
      </c>
      <c r="GGJ9" s="189">
        <v>0.16402</v>
      </c>
      <c r="GGK9" s="189">
        <v>0.16402</v>
      </c>
      <c r="GGL9" s="189">
        <v>0.16402</v>
      </c>
      <c r="GGM9" s="189">
        <v>0.16402</v>
      </c>
      <c r="GGN9" s="189">
        <v>0.16402</v>
      </c>
      <c r="GGO9" s="189">
        <v>0.16402</v>
      </c>
      <c r="GGP9" s="189">
        <v>0.16402</v>
      </c>
      <c r="GGQ9" s="189">
        <v>0.16402</v>
      </c>
      <c r="GGR9" s="189">
        <v>0.16402</v>
      </c>
      <c r="GGS9" s="189">
        <v>0.16402</v>
      </c>
      <c r="GGT9" s="189">
        <v>0.16402</v>
      </c>
      <c r="GGU9" s="189">
        <v>0.16402</v>
      </c>
      <c r="GGV9" s="189">
        <v>0.16402</v>
      </c>
      <c r="GGW9" s="189">
        <v>0.16402</v>
      </c>
      <c r="GGX9" s="189">
        <v>0.16402</v>
      </c>
      <c r="GGY9" s="189">
        <v>0.16402</v>
      </c>
      <c r="GGZ9" s="189">
        <v>0.16402</v>
      </c>
      <c r="GHA9" s="189">
        <v>0.16402</v>
      </c>
      <c r="GHB9" s="189">
        <v>0.16402</v>
      </c>
      <c r="GHC9" s="189">
        <v>0.16402</v>
      </c>
      <c r="GHD9" s="189">
        <v>0.16402</v>
      </c>
      <c r="GHE9" s="189">
        <v>0.16402</v>
      </c>
      <c r="GHF9" s="189">
        <v>0.16402</v>
      </c>
      <c r="GHG9" s="189">
        <v>0.16402</v>
      </c>
      <c r="GHH9" s="189">
        <v>0.16402</v>
      </c>
      <c r="GHI9" s="189">
        <v>0.16402</v>
      </c>
      <c r="GHJ9" s="189">
        <v>0.16402</v>
      </c>
      <c r="GHK9" s="189">
        <v>0.16402</v>
      </c>
      <c r="GHL9" s="189">
        <v>0.16402</v>
      </c>
      <c r="GHM9" s="189">
        <v>0.16402</v>
      </c>
      <c r="GHN9" s="189">
        <v>0.16402</v>
      </c>
      <c r="GHO9" s="189">
        <v>0.16402</v>
      </c>
      <c r="GHP9" s="189">
        <v>0.16402</v>
      </c>
      <c r="GHQ9" s="189">
        <v>0.16402</v>
      </c>
      <c r="GHR9" s="189">
        <v>0.16402</v>
      </c>
      <c r="GHS9" s="189">
        <v>0.16402</v>
      </c>
      <c r="GHT9" s="189">
        <v>0.16402</v>
      </c>
      <c r="GHU9" s="189">
        <v>0.16402</v>
      </c>
      <c r="GHV9" s="189">
        <v>0.16402</v>
      </c>
      <c r="GHW9" s="189">
        <v>0.16402</v>
      </c>
      <c r="GHX9" s="189">
        <v>0.16402</v>
      </c>
      <c r="GHY9" s="189">
        <v>0.16402</v>
      </c>
      <c r="GHZ9" s="189">
        <v>0.16402</v>
      </c>
      <c r="GIA9" s="189">
        <v>0.16402</v>
      </c>
      <c r="GIB9" s="189">
        <v>0.16402</v>
      </c>
      <c r="GIC9" s="189">
        <v>0.16402</v>
      </c>
      <c r="GID9" s="189">
        <v>0.16402</v>
      </c>
      <c r="GIE9" s="189">
        <v>0.16402</v>
      </c>
      <c r="GIF9" s="189">
        <v>0.16402</v>
      </c>
      <c r="GIG9" s="189">
        <v>0.16402</v>
      </c>
      <c r="GIH9" s="189">
        <v>0.16402</v>
      </c>
      <c r="GII9" s="189">
        <v>0.16402</v>
      </c>
      <c r="GIJ9" s="189">
        <v>0.16402</v>
      </c>
      <c r="GIK9" s="189">
        <v>0.16402</v>
      </c>
      <c r="GIL9" s="189">
        <v>0.16402</v>
      </c>
      <c r="GIM9" s="189">
        <v>0.16402</v>
      </c>
      <c r="GIN9" s="189">
        <v>0.16402</v>
      </c>
      <c r="GIO9" s="189">
        <v>0.16402</v>
      </c>
      <c r="GIP9" s="189">
        <v>0.16402</v>
      </c>
      <c r="GIQ9" s="189">
        <v>0.16402</v>
      </c>
      <c r="GIR9" s="189">
        <v>0.16402</v>
      </c>
      <c r="GIS9" s="189">
        <v>0.16402</v>
      </c>
      <c r="GIT9" s="189">
        <v>0.16402</v>
      </c>
      <c r="GIU9" s="189">
        <v>0.16402</v>
      </c>
      <c r="GIV9" s="189">
        <v>0.16402</v>
      </c>
      <c r="GIW9" s="189">
        <v>0.16402</v>
      </c>
      <c r="GIX9" s="189">
        <v>0.16402</v>
      </c>
      <c r="GIY9" s="189">
        <v>0.16402</v>
      </c>
      <c r="GIZ9" s="189">
        <v>0.16402</v>
      </c>
      <c r="GJA9" s="189">
        <v>0.16402</v>
      </c>
      <c r="GJB9" s="189">
        <v>0.16402</v>
      </c>
      <c r="GJC9" s="189">
        <v>0.16402</v>
      </c>
      <c r="GJD9" s="189">
        <v>0.16402</v>
      </c>
      <c r="GJE9" s="189">
        <v>0.16402</v>
      </c>
      <c r="GJF9" s="189">
        <v>0.16402</v>
      </c>
      <c r="GJG9" s="189">
        <v>0.16402</v>
      </c>
      <c r="GJH9" s="189">
        <v>0.16402</v>
      </c>
      <c r="GJI9" s="189">
        <v>0.16402</v>
      </c>
      <c r="GJJ9" s="189">
        <v>0.16402</v>
      </c>
      <c r="GJK9" s="189">
        <v>0.16402</v>
      </c>
      <c r="GJL9" s="189">
        <v>0.16402</v>
      </c>
      <c r="GJM9" s="189">
        <v>0.16402</v>
      </c>
      <c r="GJN9" s="189">
        <v>0.16402</v>
      </c>
      <c r="GJO9" s="189">
        <v>0.16402</v>
      </c>
      <c r="GJP9" s="189">
        <v>0.16402</v>
      </c>
      <c r="GJQ9" s="189">
        <v>0.16402</v>
      </c>
      <c r="GJR9" s="189">
        <v>0.16402</v>
      </c>
      <c r="GJS9" s="189">
        <v>0.16402</v>
      </c>
      <c r="GJT9" s="189">
        <v>0.16402</v>
      </c>
      <c r="GJU9" s="189">
        <v>0.16402</v>
      </c>
      <c r="GJV9" s="189">
        <v>0.16402</v>
      </c>
      <c r="GJW9" s="189">
        <v>0.16402</v>
      </c>
      <c r="GJX9" s="189">
        <v>0.16402</v>
      </c>
      <c r="GJY9" s="189">
        <v>0.16402</v>
      </c>
      <c r="GJZ9" s="189">
        <v>0.16402</v>
      </c>
      <c r="GKA9" s="189">
        <v>0.16402</v>
      </c>
      <c r="GKB9" s="189">
        <v>0.16402</v>
      </c>
      <c r="GKC9" s="189">
        <v>0.16402</v>
      </c>
      <c r="GKD9" s="189">
        <v>0.16402</v>
      </c>
      <c r="GKE9" s="189">
        <v>0.16402</v>
      </c>
      <c r="GKF9" s="189">
        <v>0.16402</v>
      </c>
      <c r="GKG9" s="189">
        <v>0.16402</v>
      </c>
      <c r="GKH9" s="189">
        <v>0.16402</v>
      </c>
      <c r="GKI9" s="189">
        <v>0.16402</v>
      </c>
      <c r="GKJ9" s="189">
        <v>0.16402</v>
      </c>
      <c r="GKK9" s="189">
        <v>0.16402</v>
      </c>
      <c r="GKL9" s="189">
        <v>0.16402</v>
      </c>
      <c r="GKM9" s="189">
        <v>0.16402</v>
      </c>
      <c r="GKN9" s="189">
        <v>0.16402</v>
      </c>
      <c r="GKO9" s="189">
        <v>0.16402</v>
      </c>
      <c r="GKP9" s="189">
        <v>0.16402</v>
      </c>
      <c r="GKQ9" s="189">
        <v>0.16402</v>
      </c>
      <c r="GKR9" s="189">
        <v>0.16402</v>
      </c>
      <c r="GKS9" s="189">
        <v>0.16402</v>
      </c>
      <c r="GKT9" s="189">
        <v>0.16402</v>
      </c>
      <c r="GKU9" s="189">
        <v>0.16402</v>
      </c>
      <c r="GKV9" s="189">
        <v>0.16402</v>
      </c>
      <c r="GKW9" s="189">
        <v>0.16402</v>
      </c>
      <c r="GKX9" s="189">
        <v>0.16402</v>
      </c>
      <c r="GKY9" s="189">
        <v>0.16402</v>
      </c>
      <c r="GKZ9" s="189">
        <v>0.16402</v>
      </c>
      <c r="GLA9" s="189">
        <v>0.16402</v>
      </c>
      <c r="GLB9" s="189">
        <v>0.16402</v>
      </c>
      <c r="GLC9" s="189">
        <v>0.16402</v>
      </c>
      <c r="GLD9" s="189">
        <v>0.16402</v>
      </c>
      <c r="GLE9" s="189">
        <v>0.16402</v>
      </c>
      <c r="GLF9" s="189">
        <v>0.16402</v>
      </c>
      <c r="GLG9" s="189">
        <v>0.16402</v>
      </c>
      <c r="GLH9" s="189">
        <v>0.16402</v>
      </c>
      <c r="GLI9" s="189">
        <v>0.16402</v>
      </c>
      <c r="GLJ9" s="189">
        <v>0.16402</v>
      </c>
      <c r="GLK9" s="189">
        <v>0.16402</v>
      </c>
      <c r="GLL9" s="189">
        <v>0.16402</v>
      </c>
      <c r="GLM9" s="189">
        <v>0.16402</v>
      </c>
      <c r="GLN9" s="189">
        <v>0.16402</v>
      </c>
      <c r="GLO9" s="189">
        <v>0.16402</v>
      </c>
      <c r="GLP9" s="189">
        <v>0.16402</v>
      </c>
      <c r="GLQ9" s="189">
        <v>0.16402</v>
      </c>
      <c r="GLR9" s="189">
        <v>0.16402</v>
      </c>
      <c r="GLS9" s="189">
        <v>0.16402</v>
      </c>
      <c r="GLT9" s="189">
        <v>0.16402</v>
      </c>
      <c r="GLU9" s="189">
        <v>0.16402</v>
      </c>
      <c r="GLV9" s="189">
        <v>0.16402</v>
      </c>
      <c r="GLW9" s="189">
        <v>0.16402</v>
      </c>
      <c r="GLX9" s="189">
        <v>0.16402</v>
      </c>
      <c r="GLY9" s="189">
        <v>0.16402</v>
      </c>
      <c r="GLZ9" s="189">
        <v>0.16402</v>
      </c>
      <c r="GMA9" s="189">
        <v>0.16402</v>
      </c>
      <c r="GMB9" s="189">
        <v>0.16402</v>
      </c>
      <c r="GMC9" s="189">
        <v>0.16402</v>
      </c>
      <c r="GMD9" s="189">
        <v>0.16402</v>
      </c>
      <c r="GME9" s="189">
        <v>0.16402</v>
      </c>
      <c r="GMF9" s="189">
        <v>0.16402</v>
      </c>
      <c r="GMG9" s="189">
        <v>0.16402</v>
      </c>
      <c r="GMH9" s="189">
        <v>0.16402</v>
      </c>
      <c r="GMI9" s="189">
        <v>0.16402</v>
      </c>
      <c r="GMJ9" s="189">
        <v>0.16402</v>
      </c>
      <c r="GMK9" s="189">
        <v>0.16402</v>
      </c>
      <c r="GML9" s="189">
        <v>0.16402</v>
      </c>
      <c r="GMM9" s="189">
        <v>0.16402</v>
      </c>
      <c r="GMN9" s="189">
        <v>0.16402</v>
      </c>
      <c r="GMO9" s="189">
        <v>0.16402</v>
      </c>
      <c r="GMP9" s="189">
        <v>0.16402</v>
      </c>
      <c r="GMQ9" s="189">
        <v>0.16402</v>
      </c>
      <c r="GMR9" s="189">
        <v>0.16402</v>
      </c>
      <c r="GMS9" s="189">
        <v>0.16402</v>
      </c>
      <c r="GMT9" s="189">
        <v>0.16402</v>
      </c>
      <c r="GMU9" s="189">
        <v>0.16402</v>
      </c>
      <c r="GMV9" s="189">
        <v>0.16402</v>
      </c>
      <c r="GMW9" s="189">
        <v>0.16402</v>
      </c>
      <c r="GMX9" s="189">
        <v>0.16402</v>
      </c>
      <c r="GMY9" s="189">
        <v>0.16402</v>
      </c>
      <c r="GMZ9" s="189">
        <v>0.16402</v>
      </c>
      <c r="GNA9" s="189">
        <v>0.16402</v>
      </c>
      <c r="GNB9" s="189">
        <v>0.16402</v>
      </c>
      <c r="GNC9" s="189">
        <v>0.16402</v>
      </c>
      <c r="GND9" s="189">
        <v>0.16402</v>
      </c>
      <c r="GNE9" s="189">
        <v>0.16402</v>
      </c>
      <c r="GNF9" s="189">
        <v>0.16402</v>
      </c>
      <c r="GNG9" s="189">
        <v>0.16402</v>
      </c>
      <c r="GNH9" s="189">
        <v>0.16402</v>
      </c>
      <c r="GNI9" s="189">
        <v>0.16402</v>
      </c>
      <c r="GNJ9" s="189">
        <v>0.16402</v>
      </c>
      <c r="GNK9" s="189">
        <v>0.16402</v>
      </c>
      <c r="GNL9" s="189">
        <v>0.16402</v>
      </c>
      <c r="GNM9" s="189">
        <v>0.16402</v>
      </c>
      <c r="GNN9" s="189">
        <v>0.16402</v>
      </c>
      <c r="GNO9" s="189">
        <v>0.16402</v>
      </c>
      <c r="GNP9" s="189">
        <v>0.16402</v>
      </c>
      <c r="GNQ9" s="189">
        <v>0.16402</v>
      </c>
      <c r="GNR9" s="189">
        <v>0.16402</v>
      </c>
      <c r="GNS9" s="189">
        <v>0.16402</v>
      </c>
      <c r="GNT9" s="189">
        <v>0.16402</v>
      </c>
      <c r="GNU9" s="189">
        <v>0.16402</v>
      </c>
      <c r="GNV9" s="189">
        <v>0.16402</v>
      </c>
      <c r="GNW9" s="189">
        <v>0.16402</v>
      </c>
      <c r="GNX9" s="189">
        <v>0.16402</v>
      </c>
      <c r="GNY9" s="189">
        <v>0.16402</v>
      </c>
      <c r="GNZ9" s="189">
        <v>0.16402</v>
      </c>
      <c r="GOA9" s="189">
        <v>0.16402</v>
      </c>
      <c r="GOB9" s="189">
        <v>0.16402</v>
      </c>
      <c r="GOC9" s="189">
        <v>0.16402</v>
      </c>
      <c r="GOD9" s="189">
        <v>0.16402</v>
      </c>
      <c r="GOE9" s="189">
        <v>0.16402</v>
      </c>
      <c r="GOF9" s="189">
        <v>0.16402</v>
      </c>
      <c r="GOG9" s="189">
        <v>0.16402</v>
      </c>
      <c r="GOH9" s="189">
        <v>0.16402</v>
      </c>
      <c r="GOI9" s="189">
        <v>0.16402</v>
      </c>
      <c r="GOJ9" s="189">
        <v>0.16402</v>
      </c>
      <c r="GOK9" s="189">
        <v>0.16402</v>
      </c>
      <c r="GOL9" s="189">
        <v>0.16402</v>
      </c>
      <c r="GOM9" s="189">
        <v>0.16402</v>
      </c>
      <c r="GON9" s="189">
        <v>0.16402</v>
      </c>
      <c r="GOO9" s="189">
        <v>0.16402</v>
      </c>
      <c r="GOP9" s="189">
        <v>0.16402</v>
      </c>
      <c r="GOQ9" s="189">
        <v>0.16402</v>
      </c>
      <c r="GOR9" s="189">
        <v>0.16402</v>
      </c>
      <c r="GOS9" s="189">
        <v>0.16402</v>
      </c>
      <c r="GOT9" s="189">
        <v>0.16402</v>
      </c>
      <c r="GOU9" s="189">
        <v>0.16402</v>
      </c>
      <c r="GOV9" s="189">
        <v>0.16402</v>
      </c>
      <c r="GOW9" s="189">
        <v>0.16402</v>
      </c>
      <c r="GOX9" s="189">
        <v>0.16402</v>
      </c>
      <c r="GOY9" s="189">
        <v>0.16402</v>
      </c>
      <c r="GOZ9" s="189">
        <v>0.16402</v>
      </c>
      <c r="GPA9" s="189">
        <v>0.16402</v>
      </c>
      <c r="GPB9" s="189">
        <v>0.16402</v>
      </c>
      <c r="GPC9" s="189">
        <v>0.16402</v>
      </c>
      <c r="GPD9" s="189">
        <v>0.16402</v>
      </c>
      <c r="GPE9" s="189">
        <v>0.16402</v>
      </c>
      <c r="GPF9" s="189">
        <v>0.16402</v>
      </c>
      <c r="GPG9" s="189">
        <v>0.16402</v>
      </c>
      <c r="GPH9" s="189">
        <v>0.16402</v>
      </c>
      <c r="GPI9" s="189">
        <v>0.16402</v>
      </c>
      <c r="GPJ9" s="189">
        <v>0.16402</v>
      </c>
      <c r="GPK9" s="189">
        <v>0.16402</v>
      </c>
      <c r="GPL9" s="189">
        <v>0.16402</v>
      </c>
      <c r="GPM9" s="189">
        <v>0.16402</v>
      </c>
      <c r="GPN9" s="189">
        <v>0.16402</v>
      </c>
      <c r="GPO9" s="189">
        <v>0.16402</v>
      </c>
      <c r="GPP9" s="189">
        <v>0.16402</v>
      </c>
      <c r="GPQ9" s="189">
        <v>0.16402</v>
      </c>
      <c r="GPR9" s="189">
        <v>0.16402</v>
      </c>
      <c r="GPS9" s="189">
        <v>0.16402</v>
      </c>
      <c r="GPT9" s="189">
        <v>0.16402</v>
      </c>
      <c r="GPU9" s="189">
        <v>0.16402</v>
      </c>
      <c r="GPV9" s="189">
        <v>0.16402</v>
      </c>
      <c r="GPW9" s="189">
        <v>0.16402</v>
      </c>
      <c r="GPX9" s="189">
        <v>0.16402</v>
      </c>
      <c r="GPY9" s="189">
        <v>0.16402</v>
      </c>
      <c r="GPZ9" s="189">
        <v>0.16402</v>
      </c>
      <c r="GQA9" s="189">
        <v>0.16402</v>
      </c>
      <c r="GQB9" s="189">
        <v>0.16402</v>
      </c>
      <c r="GQC9" s="189">
        <v>0.16402</v>
      </c>
      <c r="GQD9" s="189">
        <v>0.16402</v>
      </c>
      <c r="GQE9" s="189">
        <v>0.16402</v>
      </c>
      <c r="GQF9" s="189">
        <v>0.16402</v>
      </c>
      <c r="GQG9" s="189">
        <v>0.16402</v>
      </c>
      <c r="GQH9" s="189">
        <v>0.16402</v>
      </c>
      <c r="GQI9" s="189">
        <v>0.16402</v>
      </c>
      <c r="GQJ9" s="189">
        <v>0.16402</v>
      </c>
      <c r="GQK9" s="189">
        <v>0.16402</v>
      </c>
      <c r="GQL9" s="189">
        <v>0.16402</v>
      </c>
      <c r="GQM9" s="189">
        <v>0.16402</v>
      </c>
      <c r="GQN9" s="189">
        <v>0.16402</v>
      </c>
      <c r="GQO9" s="189">
        <v>0.16402</v>
      </c>
      <c r="GQP9" s="189">
        <v>0.16402</v>
      </c>
      <c r="GQQ9" s="189">
        <v>0.16402</v>
      </c>
      <c r="GQR9" s="189">
        <v>0.16402</v>
      </c>
      <c r="GQS9" s="189">
        <v>0.16402</v>
      </c>
      <c r="GQT9" s="189">
        <v>0.16402</v>
      </c>
      <c r="GQU9" s="189">
        <v>0.16402</v>
      </c>
      <c r="GQV9" s="189">
        <v>0.16402</v>
      </c>
      <c r="GQW9" s="189">
        <v>0.16402</v>
      </c>
      <c r="GQX9" s="189">
        <v>0.16402</v>
      </c>
      <c r="GQY9" s="189">
        <v>0.16402</v>
      </c>
      <c r="GQZ9" s="189">
        <v>0.16402</v>
      </c>
      <c r="GRA9" s="189">
        <v>0.16402</v>
      </c>
      <c r="GRB9" s="189">
        <v>0.16402</v>
      </c>
      <c r="GRC9" s="189">
        <v>0.16402</v>
      </c>
      <c r="GRD9" s="189">
        <v>0.16402</v>
      </c>
      <c r="GRE9" s="189">
        <v>0.16402</v>
      </c>
      <c r="GRF9" s="189">
        <v>0.16402</v>
      </c>
      <c r="GRG9" s="189">
        <v>0.16402</v>
      </c>
      <c r="GRH9" s="189">
        <v>0.16402</v>
      </c>
      <c r="GRI9" s="189">
        <v>0.16402</v>
      </c>
      <c r="GRJ9" s="189">
        <v>0.16402</v>
      </c>
      <c r="GRK9" s="189">
        <v>0.16402</v>
      </c>
      <c r="GRL9" s="189">
        <v>0.16402</v>
      </c>
      <c r="GRM9" s="189">
        <v>0.16402</v>
      </c>
      <c r="GRN9" s="189">
        <v>0.16402</v>
      </c>
      <c r="GRO9" s="189">
        <v>0.16402</v>
      </c>
      <c r="GRP9" s="189">
        <v>0.16402</v>
      </c>
      <c r="GRQ9" s="189">
        <v>0.16402</v>
      </c>
      <c r="GRR9" s="189">
        <v>0.16402</v>
      </c>
      <c r="GRS9" s="189">
        <v>0.16402</v>
      </c>
      <c r="GRT9" s="189">
        <v>0.16402</v>
      </c>
      <c r="GRU9" s="189">
        <v>0.16402</v>
      </c>
      <c r="GRV9" s="189">
        <v>0.16402</v>
      </c>
      <c r="GRW9" s="189">
        <v>0.16402</v>
      </c>
      <c r="GRX9" s="189">
        <v>0.16402</v>
      </c>
      <c r="GRY9" s="189">
        <v>0.16402</v>
      </c>
      <c r="GRZ9" s="189">
        <v>0.16402</v>
      </c>
      <c r="GSA9" s="189">
        <v>0.16402</v>
      </c>
      <c r="GSB9" s="189">
        <v>0.16402</v>
      </c>
      <c r="GSC9" s="189">
        <v>0.16402</v>
      </c>
      <c r="GSD9" s="189">
        <v>0.16402</v>
      </c>
      <c r="GSE9" s="189">
        <v>0.16402</v>
      </c>
      <c r="GSF9" s="189">
        <v>0.16402</v>
      </c>
      <c r="GSG9" s="189">
        <v>0.16402</v>
      </c>
      <c r="GSH9" s="189">
        <v>0.16402</v>
      </c>
      <c r="GSI9" s="189">
        <v>0.16402</v>
      </c>
      <c r="GSJ9" s="189">
        <v>0.16402</v>
      </c>
      <c r="GSK9" s="189">
        <v>0.16402</v>
      </c>
      <c r="GSL9" s="189">
        <v>0.16402</v>
      </c>
      <c r="GSM9" s="189">
        <v>0.16402</v>
      </c>
      <c r="GSN9" s="189">
        <v>0.16402</v>
      </c>
      <c r="GSO9" s="189">
        <v>0.16402</v>
      </c>
      <c r="GSP9" s="189">
        <v>0.16402</v>
      </c>
      <c r="GSQ9" s="189">
        <v>0.16402</v>
      </c>
      <c r="GSR9" s="189">
        <v>0.16402</v>
      </c>
      <c r="GSS9" s="189">
        <v>0.16402</v>
      </c>
      <c r="GST9" s="189">
        <v>0.16402</v>
      </c>
      <c r="GSU9" s="189">
        <v>0.16402</v>
      </c>
      <c r="GSV9" s="189">
        <v>0.16402</v>
      </c>
      <c r="GSW9" s="189">
        <v>0.16402</v>
      </c>
      <c r="GSX9" s="189">
        <v>0.16402</v>
      </c>
      <c r="GSY9" s="189">
        <v>0.16402</v>
      </c>
      <c r="GSZ9" s="189">
        <v>0.16402</v>
      </c>
      <c r="GTA9" s="189">
        <v>0.16402</v>
      </c>
      <c r="GTB9" s="189">
        <v>0.16402</v>
      </c>
      <c r="GTC9" s="189">
        <v>0.16402</v>
      </c>
      <c r="GTD9" s="189">
        <v>0.16402</v>
      </c>
      <c r="GTE9" s="189">
        <v>0.16402</v>
      </c>
      <c r="GTF9" s="189">
        <v>0.16402</v>
      </c>
      <c r="GTG9" s="189">
        <v>0.16402</v>
      </c>
      <c r="GTH9" s="189">
        <v>0.16402</v>
      </c>
      <c r="GTI9" s="189">
        <v>0.16402</v>
      </c>
      <c r="GTJ9" s="189">
        <v>0.16402</v>
      </c>
      <c r="GTK9" s="189">
        <v>0.16402</v>
      </c>
      <c r="GTL9" s="189">
        <v>0.16402</v>
      </c>
      <c r="GTM9" s="189">
        <v>0.16402</v>
      </c>
      <c r="GTN9" s="189">
        <v>0.16402</v>
      </c>
      <c r="GTO9" s="189">
        <v>0.16402</v>
      </c>
      <c r="GTP9" s="189">
        <v>0.16402</v>
      </c>
      <c r="GTQ9" s="189">
        <v>0.16402</v>
      </c>
      <c r="GTR9" s="189">
        <v>0.16402</v>
      </c>
      <c r="GTS9" s="189">
        <v>0.16402</v>
      </c>
      <c r="GTT9" s="189">
        <v>0.16402</v>
      </c>
      <c r="GTU9" s="189">
        <v>0.16402</v>
      </c>
      <c r="GTV9" s="189">
        <v>0.16402</v>
      </c>
      <c r="GTW9" s="189">
        <v>0.16402</v>
      </c>
      <c r="GTX9" s="189">
        <v>0.16402</v>
      </c>
      <c r="GTY9" s="189">
        <v>0.16402</v>
      </c>
      <c r="GTZ9" s="189">
        <v>0.16402</v>
      </c>
      <c r="GUA9" s="189">
        <v>0.16402</v>
      </c>
      <c r="GUB9" s="189">
        <v>0.16402</v>
      </c>
      <c r="GUC9" s="189">
        <v>0.16402</v>
      </c>
      <c r="GUD9" s="189">
        <v>0.16402</v>
      </c>
      <c r="GUE9" s="189">
        <v>0.16402</v>
      </c>
      <c r="GUF9" s="189">
        <v>0.16402</v>
      </c>
      <c r="GUG9" s="189">
        <v>0.16402</v>
      </c>
      <c r="GUH9" s="189">
        <v>0.16402</v>
      </c>
      <c r="GUI9" s="189">
        <v>0.16402</v>
      </c>
      <c r="GUJ9" s="189">
        <v>0.16402</v>
      </c>
      <c r="GUK9" s="189">
        <v>0.16402</v>
      </c>
      <c r="GUL9" s="189">
        <v>0.16402</v>
      </c>
      <c r="GUM9" s="189">
        <v>0.16402</v>
      </c>
      <c r="GUN9" s="189">
        <v>0.16402</v>
      </c>
      <c r="GUO9" s="189">
        <v>0.16402</v>
      </c>
      <c r="GUP9" s="189">
        <v>0.16402</v>
      </c>
      <c r="GUQ9" s="189">
        <v>0.16402</v>
      </c>
      <c r="GUR9" s="189">
        <v>0.16402</v>
      </c>
      <c r="GUS9" s="189">
        <v>0.16402</v>
      </c>
      <c r="GUT9" s="189">
        <v>0.16402</v>
      </c>
      <c r="GUU9" s="189">
        <v>0.16402</v>
      </c>
      <c r="GUV9" s="189">
        <v>0.16402</v>
      </c>
      <c r="GUW9" s="189">
        <v>0.16402</v>
      </c>
      <c r="GUX9" s="189">
        <v>0.16402</v>
      </c>
      <c r="GUY9" s="189">
        <v>0.16402</v>
      </c>
      <c r="GUZ9" s="189">
        <v>0.16402</v>
      </c>
      <c r="GVA9" s="189">
        <v>0.16402</v>
      </c>
      <c r="GVB9" s="189">
        <v>0.16402</v>
      </c>
      <c r="GVC9" s="189">
        <v>0.16402</v>
      </c>
      <c r="GVD9" s="189">
        <v>0.16402</v>
      </c>
      <c r="GVE9" s="189">
        <v>0.16402</v>
      </c>
      <c r="GVF9" s="189">
        <v>0.16402</v>
      </c>
      <c r="GVG9" s="189">
        <v>0.16402</v>
      </c>
      <c r="GVH9" s="189">
        <v>0.16402</v>
      </c>
      <c r="GVI9" s="189">
        <v>0.16402</v>
      </c>
      <c r="GVJ9" s="189">
        <v>0.16402</v>
      </c>
      <c r="GVK9" s="189">
        <v>0.16402</v>
      </c>
      <c r="GVL9" s="189">
        <v>0.16402</v>
      </c>
      <c r="GVM9" s="189">
        <v>0.16402</v>
      </c>
      <c r="GVN9" s="189">
        <v>0.16402</v>
      </c>
      <c r="GVO9" s="189">
        <v>0.16402</v>
      </c>
      <c r="GVP9" s="189">
        <v>0.16402</v>
      </c>
      <c r="GVQ9" s="189">
        <v>0.16402</v>
      </c>
      <c r="GVR9" s="189">
        <v>0.16402</v>
      </c>
      <c r="GVS9" s="189">
        <v>0.16402</v>
      </c>
      <c r="GVT9" s="189">
        <v>0.16402</v>
      </c>
      <c r="GVU9" s="189">
        <v>0.16402</v>
      </c>
      <c r="GVV9" s="189">
        <v>0.16402</v>
      </c>
      <c r="GVW9" s="189">
        <v>0.16402</v>
      </c>
      <c r="GVX9" s="189">
        <v>0.16402</v>
      </c>
      <c r="GVY9" s="189">
        <v>0.16402</v>
      </c>
      <c r="GVZ9" s="189">
        <v>0.16402</v>
      </c>
      <c r="GWA9" s="189">
        <v>0.16402</v>
      </c>
      <c r="GWB9" s="189">
        <v>0.16402</v>
      </c>
      <c r="GWC9" s="189">
        <v>0.16402</v>
      </c>
      <c r="GWD9" s="189">
        <v>0.16402</v>
      </c>
      <c r="GWE9" s="189">
        <v>0.16402</v>
      </c>
      <c r="GWF9" s="189">
        <v>0.16402</v>
      </c>
      <c r="GWG9" s="189">
        <v>0.16402</v>
      </c>
      <c r="GWH9" s="189">
        <v>0.16402</v>
      </c>
      <c r="GWI9" s="189">
        <v>0.16402</v>
      </c>
      <c r="GWJ9" s="189">
        <v>0.16402</v>
      </c>
      <c r="GWK9" s="189">
        <v>0.16402</v>
      </c>
      <c r="GWL9" s="189">
        <v>0.16402</v>
      </c>
      <c r="GWM9" s="189">
        <v>0.16402</v>
      </c>
      <c r="GWN9" s="189">
        <v>0.16402</v>
      </c>
      <c r="GWO9" s="189">
        <v>0.16402</v>
      </c>
      <c r="GWP9" s="189">
        <v>0.16402</v>
      </c>
      <c r="GWQ9" s="189">
        <v>0.16402</v>
      </c>
      <c r="GWR9" s="189">
        <v>0.16402</v>
      </c>
      <c r="GWS9" s="189">
        <v>0.16402</v>
      </c>
      <c r="GWT9" s="189">
        <v>0.16402</v>
      </c>
      <c r="GWU9" s="189">
        <v>0.16402</v>
      </c>
      <c r="GWV9" s="189">
        <v>0.16402</v>
      </c>
      <c r="GWW9" s="189">
        <v>0.16402</v>
      </c>
      <c r="GWX9" s="189">
        <v>0.16402</v>
      </c>
      <c r="GWY9" s="189">
        <v>0.16402</v>
      </c>
      <c r="GWZ9" s="189">
        <v>0.16402</v>
      </c>
      <c r="GXA9" s="189">
        <v>0.16402</v>
      </c>
      <c r="GXB9" s="189">
        <v>0.16402</v>
      </c>
      <c r="GXC9" s="189">
        <v>0.16402</v>
      </c>
      <c r="GXD9" s="189">
        <v>0.16402</v>
      </c>
      <c r="GXE9" s="189">
        <v>0.16402</v>
      </c>
      <c r="GXF9" s="189">
        <v>0.16402</v>
      </c>
      <c r="GXG9" s="189">
        <v>0.16402</v>
      </c>
      <c r="GXH9" s="189">
        <v>0.16402</v>
      </c>
      <c r="GXI9" s="189">
        <v>0.16402</v>
      </c>
      <c r="GXJ9" s="189">
        <v>0.16402</v>
      </c>
      <c r="GXK9" s="189">
        <v>0.16402</v>
      </c>
      <c r="GXL9" s="189">
        <v>0.16402</v>
      </c>
      <c r="GXM9" s="189">
        <v>0.16402</v>
      </c>
      <c r="GXN9" s="189">
        <v>0.16402</v>
      </c>
      <c r="GXO9" s="189">
        <v>0.16402</v>
      </c>
      <c r="GXP9" s="189">
        <v>0.16402</v>
      </c>
      <c r="GXQ9" s="189">
        <v>0.16402</v>
      </c>
      <c r="GXR9" s="189">
        <v>0.16402</v>
      </c>
      <c r="GXS9" s="189">
        <v>0.16402</v>
      </c>
      <c r="GXT9" s="189">
        <v>0.16402</v>
      </c>
      <c r="GXU9" s="189">
        <v>0.16402</v>
      </c>
      <c r="GXV9" s="189">
        <v>0.16402</v>
      </c>
      <c r="GXW9" s="189">
        <v>0.16402</v>
      </c>
      <c r="GXX9" s="189">
        <v>0.16402</v>
      </c>
      <c r="GXY9" s="189">
        <v>0.16402</v>
      </c>
      <c r="GXZ9" s="189">
        <v>0.16402</v>
      </c>
      <c r="GYA9" s="189">
        <v>0.16402</v>
      </c>
      <c r="GYB9" s="189">
        <v>0.16402</v>
      </c>
      <c r="GYC9" s="189">
        <v>0.16402</v>
      </c>
      <c r="GYD9" s="189">
        <v>0.16402</v>
      </c>
      <c r="GYE9" s="189">
        <v>0.16402</v>
      </c>
      <c r="GYF9" s="189">
        <v>0.16402</v>
      </c>
      <c r="GYG9" s="189">
        <v>0.16402</v>
      </c>
      <c r="GYH9" s="189">
        <v>0.16402</v>
      </c>
      <c r="GYI9" s="189">
        <v>0.16402</v>
      </c>
      <c r="GYJ9" s="189">
        <v>0.16402</v>
      </c>
      <c r="GYK9" s="189">
        <v>0.16402</v>
      </c>
      <c r="GYL9" s="189">
        <v>0.16402</v>
      </c>
      <c r="GYM9" s="189">
        <v>0.16402</v>
      </c>
      <c r="GYN9" s="189">
        <v>0.16402</v>
      </c>
      <c r="GYO9" s="189">
        <v>0.16402</v>
      </c>
      <c r="GYP9" s="189">
        <v>0.16402</v>
      </c>
      <c r="GYQ9" s="189">
        <v>0.16402</v>
      </c>
      <c r="GYR9" s="189">
        <v>0.16402</v>
      </c>
      <c r="GYS9" s="189">
        <v>0.16402</v>
      </c>
      <c r="GYT9" s="189">
        <v>0.16402</v>
      </c>
      <c r="GYU9" s="189">
        <v>0.16402</v>
      </c>
      <c r="GYV9" s="189">
        <v>0.16402</v>
      </c>
      <c r="GYW9" s="189">
        <v>0.16402</v>
      </c>
      <c r="GYX9" s="189">
        <v>0.16402</v>
      </c>
      <c r="GYY9" s="189">
        <v>0.16402</v>
      </c>
      <c r="GYZ9" s="189">
        <v>0.16402</v>
      </c>
      <c r="GZA9" s="189">
        <v>0.16402</v>
      </c>
      <c r="GZB9" s="189">
        <v>0.16402</v>
      </c>
      <c r="GZC9" s="189">
        <v>0.16402</v>
      </c>
      <c r="GZD9" s="189">
        <v>0.16402</v>
      </c>
      <c r="GZE9" s="189">
        <v>0.16402</v>
      </c>
      <c r="GZF9" s="189">
        <v>0.16402</v>
      </c>
      <c r="GZG9" s="189">
        <v>0.16402</v>
      </c>
      <c r="GZH9" s="189">
        <v>0.16402</v>
      </c>
      <c r="GZI9" s="189">
        <v>0.16402</v>
      </c>
      <c r="GZJ9" s="189">
        <v>0.16402</v>
      </c>
      <c r="GZK9" s="189">
        <v>0.16402</v>
      </c>
      <c r="GZL9" s="189">
        <v>0.16402</v>
      </c>
      <c r="GZM9" s="189">
        <v>0.16402</v>
      </c>
      <c r="GZN9" s="189">
        <v>0.16402</v>
      </c>
      <c r="GZO9" s="189">
        <v>0.16402</v>
      </c>
      <c r="GZP9" s="189">
        <v>0.16402</v>
      </c>
      <c r="GZQ9" s="189">
        <v>0.16402</v>
      </c>
      <c r="GZR9" s="189">
        <v>0.16402</v>
      </c>
      <c r="GZS9" s="189">
        <v>0.16402</v>
      </c>
      <c r="GZT9" s="189">
        <v>0.16402</v>
      </c>
      <c r="GZU9" s="189">
        <v>0.16402</v>
      </c>
      <c r="GZV9" s="189">
        <v>0.16402</v>
      </c>
      <c r="GZW9" s="189">
        <v>0.16402</v>
      </c>
      <c r="GZX9" s="189">
        <v>0.16402</v>
      </c>
      <c r="GZY9" s="189">
        <v>0.16402</v>
      </c>
      <c r="GZZ9" s="189">
        <v>0.16402</v>
      </c>
      <c r="HAA9" s="189">
        <v>0.16402</v>
      </c>
      <c r="HAB9" s="189">
        <v>0.16402</v>
      </c>
      <c r="HAC9" s="189">
        <v>0.16402</v>
      </c>
      <c r="HAD9" s="189">
        <v>0.16402</v>
      </c>
      <c r="HAE9" s="189">
        <v>0.16402</v>
      </c>
      <c r="HAF9" s="189">
        <v>0.16402</v>
      </c>
      <c r="HAG9" s="189">
        <v>0.16402</v>
      </c>
      <c r="HAH9" s="189">
        <v>0.16402</v>
      </c>
      <c r="HAI9" s="189">
        <v>0.16402</v>
      </c>
      <c r="HAJ9" s="189">
        <v>0.16402</v>
      </c>
      <c r="HAK9" s="189">
        <v>0.16402</v>
      </c>
      <c r="HAL9" s="189">
        <v>0.16402</v>
      </c>
      <c r="HAM9" s="189">
        <v>0.16402</v>
      </c>
      <c r="HAN9" s="189">
        <v>0.16402</v>
      </c>
      <c r="HAO9" s="189">
        <v>0.16402</v>
      </c>
      <c r="HAP9" s="189">
        <v>0.16402</v>
      </c>
      <c r="HAQ9" s="189">
        <v>0.16402</v>
      </c>
      <c r="HAR9" s="189">
        <v>0.16402</v>
      </c>
      <c r="HAS9" s="189">
        <v>0.16402</v>
      </c>
      <c r="HAT9" s="189">
        <v>0.16402</v>
      </c>
      <c r="HAU9" s="189">
        <v>0.16402</v>
      </c>
      <c r="HAV9" s="189">
        <v>0.16402</v>
      </c>
      <c r="HAW9" s="189">
        <v>0.16402</v>
      </c>
      <c r="HAX9" s="189">
        <v>0.16402</v>
      </c>
      <c r="HAY9" s="189">
        <v>0.16402</v>
      </c>
      <c r="HAZ9" s="189">
        <v>0.16402</v>
      </c>
      <c r="HBA9" s="189">
        <v>0.16402</v>
      </c>
      <c r="HBB9" s="189">
        <v>0.16402</v>
      </c>
      <c r="HBC9" s="189">
        <v>0.16402</v>
      </c>
      <c r="HBD9" s="189">
        <v>0.16402</v>
      </c>
      <c r="HBE9" s="189">
        <v>0.16402</v>
      </c>
      <c r="HBF9" s="189">
        <v>0.16402</v>
      </c>
      <c r="HBG9" s="189">
        <v>0.16402</v>
      </c>
      <c r="HBH9" s="189">
        <v>0.16402</v>
      </c>
      <c r="HBI9" s="189">
        <v>0.16402</v>
      </c>
      <c r="HBJ9" s="189">
        <v>0.16402</v>
      </c>
      <c r="HBK9" s="189">
        <v>0.16402</v>
      </c>
      <c r="HBL9" s="189">
        <v>0.16402</v>
      </c>
      <c r="HBM9" s="189">
        <v>0.16402</v>
      </c>
      <c r="HBN9" s="189">
        <v>0.16402</v>
      </c>
      <c r="HBO9" s="189">
        <v>0.16402</v>
      </c>
      <c r="HBP9" s="189">
        <v>0.16402</v>
      </c>
      <c r="HBQ9" s="189">
        <v>0.16402</v>
      </c>
      <c r="HBR9" s="189">
        <v>0.16402</v>
      </c>
      <c r="HBS9" s="189">
        <v>0.16402</v>
      </c>
      <c r="HBT9" s="189">
        <v>0.16402</v>
      </c>
      <c r="HBU9" s="189">
        <v>0.16402</v>
      </c>
      <c r="HBV9" s="189">
        <v>0.16402</v>
      </c>
      <c r="HBW9" s="189">
        <v>0.16402</v>
      </c>
      <c r="HBX9" s="189">
        <v>0.16402</v>
      </c>
      <c r="HBY9" s="189">
        <v>0.16402</v>
      </c>
      <c r="HBZ9" s="189">
        <v>0.16402</v>
      </c>
      <c r="HCA9" s="189">
        <v>0.16402</v>
      </c>
      <c r="HCB9" s="189">
        <v>0.16402</v>
      </c>
      <c r="HCC9" s="189">
        <v>0.16402</v>
      </c>
      <c r="HCD9" s="189">
        <v>0.16402</v>
      </c>
      <c r="HCE9" s="189">
        <v>0.16402</v>
      </c>
      <c r="HCF9" s="189">
        <v>0.16402</v>
      </c>
      <c r="HCG9" s="189">
        <v>0.16402</v>
      </c>
      <c r="HCH9" s="189">
        <v>0.16402</v>
      </c>
      <c r="HCI9" s="189">
        <v>0.16402</v>
      </c>
      <c r="HCJ9" s="189">
        <v>0.16402</v>
      </c>
      <c r="HCK9" s="189">
        <v>0.16402</v>
      </c>
      <c r="HCL9" s="189">
        <v>0.16402</v>
      </c>
      <c r="HCM9" s="189">
        <v>0.16402</v>
      </c>
      <c r="HCN9" s="189">
        <v>0.16402</v>
      </c>
      <c r="HCO9" s="189">
        <v>0.16402</v>
      </c>
      <c r="HCP9" s="189">
        <v>0.16402</v>
      </c>
      <c r="HCQ9" s="189">
        <v>0.16402</v>
      </c>
      <c r="HCR9" s="189">
        <v>0.16402</v>
      </c>
      <c r="HCS9" s="189">
        <v>0.16402</v>
      </c>
      <c r="HCT9" s="189">
        <v>0.16402</v>
      </c>
      <c r="HCU9" s="189">
        <v>0.16402</v>
      </c>
      <c r="HCV9" s="189">
        <v>0.16402</v>
      </c>
      <c r="HCW9" s="189">
        <v>0.16402</v>
      </c>
      <c r="HCX9" s="189">
        <v>0.16402</v>
      </c>
      <c r="HCY9" s="189">
        <v>0.16402</v>
      </c>
      <c r="HCZ9" s="189">
        <v>0.16402</v>
      </c>
      <c r="HDA9" s="189">
        <v>0.16402</v>
      </c>
      <c r="HDB9" s="189">
        <v>0.16402</v>
      </c>
      <c r="HDC9" s="189">
        <v>0.16402</v>
      </c>
      <c r="HDD9" s="189">
        <v>0.16402</v>
      </c>
      <c r="HDE9" s="189">
        <v>0.16402</v>
      </c>
      <c r="HDF9" s="189">
        <v>0.16402</v>
      </c>
      <c r="HDG9" s="189">
        <v>0.16402</v>
      </c>
      <c r="HDH9" s="189">
        <v>0.16402</v>
      </c>
      <c r="HDI9" s="189">
        <v>0.16402</v>
      </c>
      <c r="HDJ9" s="189">
        <v>0.16402</v>
      </c>
      <c r="HDK9" s="189">
        <v>0.16402</v>
      </c>
      <c r="HDL9" s="189">
        <v>0.16402</v>
      </c>
      <c r="HDM9" s="189">
        <v>0.16402</v>
      </c>
      <c r="HDN9" s="189">
        <v>0.16402</v>
      </c>
      <c r="HDO9" s="189">
        <v>0.16402</v>
      </c>
      <c r="HDP9" s="189">
        <v>0.16402</v>
      </c>
      <c r="HDQ9" s="189">
        <v>0.16402</v>
      </c>
      <c r="HDR9" s="189">
        <v>0.16402</v>
      </c>
      <c r="HDS9" s="189">
        <v>0.16402</v>
      </c>
      <c r="HDT9" s="189">
        <v>0.16402</v>
      </c>
      <c r="HDU9" s="189">
        <v>0.16402</v>
      </c>
      <c r="HDV9" s="189">
        <v>0.16402</v>
      </c>
      <c r="HDW9" s="189">
        <v>0.16402</v>
      </c>
      <c r="HDX9" s="189">
        <v>0.16402</v>
      </c>
      <c r="HDY9" s="189">
        <v>0.16402</v>
      </c>
      <c r="HDZ9" s="189">
        <v>0.16402</v>
      </c>
      <c r="HEA9" s="189">
        <v>0.16402</v>
      </c>
      <c r="HEB9" s="189">
        <v>0.16402</v>
      </c>
      <c r="HEC9" s="189">
        <v>0.16402</v>
      </c>
      <c r="HED9" s="189">
        <v>0.16402</v>
      </c>
      <c r="HEE9" s="189">
        <v>0.16402</v>
      </c>
      <c r="HEF9" s="189">
        <v>0.16402</v>
      </c>
      <c r="HEG9" s="189">
        <v>0.16402</v>
      </c>
      <c r="HEH9" s="189">
        <v>0.16402</v>
      </c>
      <c r="HEI9" s="189">
        <v>0.16402</v>
      </c>
      <c r="HEJ9" s="189">
        <v>0.16402</v>
      </c>
      <c r="HEK9" s="189">
        <v>0.16402</v>
      </c>
      <c r="HEL9" s="189">
        <v>0.16402</v>
      </c>
      <c r="HEM9" s="189">
        <v>0.16402</v>
      </c>
      <c r="HEN9" s="189">
        <v>0.16402</v>
      </c>
      <c r="HEO9" s="189">
        <v>0.16402</v>
      </c>
      <c r="HEP9" s="189">
        <v>0.16402</v>
      </c>
      <c r="HEQ9" s="189">
        <v>0.16402</v>
      </c>
      <c r="HER9" s="189">
        <v>0.16402</v>
      </c>
      <c r="HES9" s="189">
        <v>0.16402</v>
      </c>
      <c r="HET9" s="189">
        <v>0.16402</v>
      </c>
      <c r="HEU9" s="189">
        <v>0.16402</v>
      </c>
      <c r="HEV9" s="189">
        <v>0.16402</v>
      </c>
      <c r="HEW9" s="189">
        <v>0.16402</v>
      </c>
      <c r="HEX9" s="189">
        <v>0.16402</v>
      </c>
      <c r="HEY9" s="189">
        <v>0.16402</v>
      </c>
      <c r="HEZ9" s="189">
        <v>0.16402</v>
      </c>
      <c r="HFA9" s="189">
        <v>0.16402</v>
      </c>
      <c r="HFB9" s="189">
        <v>0.16402</v>
      </c>
      <c r="HFC9" s="189">
        <v>0.16402</v>
      </c>
      <c r="HFD9" s="189">
        <v>0.16402</v>
      </c>
      <c r="HFE9" s="189">
        <v>0.16402</v>
      </c>
      <c r="HFF9" s="189">
        <v>0.16402</v>
      </c>
      <c r="HFG9" s="189">
        <v>0.16402</v>
      </c>
      <c r="HFH9" s="189">
        <v>0.16402</v>
      </c>
      <c r="HFI9" s="189">
        <v>0.16402</v>
      </c>
      <c r="HFJ9" s="189">
        <v>0.16402</v>
      </c>
      <c r="HFK9" s="189">
        <v>0.16402</v>
      </c>
      <c r="HFL9" s="189">
        <v>0.16402</v>
      </c>
      <c r="HFM9" s="189">
        <v>0.16402</v>
      </c>
      <c r="HFN9" s="189">
        <v>0.16402</v>
      </c>
      <c r="HFO9" s="189">
        <v>0.16402</v>
      </c>
      <c r="HFP9" s="189">
        <v>0.16402</v>
      </c>
      <c r="HFQ9" s="189">
        <v>0.16402</v>
      </c>
      <c r="HFR9" s="189">
        <v>0.16402</v>
      </c>
      <c r="HFS9" s="189">
        <v>0.16402</v>
      </c>
      <c r="HFT9" s="189">
        <v>0.16402</v>
      </c>
      <c r="HFU9" s="189">
        <v>0.16402</v>
      </c>
      <c r="HFV9" s="189">
        <v>0.16402</v>
      </c>
      <c r="HFW9" s="189">
        <v>0.16402</v>
      </c>
      <c r="HFX9" s="189">
        <v>0.16402</v>
      </c>
      <c r="HFY9" s="189">
        <v>0.16402</v>
      </c>
      <c r="HFZ9" s="189">
        <v>0.16402</v>
      </c>
      <c r="HGA9" s="189">
        <v>0.16402</v>
      </c>
      <c r="HGB9" s="189">
        <v>0.16402</v>
      </c>
      <c r="HGC9" s="189">
        <v>0.16402</v>
      </c>
      <c r="HGD9" s="189">
        <v>0.16402</v>
      </c>
      <c r="HGE9" s="189">
        <v>0.16402</v>
      </c>
      <c r="HGF9" s="189">
        <v>0.16402</v>
      </c>
      <c r="HGG9" s="189">
        <v>0.16402</v>
      </c>
      <c r="HGH9" s="189">
        <v>0.16402</v>
      </c>
      <c r="HGI9" s="189">
        <v>0.16402</v>
      </c>
      <c r="HGJ9" s="189">
        <v>0.16402</v>
      </c>
      <c r="HGK9" s="189">
        <v>0.16402</v>
      </c>
      <c r="HGL9" s="189">
        <v>0.16402</v>
      </c>
      <c r="HGM9" s="189">
        <v>0.16402</v>
      </c>
      <c r="HGN9" s="189">
        <v>0.16402</v>
      </c>
      <c r="HGO9" s="189">
        <v>0.16402</v>
      </c>
      <c r="HGP9" s="189">
        <v>0.16402</v>
      </c>
      <c r="HGQ9" s="189">
        <v>0.16402</v>
      </c>
      <c r="HGR9" s="189">
        <v>0.16402</v>
      </c>
      <c r="HGS9" s="189">
        <v>0.16402</v>
      </c>
      <c r="HGT9" s="189">
        <v>0.16402</v>
      </c>
      <c r="HGU9" s="189">
        <v>0.16402</v>
      </c>
      <c r="HGV9" s="189">
        <v>0.16402</v>
      </c>
      <c r="HGW9" s="189">
        <v>0.16402</v>
      </c>
      <c r="HGX9" s="189">
        <v>0.16402</v>
      </c>
      <c r="HGY9" s="189">
        <v>0.16402</v>
      </c>
      <c r="HGZ9" s="189">
        <v>0.16402</v>
      </c>
      <c r="HHA9" s="189">
        <v>0.16402</v>
      </c>
      <c r="HHB9" s="189">
        <v>0.16402</v>
      </c>
      <c r="HHC9" s="189">
        <v>0.16402</v>
      </c>
      <c r="HHD9" s="189">
        <v>0.16402</v>
      </c>
      <c r="HHE9" s="189">
        <v>0.16402</v>
      </c>
      <c r="HHF9" s="189">
        <v>0.16402</v>
      </c>
      <c r="HHG9" s="189">
        <v>0.16402</v>
      </c>
      <c r="HHH9" s="189">
        <v>0.16402</v>
      </c>
      <c r="HHI9" s="189">
        <v>0.16402</v>
      </c>
      <c r="HHJ9" s="189">
        <v>0.16402</v>
      </c>
      <c r="HHK9" s="189">
        <v>0.16402</v>
      </c>
      <c r="HHL9" s="189">
        <v>0.16402</v>
      </c>
      <c r="HHM9" s="189">
        <v>0.16402</v>
      </c>
      <c r="HHN9" s="189">
        <v>0.16402</v>
      </c>
      <c r="HHO9" s="189">
        <v>0.16402</v>
      </c>
      <c r="HHP9" s="189">
        <v>0.16402</v>
      </c>
      <c r="HHQ9" s="189">
        <v>0.16402</v>
      </c>
      <c r="HHR9" s="189">
        <v>0.16402</v>
      </c>
      <c r="HHS9" s="189">
        <v>0.16402</v>
      </c>
      <c r="HHT9" s="189">
        <v>0.16402</v>
      </c>
      <c r="HHU9" s="189">
        <v>0.16402</v>
      </c>
      <c r="HHV9" s="189">
        <v>0.16402</v>
      </c>
      <c r="HHW9" s="189">
        <v>0.16402</v>
      </c>
      <c r="HHX9" s="189">
        <v>0.16402</v>
      </c>
      <c r="HHY9" s="189">
        <v>0.16402</v>
      </c>
      <c r="HHZ9" s="189">
        <v>0.16402</v>
      </c>
      <c r="HIA9" s="189">
        <v>0.16402</v>
      </c>
      <c r="HIB9" s="189">
        <v>0.16402</v>
      </c>
      <c r="HIC9" s="189">
        <v>0.16402</v>
      </c>
      <c r="HID9" s="189">
        <v>0.16402</v>
      </c>
      <c r="HIE9" s="189">
        <v>0.16402</v>
      </c>
      <c r="HIF9" s="189">
        <v>0.16402</v>
      </c>
      <c r="HIG9" s="189">
        <v>0.16402</v>
      </c>
      <c r="HIH9" s="189">
        <v>0.16402</v>
      </c>
      <c r="HII9" s="189">
        <v>0.16402</v>
      </c>
      <c r="HIJ9" s="189">
        <v>0.16402</v>
      </c>
      <c r="HIK9" s="189">
        <v>0.16402</v>
      </c>
      <c r="HIL9" s="189">
        <v>0.16402</v>
      </c>
      <c r="HIM9" s="189">
        <v>0.16402</v>
      </c>
      <c r="HIN9" s="189">
        <v>0.16402</v>
      </c>
      <c r="HIO9" s="189">
        <v>0.16402</v>
      </c>
      <c r="HIP9" s="189">
        <v>0.16402</v>
      </c>
      <c r="HIQ9" s="189">
        <v>0.16402</v>
      </c>
      <c r="HIR9" s="189">
        <v>0.16402</v>
      </c>
      <c r="HIS9" s="189">
        <v>0.16402</v>
      </c>
      <c r="HIT9" s="189">
        <v>0.16402</v>
      </c>
      <c r="HIU9" s="189">
        <v>0.16402</v>
      </c>
      <c r="HIV9" s="189">
        <v>0.16402</v>
      </c>
      <c r="HIW9" s="189">
        <v>0.16402</v>
      </c>
      <c r="HIX9" s="189">
        <v>0.16402</v>
      </c>
      <c r="HIY9" s="189">
        <v>0.16402</v>
      </c>
      <c r="HIZ9" s="189">
        <v>0.16402</v>
      </c>
      <c r="HJA9" s="189">
        <v>0.16402</v>
      </c>
      <c r="HJB9" s="189">
        <v>0.16402</v>
      </c>
      <c r="HJC9" s="189">
        <v>0.16402</v>
      </c>
      <c r="HJD9" s="189">
        <v>0.16402</v>
      </c>
      <c r="HJE9" s="189">
        <v>0.16402</v>
      </c>
      <c r="HJF9" s="189">
        <v>0.16402</v>
      </c>
      <c r="HJG9" s="189">
        <v>0.16402</v>
      </c>
      <c r="HJH9" s="189">
        <v>0.16402</v>
      </c>
      <c r="HJI9" s="189">
        <v>0.16402</v>
      </c>
      <c r="HJJ9" s="189">
        <v>0.16402</v>
      </c>
      <c r="HJK9" s="189">
        <v>0.16402</v>
      </c>
      <c r="HJL9" s="189">
        <v>0.16402</v>
      </c>
      <c r="HJM9" s="189">
        <v>0.16402</v>
      </c>
      <c r="HJN9" s="189">
        <v>0.16402</v>
      </c>
      <c r="HJO9" s="189">
        <v>0.16402</v>
      </c>
      <c r="HJP9" s="189">
        <v>0.16402</v>
      </c>
      <c r="HJQ9" s="189">
        <v>0.16402</v>
      </c>
      <c r="HJR9" s="189">
        <v>0.16402</v>
      </c>
      <c r="HJS9" s="189">
        <v>0.16402</v>
      </c>
      <c r="HJT9" s="189">
        <v>0.16402</v>
      </c>
      <c r="HJU9" s="189">
        <v>0.16402</v>
      </c>
      <c r="HJV9" s="189">
        <v>0.16402</v>
      </c>
      <c r="HJW9" s="189">
        <v>0.16402</v>
      </c>
      <c r="HJX9" s="189">
        <v>0.16402</v>
      </c>
      <c r="HJY9" s="189">
        <v>0.16402</v>
      </c>
      <c r="HJZ9" s="189">
        <v>0.16402</v>
      </c>
      <c r="HKA9" s="189">
        <v>0.16402</v>
      </c>
      <c r="HKB9" s="189">
        <v>0.16402</v>
      </c>
      <c r="HKC9" s="189">
        <v>0.16402</v>
      </c>
      <c r="HKD9" s="189">
        <v>0.16402</v>
      </c>
      <c r="HKE9" s="189">
        <v>0.16402</v>
      </c>
      <c r="HKF9" s="189">
        <v>0.16402</v>
      </c>
      <c r="HKG9" s="189">
        <v>0.16402</v>
      </c>
      <c r="HKH9" s="189">
        <v>0.16402</v>
      </c>
      <c r="HKI9" s="189">
        <v>0.16402</v>
      </c>
      <c r="HKJ9" s="189">
        <v>0.16402</v>
      </c>
      <c r="HKK9" s="189">
        <v>0.16402</v>
      </c>
      <c r="HKL9" s="189">
        <v>0.16402</v>
      </c>
      <c r="HKM9" s="189">
        <v>0.16402</v>
      </c>
      <c r="HKN9" s="189">
        <v>0.16402</v>
      </c>
      <c r="HKO9" s="189">
        <v>0.16402</v>
      </c>
      <c r="HKP9" s="189">
        <v>0.16402</v>
      </c>
      <c r="HKQ9" s="189">
        <v>0.16402</v>
      </c>
      <c r="HKR9" s="189">
        <v>0.16402</v>
      </c>
      <c r="HKS9" s="189">
        <v>0.16402</v>
      </c>
      <c r="HKT9" s="189">
        <v>0.16402</v>
      </c>
      <c r="HKU9" s="189">
        <v>0.16402</v>
      </c>
      <c r="HKV9" s="189">
        <v>0.16402</v>
      </c>
      <c r="HKW9" s="189">
        <v>0.16402</v>
      </c>
      <c r="HKX9" s="189">
        <v>0.16402</v>
      </c>
      <c r="HKY9" s="189">
        <v>0.16402</v>
      </c>
      <c r="HKZ9" s="189">
        <v>0.16402</v>
      </c>
      <c r="HLA9" s="189">
        <v>0.16402</v>
      </c>
      <c r="HLB9" s="189">
        <v>0.16402</v>
      </c>
      <c r="HLC9" s="189">
        <v>0.16402</v>
      </c>
      <c r="HLD9" s="189">
        <v>0.16402</v>
      </c>
      <c r="HLE9" s="189">
        <v>0.16402</v>
      </c>
      <c r="HLF9" s="189">
        <v>0.16402</v>
      </c>
      <c r="HLG9" s="189">
        <v>0.16402</v>
      </c>
      <c r="HLH9" s="189">
        <v>0.16402</v>
      </c>
      <c r="HLI9" s="189">
        <v>0.16402</v>
      </c>
      <c r="HLJ9" s="189">
        <v>0.16402</v>
      </c>
      <c r="HLK9" s="189">
        <v>0.16402</v>
      </c>
      <c r="HLL9" s="189">
        <v>0.16402</v>
      </c>
      <c r="HLM9" s="189">
        <v>0.16402</v>
      </c>
      <c r="HLN9" s="189">
        <v>0.16402</v>
      </c>
      <c r="HLO9" s="189">
        <v>0.16402</v>
      </c>
      <c r="HLP9" s="189">
        <v>0.16402</v>
      </c>
      <c r="HLQ9" s="189">
        <v>0.16402</v>
      </c>
      <c r="HLR9" s="189">
        <v>0.16402</v>
      </c>
      <c r="HLS9" s="189">
        <v>0.16402</v>
      </c>
      <c r="HLT9" s="189">
        <v>0.16402</v>
      </c>
      <c r="HLU9" s="189">
        <v>0.16402</v>
      </c>
      <c r="HLV9" s="189">
        <v>0.16402</v>
      </c>
      <c r="HLW9" s="189">
        <v>0.16402</v>
      </c>
      <c r="HLX9" s="189">
        <v>0.16402</v>
      </c>
      <c r="HLY9" s="189">
        <v>0.16402</v>
      </c>
      <c r="HLZ9" s="189">
        <v>0.16402</v>
      </c>
      <c r="HMA9" s="189">
        <v>0.16402</v>
      </c>
      <c r="HMB9" s="189">
        <v>0.16402</v>
      </c>
      <c r="HMC9" s="189">
        <v>0.16402</v>
      </c>
      <c r="HMD9" s="189">
        <v>0.16402</v>
      </c>
      <c r="HME9" s="189">
        <v>0.16402</v>
      </c>
      <c r="HMF9" s="189">
        <v>0.16402</v>
      </c>
      <c r="HMG9" s="189">
        <v>0.16402</v>
      </c>
      <c r="HMH9" s="189">
        <v>0.16402</v>
      </c>
      <c r="HMI9" s="189">
        <v>0.16402</v>
      </c>
      <c r="HMJ9" s="189">
        <v>0.16402</v>
      </c>
      <c r="HMK9" s="189">
        <v>0.16402</v>
      </c>
      <c r="HML9" s="189">
        <v>0.16402</v>
      </c>
      <c r="HMM9" s="189">
        <v>0.16402</v>
      </c>
      <c r="HMN9" s="189">
        <v>0.16402</v>
      </c>
      <c r="HMO9" s="189">
        <v>0.16402</v>
      </c>
      <c r="HMP9" s="189">
        <v>0.16402</v>
      </c>
      <c r="HMQ9" s="189">
        <v>0.16402</v>
      </c>
      <c r="HMR9" s="189">
        <v>0.16402</v>
      </c>
      <c r="HMS9" s="189">
        <v>0.16402</v>
      </c>
      <c r="HMT9" s="189">
        <v>0.16402</v>
      </c>
      <c r="HMU9" s="189">
        <v>0.16402</v>
      </c>
      <c r="HMV9" s="189">
        <v>0.16402</v>
      </c>
      <c r="HMW9" s="189">
        <v>0.16402</v>
      </c>
      <c r="HMX9" s="189">
        <v>0.16402</v>
      </c>
      <c r="HMY9" s="189">
        <v>0.16402</v>
      </c>
      <c r="HMZ9" s="189">
        <v>0.16402</v>
      </c>
      <c r="HNA9" s="189">
        <v>0.16402</v>
      </c>
      <c r="HNB9" s="189">
        <v>0.16402</v>
      </c>
      <c r="HNC9" s="189">
        <v>0.16402</v>
      </c>
      <c r="HND9" s="189">
        <v>0.16402</v>
      </c>
      <c r="HNE9" s="189">
        <v>0.16402</v>
      </c>
      <c r="HNF9" s="189">
        <v>0.16402</v>
      </c>
      <c r="HNG9" s="189">
        <v>0.16402</v>
      </c>
      <c r="HNH9" s="189">
        <v>0.16402</v>
      </c>
      <c r="HNI9" s="189">
        <v>0.16402</v>
      </c>
      <c r="HNJ9" s="189">
        <v>0.16402</v>
      </c>
      <c r="HNK9" s="189">
        <v>0.16402</v>
      </c>
      <c r="HNL9" s="189">
        <v>0.16402</v>
      </c>
      <c r="HNM9" s="189">
        <v>0.16402</v>
      </c>
      <c r="HNN9" s="189">
        <v>0.16402</v>
      </c>
      <c r="HNO9" s="189">
        <v>0.16402</v>
      </c>
      <c r="HNP9" s="189">
        <v>0.16402</v>
      </c>
      <c r="HNQ9" s="189">
        <v>0.16402</v>
      </c>
      <c r="HNR9" s="189">
        <v>0.16402</v>
      </c>
      <c r="HNS9" s="189">
        <v>0.16402</v>
      </c>
      <c r="HNT9" s="189">
        <v>0.16402</v>
      </c>
      <c r="HNU9" s="189">
        <v>0.16402</v>
      </c>
      <c r="HNV9" s="189">
        <v>0.16402</v>
      </c>
      <c r="HNW9" s="189">
        <v>0.16402</v>
      </c>
      <c r="HNX9" s="189">
        <v>0.16402</v>
      </c>
      <c r="HNY9" s="189">
        <v>0.16402</v>
      </c>
      <c r="HNZ9" s="189">
        <v>0.16402</v>
      </c>
      <c r="HOA9" s="189">
        <v>0.16402</v>
      </c>
      <c r="HOB9" s="189">
        <v>0.16402</v>
      </c>
      <c r="HOC9" s="189">
        <v>0.16402</v>
      </c>
      <c r="HOD9" s="189">
        <v>0.16402</v>
      </c>
      <c r="HOE9" s="189">
        <v>0.16402</v>
      </c>
      <c r="HOF9" s="189">
        <v>0.16402</v>
      </c>
      <c r="HOG9" s="189">
        <v>0.16402</v>
      </c>
      <c r="HOH9" s="189">
        <v>0.16402</v>
      </c>
      <c r="HOI9" s="189">
        <v>0.16402</v>
      </c>
      <c r="HOJ9" s="189">
        <v>0.16402</v>
      </c>
      <c r="HOK9" s="189">
        <v>0.16402</v>
      </c>
      <c r="HOL9" s="189">
        <v>0.16402</v>
      </c>
      <c r="HOM9" s="189">
        <v>0.16402</v>
      </c>
      <c r="HON9" s="189">
        <v>0.16402</v>
      </c>
      <c r="HOO9" s="189">
        <v>0.16402</v>
      </c>
      <c r="HOP9" s="189">
        <v>0.16402</v>
      </c>
      <c r="HOQ9" s="189">
        <v>0.16402</v>
      </c>
      <c r="HOR9" s="189">
        <v>0.16402</v>
      </c>
      <c r="HOS9" s="189">
        <v>0.16402</v>
      </c>
      <c r="HOT9" s="189">
        <v>0.16402</v>
      </c>
      <c r="HOU9" s="189">
        <v>0.16402</v>
      </c>
      <c r="HOV9" s="189">
        <v>0.16402</v>
      </c>
      <c r="HOW9" s="189">
        <v>0.16402</v>
      </c>
      <c r="HOX9" s="189">
        <v>0.16402</v>
      </c>
      <c r="HOY9" s="189">
        <v>0.16402</v>
      </c>
      <c r="HOZ9" s="189">
        <v>0.16402</v>
      </c>
      <c r="HPA9" s="189">
        <v>0.16402</v>
      </c>
      <c r="HPB9" s="189">
        <v>0.16402</v>
      </c>
      <c r="HPC9" s="189">
        <v>0.16402</v>
      </c>
      <c r="HPD9" s="189">
        <v>0.16402</v>
      </c>
      <c r="HPE9" s="189">
        <v>0.16402</v>
      </c>
      <c r="HPF9" s="189">
        <v>0.16402</v>
      </c>
      <c r="HPG9" s="189">
        <v>0.16402</v>
      </c>
      <c r="HPH9" s="189">
        <v>0.16402</v>
      </c>
      <c r="HPI9" s="189">
        <v>0.16402</v>
      </c>
      <c r="HPJ9" s="189">
        <v>0.16402</v>
      </c>
      <c r="HPK9" s="189">
        <v>0.16402</v>
      </c>
      <c r="HPL9" s="189">
        <v>0.16402</v>
      </c>
      <c r="HPM9" s="189">
        <v>0.16402</v>
      </c>
      <c r="HPN9" s="189">
        <v>0.16402</v>
      </c>
      <c r="HPO9" s="189">
        <v>0.16402</v>
      </c>
      <c r="HPP9" s="189">
        <v>0.16402</v>
      </c>
      <c r="HPQ9" s="189">
        <v>0.16402</v>
      </c>
      <c r="HPR9" s="189">
        <v>0.16402</v>
      </c>
      <c r="HPS9" s="189">
        <v>0.16402</v>
      </c>
      <c r="HPT9" s="189">
        <v>0.16402</v>
      </c>
      <c r="HPU9" s="189">
        <v>0.16402</v>
      </c>
      <c r="HPV9" s="189">
        <v>0.16402</v>
      </c>
      <c r="HPW9" s="189">
        <v>0.16402</v>
      </c>
      <c r="HPX9" s="189">
        <v>0.16402</v>
      </c>
      <c r="HPY9" s="189">
        <v>0.16402</v>
      </c>
      <c r="HPZ9" s="189">
        <v>0.16402</v>
      </c>
      <c r="HQA9" s="189">
        <v>0.16402</v>
      </c>
      <c r="HQB9" s="189">
        <v>0.16402</v>
      </c>
      <c r="HQC9" s="189">
        <v>0.16402</v>
      </c>
      <c r="HQD9" s="189">
        <v>0.16402</v>
      </c>
      <c r="HQE9" s="189">
        <v>0.16402</v>
      </c>
      <c r="HQF9" s="189">
        <v>0.16402</v>
      </c>
      <c r="HQG9" s="189">
        <v>0.16402</v>
      </c>
      <c r="HQH9" s="189">
        <v>0.16402</v>
      </c>
      <c r="HQI9" s="189">
        <v>0.16402</v>
      </c>
      <c r="HQJ9" s="189">
        <v>0.16402</v>
      </c>
      <c r="HQK9" s="189">
        <v>0.16402</v>
      </c>
      <c r="HQL9" s="189">
        <v>0.16402</v>
      </c>
      <c r="HQM9" s="189">
        <v>0.16402</v>
      </c>
      <c r="HQN9" s="189">
        <v>0.16402</v>
      </c>
      <c r="HQO9" s="189">
        <v>0.16402</v>
      </c>
      <c r="HQP9" s="189">
        <v>0.16402</v>
      </c>
      <c r="HQQ9" s="189">
        <v>0.16402</v>
      </c>
      <c r="HQR9" s="189">
        <v>0.16402</v>
      </c>
      <c r="HQS9" s="189">
        <v>0.16402</v>
      </c>
      <c r="HQT9" s="189">
        <v>0.16402</v>
      </c>
      <c r="HQU9" s="189">
        <v>0.16402</v>
      </c>
      <c r="HQV9" s="189">
        <v>0.16402</v>
      </c>
      <c r="HQW9" s="189">
        <v>0.16402</v>
      </c>
      <c r="HQX9" s="189">
        <v>0.16402</v>
      </c>
      <c r="HQY9" s="189">
        <v>0.16402</v>
      </c>
      <c r="HQZ9" s="189">
        <v>0.16402</v>
      </c>
      <c r="HRA9" s="189">
        <v>0.16402</v>
      </c>
      <c r="HRB9" s="189">
        <v>0.16402</v>
      </c>
      <c r="HRC9" s="189">
        <v>0.16402</v>
      </c>
      <c r="HRD9" s="189">
        <v>0.16402</v>
      </c>
      <c r="HRE9" s="189">
        <v>0.16402</v>
      </c>
      <c r="HRF9" s="189">
        <v>0.16402</v>
      </c>
      <c r="HRG9" s="189">
        <v>0.16402</v>
      </c>
      <c r="HRH9" s="189">
        <v>0.16402</v>
      </c>
      <c r="HRI9" s="189">
        <v>0.16402</v>
      </c>
      <c r="HRJ9" s="189">
        <v>0.16402</v>
      </c>
      <c r="HRK9" s="189">
        <v>0.16402</v>
      </c>
      <c r="HRL9" s="189">
        <v>0.16402</v>
      </c>
      <c r="HRM9" s="189">
        <v>0.16402</v>
      </c>
      <c r="HRN9" s="189">
        <v>0.16402</v>
      </c>
      <c r="HRO9" s="189">
        <v>0.16402</v>
      </c>
      <c r="HRP9" s="189">
        <v>0.16402</v>
      </c>
      <c r="HRQ9" s="189">
        <v>0.16402</v>
      </c>
      <c r="HRR9" s="189">
        <v>0.16402</v>
      </c>
      <c r="HRS9" s="189">
        <v>0.16402</v>
      </c>
      <c r="HRT9" s="189">
        <v>0.16402</v>
      </c>
      <c r="HRU9" s="189">
        <v>0.16402</v>
      </c>
      <c r="HRV9" s="189">
        <v>0.16402</v>
      </c>
      <c r="HRW9" s="189">
        <v>0.16402</v>
      </c>
      <c r="HRX9" s="189">
        <v>0.16402</v>
      </c>
      <c r="HRY9" s="189">
        <v>0.16402</v>
      </c>
      <c r="HRZ9" s="189">
        <v>0.16402</v>
      </c>
      <c r="HSA9" s="189">
        <v>0.16402</v>
      </c>
      <c r="HSB9" s="189">
        <v>0.16402</v>
      </c>
      <c r="HSC9" s="189">
        <v>0.16402</v>
      </c>
      <c r="HSD9" s="189">
        <v>0.16402</v>
      </c>
      <c r="HSE9" s="189">
        <v>0.16402</v>
      </c>
      <c r="HSF9" s="189">
        <v>0.16402</v>
      </c>
      <c r="HSG9" s="189">
        <v>0.16402</v>
      </c>
      <c r="HSH9" s="189">
        <v>0.16402</v>
      </c>
      <c r="HSI9" s="189">
        <v>0.16402</v>
      </c>
      <c r="HSJ9" s="189">
        <v>0.16402</v>
      </c>
      <c r="HSK9" s="189">
        <v>0.16402</v>
      </c>
      <c r="HSL9" s="189">
        <v>0.16402</v>
      </c>
      <c r="HSM9" s="189">
        <v>0.16402</v>
      </c>
      <c r="HSN9" s="189">
        <v>0.16402</v>
      </c>
      <c r="HSO9" s="189">
        <v>0.16402</v>
      </c>
      <c r="HSP9" s="189">
        <v>0.16402</v>
      </c>
      <c r="HSQ9" s="189">
        <v>0.16402</v>
      </c>
      <c r="HSR9" s="189">
        <v>0.16402</v>
      </c>
      <c r="HSS9" s="189">
        <v>0.16402</v>
      </c>
      <c r="HST9" s="189">
        <v>0.16402</v>
      </c>
      <c r="HSU9" s="189">
        <v>0.16402</v>
      </c>
      <c r="HSV9" s="189">
        <v>0.16402</v>
      </c>
      <c r="HSW9" s="189">
        <v>0.16402</v>
      </c>
      <c r="HSX9" s="189">
        <v>0.16402</v>
      </c>
      <c r="HSY9" s="189">
        <v>0.16402</v>
      </c>
      <c r="HSZ9" s="189">
        <v>0.16402</v>
      </c>
      <c r="HTA9" s="189">
        <v>0.16402</v>
      </c>
      <c r="HTB9" s="189">
        <v>0.16402</v>
      </c>
      <c r="HTC9" s="189">
        <v>0.16402</v>
      </c>
      <c r="HTD9" s="189">
        <v>0.16402</v>
      </c>
      <c r="HTE9" s="189">
        <v>0.16402</v>
      </c>
      <c r="HTF9" s="189">
        <v>0.16402</v>
      </c>
      <c r="HTG9" s="189">
        <v>0.16402</v>
      </c>
      <c r="HTH9" s="189">
        <v>0.16402</v>
      </c>
      <c r="HTI9" s="189">
        <v>0.16402</v>
      </c>
      <c r="HTJ9" s="189">
        <v>0.16402</v>
      </c>
      <c r="HTK9" s="189">
        <v>0.16402</v>
      </c>
      <c r="HTL9" s="189">
        <v>0.16402</v>
      </c>
      <c r="HTM9" s="189">
        <v>0.16402</v>
      </c>
      <c r="HTN9" s="189">
        <v>0.16402</v>
      </c>
      <c r="HTO9" s="189">
        <v>0.16402</v>
      </c>
      <c r="HTP9" s="189">
        <v>0.16402</v>
      </c>
      <c r="HTQ9" s="189">
        <v>0.16402</v>
      </c>
      <c r="HTR9" s="189">
        <v>0.16402</v>
      </c>
      <c r="HTS9" s="189">
        <v>0.16402</v>
      </c>
      <c r="HTT9" s="189">
        <v>0.16402</v>
      </c>
      <c r="HTU9" s="189">
        <v>0.16402</v>
      </c>
      <c r="HTV9" s="189">
        <v>0.16402</v>
      </c>
      <c r="HTW9" s="189">
        <v>0.16402</v>
      </c>
      <c r="HTX9" s="189">
        <v>0.16402</v>
      </c>
      <c r="HTY9" s="189">
        <v>0.16402</v>
      </c>
      <c r="HTZ9" s="189">
        <v>0.16402</v>
      </c>
      <c r="HUA9" s="189">
        <v>0.16402</v>
      </c>
      <c r="HUB9" s="189">
        <v>0.16402</v>
      </c>
      <c r="HUC9" s="189">
        <v>0.16402</v>
      </c>
      <c r="HUD9" s="189">
        <v>0.16402</v>
      </c>
      <c r="HUE9" s="189">
        <v>0.16402</v>
      </c>
      <c r="HUF9" s="189">
        <v>0.16402</v>
      </c>
      <c r="HUG9" s="189">
        <v>0.16402</v>
      </c>
      <c r="HUH9" s="189">
        <v>0.16402</v>
      </c>
      <c r="HUI9" s="189">
        <v>0.16402</v>
      </c>
      <c r="HUJ9" s="189">
        <v>0.16402</v>
      </c>
      <c r="HUK9" s="189">
        <v>0.16402</v>
      </c>
      <c r="HUL9" s="189">
        <v>0.16402</v>
      </c>
      <c r="HUM9" s="189">
        <v>0.16402</v>
      </c>
      <c r="HUN9" s="189">
        <v>0.16402</v>
      </c>
      <c r="HUO9" s="189">
        <v>0.16402</v>
      </c>
      <c r="HUP9" s="189">
        <v>0.16402</v>
      </c>
      <c r="HUQ9" s="189">
        <v>0.16402</v>
      </c>
      <c r="HUR9" s="189">
        <v>0.16402</v>
      </c>
      <c r="HUS9" s="189">
        <v>0.16402</v>
      </c>
      <c r="HUT9" s="189">
        <v>0.16402</v>
      </c>
      <c r="HUU9" s="189">
        <v>0.16402</v>
      </c>
      <c r="HUV9" s="189">
        <v>0.16402</v>
      </c>
      <c r="HUW9" s="189">
        <v>0.16402</v>
      </c>
      <c r="HUX9" s="189">
        <v>0.16402</v>
      </c>
      <c r="HUY9" s="189">
        <v>0.16402</v>
      </c>
      <c r="HUZ9" s="189">
        <v>0.16402</v>
      </c>
      <c r="HVA9" s="189">
        <v>0.16402</v>
      </c>
      <c r="HVB9" s="189">
        <v>0.16402</v>
      </c>
      <c r="HVC9" s="189">
        <v>0.16402</v>
      </c>
      <c r="HVD9" s="189">
        <v>0.16402</v>
      </c>
      <c r="HVE9" s="189">
        <v>0.16402</v>
      </c>
      <c r="HVF9" s="189">
        <v>0.16402</v>
      </c>
      <c r="HVG9" s="189">
        <v>0.16402</v>
      </c>
      <c r="HVH9" s="189">
        <v>0.16402</v>
      </c>
      <c r="HVI9" s="189">
        <v>0.16402</v>
      </c>
      <c r="HVJ9" s="189">
        <v>0.16402</v>
      </c>
      <c r="HVK9" s="189">
        <v>0.16402</v>
      </c>
      <c r="HVL9" s="189">
        <v>0.16402</v>
      </c>
      <c r="HVM9" s="189">
        <v>0.16402</v>
      </c>
      <c r="HVN9" s="189">
        <v>0.16402</v>
      </c>
      <c r="HVO9" s="189">
        <v>0.16402</v>
      </c>
      <c r="HVP9" s="189">
        <v>0.16402</v>
      </c>
      <c r="HVQ9" s="189">
        <v>0.16402</v>
      </c>
      <c r="HVR9" s="189">
        <v>0.16402</v>
      </c>
      <c r="HVS9" s="189">
        <v>0.16402</v>
      </c>
      <c r="HVT9" s="189">
        <v>0.16402</v>
      </c>
      <c r="HVU9" s="189">
        <v>0.16402</v>
      </c>
      <c r="HVV9" s="189">
        <v>0.16402</v>
      </c>
      <c r="HVW9" s="189">
        <v>0.16402</v>
      </c>
      <c r="HVX9" s="189">
        <v>0.16402</v>
      </c>
      <c r="HVY9" s="189">
        <v>0.16402</v>
      </c>
      <c r="HVZ9" s="189">
        <v>0.16402</v>
      </c>
      <c r="HWA9" s="189">
        <v>0.16402</v>
      </c>
      <c r="HWB9" s="189">
        <v>0.16402</v>
      </c>
      <c r="HWC9" s="189">
        <v>0.16402</v>
      </c>
      <c r="HWD9" s="189">
        <v>0.16402</v>
      </c>
      <c r="HWE9" s="189">
        <v>0.16402</v>
      </c>
      <c r="HWF9" s="189">
        <v>0.16402</v>
      </c>
      <c r="HWG9" s="189">
        <v>0.16402</v>
      </c>
      <c r="HWH9" s="189">
        <v>0.16402</v>
      </c>
      <c r="HWI9" s="189">
        <v>0.16402</v>
      </c>
      <c r="HWJ9" s="189">
        <v>0.16402</v>
      </c>
      <c r="HWK9" s="189">
        <v>0.16402</v>
      </c>
      <c r="HWL9" s="189">
        <v>0.16402</v>
      </c>
      <c r="HWM9" s="189">
        <v>0.16402</v>
      </c>
      <c r="HWN9" s="189">
        <v>0.16402</v>
      </c>
      <c r="HWO9" s="189">
        <v>0.16402</v>
      </c>
      <c r="HWP9" s="189">
        <v>0.16402</v>
      </c>
      <c r="HWQ9" s="189">
        <v>0.16402</v>
      </c>
      <c r="HWR9" s="189">
        <v>0.16402</v>
      </c>
      <c r="HWS9" s="189">
        <v>0.16402</v>
      </c>
      <c r="HWT9" s="189">
        <v>0.16402</v>
      </c>
      <c r="HWU9" s="189">
        <v>0.16402</v>
      </c>
      <c r="HWV9" s="189">
        <v>0.16402</v>
      </c>
      <c r="HWW9" s="189">
        <v>0.16402</v>
      </c>
      <c r="HWX9" s="189">
        <v>0.16402</v>
      </c>
      <c r="HWY9" s="189">
        <v>0.16402</v>
      </c>
      <c r="HWZ9" s="189">
        <v>0.16402</v>
      </c>
      <c r="HXA9" s="189">
        <v>0.16402</v>
      </c>
      <c r="HXB9" s="189">
        <v>0.16402</v>
      </c>
      <c r="HXC9" s="189">
        <v>0.16402</v>
      </c>
      <c r="HXD9" s="189">
        <v>0.16402</v>
      </c>
      <c r="HXE9" s="189">
        <v>0.16402</v>
      </c>
      <c r="HXF9" s="189">
        <v>0.16402</v>
      </c>
      <c r="HXG9" s="189">
        <v>0.16402</v>
      </c>
      <c r="HXH9" s="189">
        <v>0.16402</v>
      </c>
      <c r="HXI9" s="189">
        <v>0.16402</v>
      </c>
      <c r="HXJ9" s="189">
        <v>0.16402</v>
      </c>
      <c r="HXK9" s="189">
        <v>0.16402</v>
      </c>
      <c r="HXL9" s="189">
        <v>0.16402</v>
      </c>
      <c r="HXM9" s="189">
        <v>0.16402</v>
      </c>
      <c r="HXN9" s="189">
        <v>0.16402</v>
      </c>
      <c r="HXO9" s="189">
        <v>0.16402</v>
      </c>
      <c r="HXP9" s="189">
        <v>0.16402</v>
      </c>
      <c r="HXQ9" s="189">
        <v>0.16402</v>
      </c>
      <c r="HXR9" s="189">
        <v>0.16402</v>
      </c>
      <c r="HXS9" s="189">
        <v>0.16402</v>
      </c>
      <c r="HXT9" s="189">
        <v>0.16402</v>
      </c>
      <c r="HXU9" s="189">
        <v>0.16402</v>
      </c>
      <c r="HXV9" s="189">
        <v>0.16402</v>
      </c>
      <c r="HXW9" s="189">
        <v>0.16402</v>
      </c>
      <c r="HXX9" s="189">
        <v>0.16402</v>
      </c>
      <c r="HXY9" s="189">
        <v>0.16402</v>
      </c>
      <c r="HXZ9" s="189">
        <v>0.16402</v>
      </c>
      <c r="HYA9" s="189">
        <v>0.16402</v>
      </c>
      <c r="HYB9" s="189">
        <v>0.16402</v>
      </c>
      <c r="HYC9" s="189">
        <v>0.16402</v>
      </c>
      <c r="HYD9" s="189">
        <v>0.16402</v>
      </c>
      <c r="HYE9" s="189">
        <v>0.16402</v>
      </c>
      <c r="HYF9" s="189">
        <v>0.16402</v>
      </c>
      <c r="HYG9" s="189">
        <v>0.16402</v>
      </c>
      <c r="HYH9" s="189">
        <v>0.16402</v>
      </c>
      <c r="HYI9" s="189">
        <v>0.16402</v>
      </c>
      <c r="HYJ9" s="189">
        <v>0.16402</v>
      </c>
      <c r="HYK9" s="189">
        <v>0.16402</v>
      </c>
      <c r="HYL9" s="189">
        <v>0.16402</v>
      </c>
      <c r="HYM9" s="189">
        <v>0.16402</v>
      </c>
      <c r="HYN9" s="189">
        <v>0.16402</v>
      </c>
      <c r="HYO9" s="189">
        <v>0.16402</v>
      </c>
      <c r="HYP9" s="189">
        <v>0.16402</v>
      </c>
      <c r="HYQ9" s="189">
        <v>0.16402</v>
      </c>
      <c r="HYR9" s="189">
        <v>0.16402</v>
      </c>
      <c r="HYS9" s="189">
        <v>0.16402</v>
      </c>
      <c r="HYT9" s="189">
        <v>0.16402</v>
      </c>
      <c r="HYU9" s="189">
        <v>0.16402</v>
      </c>
      <c r="HYV9" s="189">
        <v>0.16402</v>
      </c>
      <c r="HYW9" s="189">
        <v>0.16402</v>
      </c>
      <c r="HYX9" s="189">
        <v>0.16402</v>
      </c>
      <c r="HYY9" s="189">
        <v>0.16402</v>
      </c>
      <c r="HYZ9" s="189">
        <v>0.16402</v>
      </c>
      <c r="HZA9" s="189">
        <v>0.16402</v>
      </c>
      <c r="HZB9" s="189">
        <v>0.16402</v>
      </c>
      <c r="HZC9" s="189">
        <v>0.16402</v>
      </c>
      <c r="HZD9" s="189">
        <v>0.16402</v>
      </c>
      <c r="HZE9" s="189">
        <v>0.16402</v>
      </c>
      <c r="HZF9" s="189">
        <v>0.16402</v>
      </c>
      <c r="HZG9" s="189">
        <v>0.16402</v>
      </c>
      <c r="HZH9" s="189">
        <v>0.16402</v>
      </c>
      <c r="HZI9" s="189">
        <v>0.16402</v>
      </c>
      <c r="HZJ9" s="189">
        <v>0.16402</v>
      </c>
      <c r="HZK9" s="189">
        <v>0.16402</v>
      </c>
      <c r="HZL9" s="189">
        <v>0.16402</v>
      </c>
      <c r="HZM9" s="189">
        <v>0.16402</v>
      </c>
      <c r="HZN9" s="189">
        <v>0.16402</v>
      </c>
      <c r="HZO9" s="189">
        <v>0.16402</v>
      </c>
      <c r="HZP9" s="189">
        <v>0.16402</v>
      </c>
      <c r="HZQ9" s="189">
        <v>0.16402</v>
      </c>
      <c r="HZR9" s="189">
        <v>0.16402</v>
      </c>
      <c r="HZS9" s="189">
        <v>0.16402</v>
      </c>
      <c r="HZT9" s="189">
        <v>0.16402</v>
      </c>
      <c r="HZU9" s="189">
        <v>0.16402</v>
      </c>
      <c r="HZV9" s="189">
        <v>0.16402</v>
      </c>
      <c r="HZW9" s="189">
        <v>0.16402</v>
      </c>
      <c r="HZX9" s="189">
        <v>0.16402</v>
      </c>
      <c r="HZY9" s="189">
        <v>0.16402</v>
      </c>
      <c r="HZZ9" s="189">
        <v>0.16402</v>
      </c>
      <c r="IAA9" s="189">
        <v>0.16402</v>
      </c>
      <c r="IAB9" s="189">
        <v>0.16402</v>
      </c>
      <c r="IAC9" s="189">
        <v>0.16402</v>
      </c>
      <c r="IAD9" s="189">
        <v>0.16402</v>
      </c>
      <c r="IAE9" s="189">
        <v>0.16402</v>
      </c>
      <c r="IAF9" s="189">
        <v>0.16402</v>
      </c>
      <c r="IAG9" s="189">
        <v>0.16402</v>
      </c>
      <c r="IAH9" s="189">
        <v>0.16402</v>
      </c>
      <c r="IAI9" s="189">
        <v>0.16402</v>
      </c>
      <c r="IAJ9" s="189">
        <v>0.16402</v>
      </c>
      <c r="IAK9" s="189">
        <v>0.16402</v>
      </c>
      <c r="IAL9" s="189">
        <v>0.16402</v>
      </c>
      <c r="IAM9" s="189">
        <v>0.16402</v>
      </c>
      <c r="IAN9" s="189">
        <v>0.16402</v>
      </c>
      <c r="IAO9" s="189">
        <v>0.16402</v>
      </c>
      <c r="IAP9" s="189">
        <v>0.16402</v>
      </c>
      <c r="IAQ9" s="189">
        <v>0.16402</v>
      </c>
      <c r="IAR9" s="189">
        <v>0.16402</v>
      </c>
      <c r="IAS9" s="189">
        <v>0.16402</v>
      </c>
      <c r="IAT9" s="189">
        <v>0.16402</v>
      </c>
      <c r="IAU9" s="189">
        <v>0.16402</v>
      </c>
      <c r="IAV9" s="189">
        <v>0.16402</v>
      </c>
      <c r="IAW9" s="189">
        <v>0.16402</v>
      </c>
      <c r="IAX9" s="189">
        <v>0.16402</v>
      </c>
      <c r="IAY9" s="189">
        <v>0.16402</v>
      </c>
      <c r="IAZ9" s="189">
        <v>0.16402</v>
      </c>
      <c r="IBA9" s="189">
        <v>0.16402</v>
      </c>
      <c r="IBB9" s="189">
        <v>0.16402</v>
      </c>
      <c r="IBC9" s="189">
        <v>0.16402</v>
      </c>
      <c r="IBD9" s="189">
        <v>0.16402</v>
      </c>
      <c r="IBE9" s="189">
        <v>0.16402</v>
      </c>
      <c r="IBF9" s="189">
        <v>0.16402</v>
      </c>
      <c r="IBG9" s="189">
        <v>0.16402</v>
      </c>
      <c r="IBH9" s="189">
        <v>0.16402</v>
      </c>
      <c r="IBI9" s="189">
        <v>0.16402</v>
      </c>
      <c r="IBJ9" s="189">
        <v>0.16402</v>
      </c>
      <c r="IBK9" s="189">
        <v>0.16402</v>
      </c>
      <c r="IBL9" s="189">
        <v>0.16402</v>
      </c>
      <c r="IBM9" s="189">
        <v>0.16402</v>
      </c>
      <c r="IBN9" s="189">
        <v>0.16402</v>
      </c>
      <c r="IBO9" s="189">
        <v>0.16402</v>
      </c>
      <c r="IBP9" s="189">
        <v>0.16402</v>
      </c>
      <c r="IBQ9" s="189">
        <v>0.16402</v>
      </c>
      <c r="IBR9" s="189">
        <v>0.16402</v>
      </c>
      <c r="IBS9" s="189">
        <v>0.16402</v>
      </c>
      <c r="IBT9" s="189">
        <v>0.16402</v>
      </c>
      <c r="IBU9" s="189">
        <v>0.16402</v>
      </c>
      <c r="IBV9" s="189">
        <v>0.16402</v>
      </c>
      <c r="IBW9" s="189">
        <v>0.16402</v>
      </c>
      <c r="IBX9" s="189">
        <v>0.16402</v>
      </c>
      <c r="IBY9" s="189">
        <v>0.16402</v>
      </c>
      <c r="IBZ9" s="189">
        <v>0.16402</v>
      </c>
      <c r="ICA9" s="189">
        <v>0.16402</v>
      </c>
      <c r="ICB9" s="189">
        <v>0.16402</v>
      </c>
      <c r="ICC9" s="189">
        <v>0.16402</v>
      </c>
      <c r="ICD9" s="189">
        <v>0.16402</v>
      </c>
      <c r="ICE9" s="189">
        <v>0.16402</v>
      </c>
      <c r="ICF9" s="189">
        <v>0.16402</v>
      </c>
      <c r="ICG9" s="189">
        <v>0.16402</v>
      </c>
      <c r="ICH9" s="189">
        <v>0.16402</v>
      </c>
      <c r="ICI9" s="189">
        <v>0.16402</v>
      </c>
      <c r="ICJ9" s="189">
        <v>0.16402</v>
      </c>
      <c r="ICK9" s="189">
        <v>0.16402</v>
      </c>
      <c r="ICL9" s="189">
        <v>0.16402</v>
      </c>
      <c r="ICM9" s="189">
        <v>0.16402</v>
      </c>
      <c r="ICN9" s="189">
        <v>0.16402</v>
      </c>
      <c r="ICO9" s="189">
        <v>0.16402</v>
      </c>
      <c r="ICP9" s="189">
        <v>0.16402</v>
      </c>
      <c r="ICQ9" s="189">
        <v>0.16402</v>
      </c>
      <c r="ICR9" s="189">
        <v>0.16402</v>
      </c>
      <c r="ICS9" s="189">
        <v>0.16402</v>
      </c>
      <c r="ICT9" s="189">
        <v>0.16402</v>
      </c>
      <c r="ICU9" s="189">
        <v>0.16402</v>
      </c>
      <c r="ICV9" s="189">
        <v>0.16402</v>
      </c>
      <c r="ICW9" s="189">
        <v>0.16402</v>
      </c>
      <c r="ICX9" s="189">
        <v>0.16402</v>
      </c>
      <c r="ICY9" s="189">
        <v>0.16402</v>
      </c>
      <c r="ICZ9" s="189">
        <v>0.16402</v>
      </c>
      <c r="IDA9" s="189">
        <v>0.16402</v>
      </c>
      <c r="IDB9" s="189">
        <v>0.16402</v>
      </c>
      <c r="IDC9" s="189">
        <v>0.16402</v>
      </c>
      <c r="IDD9" s="189">
        <v>0.16402</v>
      </c>
      <c r="IDE9" s="189">
        <v>0.16402</v>
      </c>
      <c r="IDF9" s="189">
        <v>0.16402</v>
      </c>
      <c r="IDG9" s="189">
        <v>0.16402</v>
      </c>
      <c r="IDH9" s="189">
        <v>0.16402</v>
      </c>
      <c r="IDI9" s="189">
        <v>0.16402</v>
      </c>
      <c r="IDJ9" s="189">
        <v>0.16402</v>
      </c>
      <c r="IDK9" s="189">
        <v>0.16402</v>
      </c>
      <c r="IDL9" s="189">
        <v>0.16402</v>
      </c>
      <c r="IDM9" s="189">
        <v>0.16402</v>
      </c>
      <c r="IDN9" s="189">
        <v>0.16402</v>
      </c>
      <c r="IDO9" s="189">
        <v>0.16402</v>
      </c>
      <c r="IDP9" s="189">
        <v>0.16402</v>
      </c>
      <c r="IDQ9" s="189">
        <v>0.16402</v>
      </c>
      <c r="IDR9" s="189">
        <v>0.16402</v>
      </c>
      <c r="IDS9" s="189">
        <v>0.16402</v>
      </c>
      <c r="IDT9" s="189">
        <v>0.16402</v>
      </c>
      <c r="IDU9" s="189">
        <v>0.16402</v>
      </c>
      <c r="IDV9" s="189">
        <v>0.16402</v>
      </c>
      <c r="IDW9" s="189">
        <v>0.16402</v>
      </c>
      <c r="IDX9" s="189">
        <v>0.16402</v>
      </c>
      <c r="IDY9" s="189">
        <v>0.16402</v>
      </c>
      <c r="IDZ9" s="189">
        <v>0.16402</v>
      </c>
      <c r="IEA9" s="189">
        <v>0.16402</v>
      </c>
      <c r="IEB9" s="189">
        <v>0.16402</v>
      </c>
      <c r="IEC9" s="189">
        <v>0.16402</v>
      </c>
      <c r="IED9" s="189">
        <v>0.16402</v>
      </c>
      <c r="IEE9" s="189">
        <v>0.16402</v>
      </c>
      <c r="IEF9" s="189">
        <v>0.16402</v>
      </c>
      <c r="IEG9" s="189">
        <v>0.16402</v>
      </c>
      <c r="IEH9" s="189">
        <v>0.16402</v>
      </c>
      <c r="IEI9" s="189">
        <v>0.16402</v>
      </c>
      <c r="IEJ9" s="189">
        <v>0.16402</v>
      </c>
      <c r="IEK9" s="189">
        <v>0.16402</v>
      </c>
      <c r="IEL9" s="189">
        <v>0.16402</v>
      </c>
      <c r="IEM9" s="189">
        <v>0.16402</v>
      </c>
      <c r="IEN9" s="189">
        <v>0.16402</v>
      </c>
      <c r="IEO9" s="189">
        <v>0.16402</v>
      </c>
      <c r="IEP9" s="189">
        <v>0.16402</v>
      </c>
      <c r="IEQ9" s="189">
        <v>0.16402</v>
      </c>
      <c r="IER9" s="189">
        <v>0.16402</v>
      </c>
      <c r="IES9" s="189">
        <v>0.16402</v>
      </c>
      <c r="IET9" s="189">
        <v>0.16402</v>
      </c>
      <c r="IEU9" s="189">
        <v>0.16402</v>
      </c>
      <c r="IEV9" s="189">
        <v>0.16402</v>
      </c>
      <c r="IEW9" s="189">
        <v>0.16402</v>
      </c>
      <c r="IEX9" s="189">
        <v>0.16402</v>
      </c>
      <c r="IEY9" s="189">
        <v>0.16402</v>
      </c>
      <c r="IEZ9" s="189">
        <v>0.16402</v>
      </c>
      <c r="IFA9" s="189">
        <v>0.16402</v>
      </c>
      <c r="IFB9" s="189">
        <v>0.16402</v>
      </c>
      <c r="IFC9" s="189">
        <v>0.16402</v>
      </c>
      <c r="IFD9" s="189">
        <v>0.16402</v>
      </c>
      <c r="IFE9" s="189">
        <v>0.16402</v>
      </c>
      <c r="IFF9" s="189">
        <v>0.16402</v>
      </c>
      <c r="IFG9" s="189">
        <v>0.16402</v>
      </c>
      <c r="IFH9" s="189">
        <v>0.16402</v>
      </c>
      <c r="IFI9" s="189">
        <v>0.16402</v>
      </c>
      <c r="IFJ9" s="189">
        <v>0.16402</v>
      </c>
      <c r="IFK9" s="189">
        <v>0.16402</v>
      </c>
      <c r="IFL9" s="189">
        <v>0.16402</v>
      </c>
      <c r="IFM9" s="189">
        <v>0.16402</v>
      </c>
      <c r="IFN9" s="189">
        <v>0.16402</v>
      </c>
      <c r="IFO9" s="189">
        <v>0.16402</v>
      </c>
      <c r="IFP9" s="189">
        <v>0.16402</v>
      </c>
      <c r="IFQ9" s="189">
        <v>0.16402</v>
      </c>
      <c r="IFR9" s="189">
        <v>0.16402</v>
      </c>
      <c r="IFS9" s="189">
        <v>0.16402</v>
      </c>
      <c r="IFT9" s="189">
        <v>0.16402</v>
      </c>
      <c r="IFU9" s="189">
        <v>0.16402</v>
      </c>
      <c r="IFV9" s="189">
        <v>0.16402</v>
      </c>
      <c r="IFW9" s="189">
        <v>0.16402</v>
      </c>
      <c r="IFX9" s="189">
        <v>0.16402</v>
      </c>
      <c r="IFY9" s="189">
        <v>0.16402</v>
      </c>
      <c r="IFZ9" s="189">
        <v>0.16402</v>
      </c>
      <c r="IGA9" s="189">
        <v>0.16402</v>
      </c>
      <c r="IGB9" s="189">
        <v>0.16402</v>
      </c>
      <c r="IGC9" s="189">
        <v>0.16402</v>
      </c>
      <c r="IGD9" s="189">
        <v>0.16402</v>
      </c>
      <c r="IGE9" s="189">
        <v>0.16402</v>
      </c>
      <c r="IGF9" s="189">
        <v>0.16402</v>
      </c>
      <c r="IGG9" s="189">
        <v>0.16402</v>
      </c>
      <c r="IGH9" s="189">
        <v>0.16402</v>
      </c>
      <c r="IGI9" s="189">
        <v>0.16402</v>
      </c>
      <c r="IGJ9" s="189">
        <v>0.16402</v>
      </c>
      <c r="IGK9" s="189">
        <v>0.16402</v>
      </c>
      <c r="IGL9" s="189">
        <v>0.16402</v>
      </c>
      <c r="IGM9" s="189">
        <v>0.16402</v>
      </c>
      <c r="IGN9" s="189">
        <v>0.16402</v>
      </c>
      <c r="IGO9" s="189">
        <v>0.16402</v>
      </c>
      <c r="IGP9" s="189">
        <v>0.16402</v>
      </c>
      <c r="IGQ9" s="189">
        <v>0.16402</v>
      </c>
      <c r="IGR9" s="189">
        <v>0.16402</v>
      </c>
      <c r="IGS9" s="189">
        <v>0.16402</v>
      </c>
      <c r="IGT9" s="189">
        <v>0.16402</v>
      </c>
      <c r="IGU9" s="189">
        <v>0.16402</v>
      </c>
      <c r="IGV9" s="189">
        <v>0.16402</v>
      </c>
      <c r="IGW9" s="189">
        <v>0.16402</v>
      </c>
      <c r="IGX9" s="189">
        <v>0.16402</v>
      </c>
      <c r="IGY9" s="189">
        <v>0.16402</v>
      </c>
      <c r="IGZ9" s="189">
        <v>0.16402</v>
      </c>
      <c r="IHA9" s="189">
        <v>0.16402</v>
      </c>
      <c r="IHB9" s="189">
        <v>0.16402</v>
      </c>
      <c r="IHC9" s="189">
        <v>0.16402</v>
      </c>
      <c r="IHD9" s="189">
        <v>0.16402</v>
      </c>
      <c r="IHE9" s="189">
        <v>0.16402</v>
      </c>
      <c r="IHF9" s="189">
        <v>0.16402</v>
      </c>
      <c r="IHG9" s="189">
        <v>0.16402</v>
      </c>
      <c r="IHH9" s="189">
        <v>0.16402</v>
      </c>
      <c r="IHI9" s="189">
        <v>0.16402</v>
      </c>
      <c r="IHJ9" s="189">
        <v>0.16402</v>
      </c>
      <c r="IHK9" s="189">
        <v>0.16402</v>
      </c>
      <c r="IHL9" s="189">
        <v>0.16402</v>
      </c>
      <c r="IHM9" s="189">
        <v>0.16402</v>
      </c>
      <c r="IHN9" s="189">
        <v>0.16402</v>
      </c>
      <c r="IHO9" s="189">
        <v>0.16402</v>
      </c>
      <c r="IHP9" s="189">
        <v>0.16402</v>
      </c>
      <c r="IHQ9" s="189">
        <v>0.16402</v>
      </c>
      <c r="IHR9" s="189">
        <v>0.16402</v>
      </c>
      <c r="IHS9" s="189">
        <v>0.16402</v>
      </c>
      <c r="IHT9" s="189">
        <v>0.16402</v>
      </c>
      <c r="IHU9" s="189">
        <v>0.16402</v>
      </c>
      <c r="IHV9" s="189">
        <v>0.16402</v>
      </c>
      <c r="IHW9" s="189">
        <v>0.16402</v>
      </c>
      <c r="IHX9" s="189">
        <v>0.16402</v>
      </c>
      <c r="IHY9" s="189">
        <v>0.16402</v>
      </c>
      <c r="IHZ9" s="189">
        <v>0.16402</v>
      </c>
      <c r="IIA9" s="189">
        <v>0.16402</v>
      </c>
      <c r="IIB9" s="189">
        <v>0.16402</v>
      </c>
      <c r="IIC9" s="189">
        <v>0.16402</v>
      </c>
      <c r="IID9" s="189">
        <v>0.16402</v>
      </c>
      <c r="IIE9" s="189">
        <v>0.16402</v>
      </c>
      <c r="IIF9" s="189">
        <v>0.16402</v>
      </c>
      <c r="IIG9" s="189">
        <v>0.16402</v>
      </c>
      <c r="IIH9" s="189">
        <v>0.16402</v>
      </c>
      <c r="III9" s="189">
        <v>0.16402</v>
      </c>
      <c r="IIJ9" s="189">
        <v>0.16402</v>
      </c>
      <c r="IIK9" s="189">
        <v>0.16402</v>
      </c>
      <c r="IIL9" s="189">
        <v>0.16402</v>
      </c>
      <c r="IIM9" s="189">
        <v>0.16402</v>
      </c>
      <c r="IIN9" s="189">
        <v>0.16402</v>
      </c>
      <c r="IIO9" s="189">
        <v>0.16402</v>
      </c>
      <c r="IIP9" s="189">
        <v>0.16402</v>
      </c>
      <c r="IIQ9" s="189">
        <v>0.16402</v>
      </c>
      <c r="IIR9" s="189">
        <v>0.16402</v>
      </c>
      <c r="IIS9" s="189">
        <v>0.16402</v>
      </c>
      <c r="IIT9" s="189">
        <v>0.16402</v>
      </c>
      <c r="IIU9" s="189">
        <v>0.16402</v>
      </c>
      <c r="IIV9" s="189">
        <v>0.16402</v>
      </c>
      <c r="IIW9" s="189">
        <v>0.16402</v>
      </c>
      <c r="IIX9" s="189">
        <v>0.16402</v>
      </c>
      <c r="IIY9" s="189">
        <v>0.16402</v>
      </c>
      <c r="IIZ9" s="189">
        <v>0.16402</v>
      </c>
      <c r="IJA9" s="189">
        <v>0.16402</v>
      </c>
      <c r="IJB9" s="189">
        <v>0.16402</v>
      </c>
      <c r="IJC9" s="189">
        <v>0.16402</v>
      </c>
      <c r="IJD9" s="189">
        <v>0.16402</v>
      </c>
      <c r="IJE9" s="189">
        <v>0.16402</v>
      </c>
      <c r="IJF9" s="189">
        <v>0.16402</v>
      </c>
      <c r="IJG9" s="189">
        <v>0.16402</v>
      </c>
      <c r="IJH9" s="189">
        <v>0.16402</v>
      </c>
      <c r="IJI9" s="189">
        <v>0.16402</v>
      </c>
      <c r="IJJ9" s="189">
        <v>0.16402</v>
      </c>
      <c r="IJK9" s="189">
        <v>0.16402</v>
      </c>
      <c r="IJL9" s="189">
        <v>0.16402</v>
      </c>
      <c r="IJM9" s="189">
        <v>0.16402</v>
      </c>
      <c r="IJN9" s="189">
        <v>0.16402</v>
      </c>
      <c r="IJO9" s="189">
        <v>0.16402</v>
      </c>
      <c r="IJP9" s="189">
        <v>0.16402</v>
      </c>
      <c r="IJQ9" s="189">
        <v>0.16402</v>
      </c>
      <c r="IJR9" s="189">
        <v>0.16402</v>
      </c>
      <c r="IJS9" s="189">
        <v>0.16402</v>
      </c>
      <c r="IJT9" s="189">
        <v>0.16402</v>
      </c>
      <c r="IJU9" s="189">
        <v>0.16402</v>
      </c>
      <c r="IJV9" s="189">
        <v>0.16402</v>
      </c>
      <c r="IJW9" s="189">
        <v>0.16402</v>
      </c>
      <c r="IJX9" s="189">
        <v>0.16402</v>
      </c>
      <c r="IJY9" s="189">
        <v>0.16402</v>
      </c>
      <c r="IJZ9" s="189">
        <v>0.16402</v>
      </c>
      <c r="IKA9" s="189">
        <v>0.16402</v>
      </c>
      <c r="IKB9" s="189">
        <v>0.16402</v>
      </c>
      <c r="IKC9" s="189">
        <v>0.16402</v>
      </c>
      <c r="IKD9" s="189">
        <v>0.16402</v>
      </c>
      <c r="IKE9" s="189">
        <v>0.16402</v>
      </c>
      <c r="IKF9" s="189">
        <v>0.16402</v>
      </c>
      <c r="IKG9" s="189">
        <v>0.16402</v>
      </c>
      <c r="IKH9" s="189">
        <v>0.16402</v>
      </c>
      <c r="IKI9" s="189">
        <v>0.16402</v>
      </c>
      <c r="IKJ9" s="189">
        <v>0.16402</v>
      </c>
      <c r="IKK9" s="189">
        <v>0.16402</v>
      </c>
      <c r="IKL9" s="189">
        <v>0.16402</v>
      </c>
      <c r="IKM9" s="189">
        <v>0.16402</v>
      </c>
      <c r="IKN9" s="189">
        <v>0.16402</v>
      </c>
      <c r="IKO9" s="189">
        <v>0.16402</v>
      </c>
      <c r="IKP9" s="189">
        <v>0.16402</v>
      </c>
      <c r="IKQ9" s="189">
        <v>0.16402</v>
      </c>
      <c r="IKR9" s="189">
        <v>0.16402</v>
      </c>
      <c r="IKS9" s="189">
        <v>0.16402</v>
      </c>
      <c r="IKT9" s="189">
        <v>0.16402</v>
      </c>
      <c r="IKU9" s="189">
        <v>0.16402</v>
      </c>
      <c r="IKV9" s="189">
        <v>0.16402</v>
      </c>
      <c r="IKW9" s="189">
        <v>0.16402</v>
      </c>
      <c r="IKX9" s="189">
        <v>0.16402</v>
      </c>
      <c r="IKY9" s="189">
        <v>0.16402</v>
      </c>
      <c r="IKZ9" s="189">
        <v>0.16402</v>
      </c>
      <c r="ILA9" s="189">
        <v>0.16402</v>
      </c>
      <c r="ILB9" s="189">
        <v>0.16402</v>
      </c>
      <c r="ILC9" s="189">
        <v>0.16402</v>
      </c>
      <c r="ILD9" s="189">
        <v>0.16402</v>
      </c>
      <c r="ILE9" s="189">
        <v>0.16402</v>
      </c>
      <c r="ILF9" s="189">
        <v>0.16402</v>
      </c>
      <c r="ILG9" s="189">
        <v>0.16402</v>
      </c>
      <c r="ILH9" s="189">
        <v>0.16402</v>
      </c>
      <c r="ILI9" s="189">
        <v>0.16402</v>
      </c>
      <c r="ILJ9" s="189">
        <v>0.16402</v>
      </c>
      <c r="ILK9" s="189">
        <v>0.16402</v>
      </c>
      <c r="ILL9" s="189">
        <v>0.16402</v>
      </c>
      <c r="ILM9" s="189">
        <v>0.16402</v>
      </c>
      <c r="ILN9" s="189">
        <v>0.16402</v>
      </c>
      <c r="ILO9" s="189">
        <v>0.16402</v>
      </c>
      <c r="ILP9" s="189">
        <v>0.16402</v>
      </c>
      <c r="ILQ9" s="189">
        <v>0.16402</v>
      </c>
      <c r="ILR9" s="189">
        <v>0.16402</v>
      </c>
      <c r="ILS9" s="189">
        <v>0.16402</v>
      </c>
      <c r="ILT9" s="189">
        <v>0.16402</v>
      </c>
      <c r="ILU9" s="189">
        <v>0.16402</v>
      </c>
      <c r="ILV9" s="189">
        <v>0.16402</v>
      </c>
      <c r="ILW9" s="189">
        <v>0.16402</v>
      </c>
      <c r="ILX9" s="189">
        <v>0.16402</v>
      </c>
      <c r="ILY9" s="189">
        <v>0.16402</v>
      </c>
      <c r="ILZ9" s="189">
        <v>0.16402</v>
      </c>
      <c r="IMA9" s="189">
        <v>0.16402</v>
      </c>
      <c r="IMB9" s="189">
        <v>0.16402</v>
      </c>
      <c r="IMC9" s="189">
        <v>0.16402</v>
      </c>
      <c r="IMD9" s="189">
        <v>0.16402</v>
      </c>
      <c r="IME9" s="189">
        <v>0.16402</v>
      </c>
      <c r="IMF9" s="189">
        <v>0.16402</v>
      </c>
      <c r="IMG9" s="189">
        <v>0.16402</v>
      </c>
      <c r="IMH9" s="189">
        <v>0.16402</v>
      </c>
      <c r="IMI9" s="189">
        <v>0.16402</v>
      </c>
      <c r="IMJ9" s="189">
        <v>0.16402</v>
      </c>
      <c r="IMK9" s="189">
        <v>0.16402</v>
      </c>
      <c r="IML9" s="189">
        <v>0.16402</v>
      </c>
      <c r="IMM9" s="189">
        <v>0.16402</v>
      </c>
      <c r="IMN9" s="189">
        <v>0.16402</v>
      </c>
      <c r="IMO9" s="189">
        <v>0.16402</v>
      </c>
      <c r="IMP9" s="189">
        <v>0.16402</v>
      </c>
      <c r="IMQ9" s="189">
        <v>0.16402</v>
      </c>
      <c r="IMR9" s="189">
        <v>0.16402</v>
      </c>
      <c r="IMS9" s="189">
        <v>0.16402</v>
      </c>
      <c r="IMT9" s="189">
        <v>0.16402</v>
      </c>
      <c r="IMU9" s="189">
        <v>0.16402</v>
      </c>
      <c r="IMV9" s="189">
        <v>0.16402</v>
      </c>
      <c r="IMW9" s="189">
        <v>0.16402</v>
      </c>
      <c r="IMX9" s="189">
        <v>0.16402</v>
      </c>
      <c r="IMY9" s="189">
        <v>0.16402</v>
      </c>
      <c r="IMZ9" s="189">
        <v>0.16402</v>
      </c>
      <c r="INA9" s="189">
        <v>0.16402</v>
      </c>
      <c r="INB9" s="189">
        <v>0.16402</v>
      </c>
      <c r="INC9" s="189">
        <v>0.16402</v>
      </c>
      <c r="IND9" s="189">
        <v>0.16402</v>
      </c>
      <c r="INE9" s="189">
        <v>0.16402</v>
      </c>
      <c r="INF9" s="189">
        <v>0.16402</v>
      </c>
      <c r="ING9" s="189">
        <v>0.16402</v>
      </c>
      <c r="INH9" s="189">
        <v>0.16402</v>
      </c>
      <c r="INI9" s="189">
        <v>0.16402</v>
      </c>
      <c r="INJ9" s="189">
        <v>0.16402</v>
      </c>
      <c r="INK9" s="189">
        <v>0.16402</v>
      </c>
      <c r="INL9" s="189">
        <v>0.16402</v>
      </c>
      <c r="INM9" s="189">
        <v>0.16402</v>
      </c>
      <c r="INN9" s="189">
        <v>0.16402</v>
      </c>
      <c r="INO9" s="189">
        <v>0.16402</v>
      </c>
      <c r="INP9" s="189">
        <v>0.16402</v>
      </c>
      <c r="INQ9" s="189">
        <v>0.16402</v>
      </c>
      <c r="INR9" s="189">
        <v>0.16402</v>
      </c>
      <c r="INS9" s="189">
        <v>0.16402</v>
      </c>
      <c r="INT9" s="189">
        <v>0.16402</v>
      </c>
      <c r="INU9" s="189">
        <v>0.16402</v>
      </c>
      <c r="INV9" s="189">
        <v>0.16402</v>
      </c>
      <c r="INW9" s="189">
        <v>0.16402</v>
      </c>
      <c r="INX9" s="189">
        <v>0.16402</v>
      </c>
      <c r="INY9" s="189">
        <v>0.16402</v>
      </c>
      <c r="INZ9" s="189">
        <v>0.16402</v>
      </c>
      <c r="IOA9" s="189">
        <v>0.16402</v>
      </c>
      <c r="IOB9" s="189">
        <v>0.16402</v>
      </c>
      <c r="IOC9" s="189">
        <v>0.16402</v>
      </c>
      <c r="IOD9" s="189">
        <v>0.16402</v>
      </c>
      <c r="IOE9" s="189">
        <v>0.16402</v>
      </c>
      <c r="IOF9" s="189">
        <v>0.16402</v>
      </c>
      <c r="IOG9" s="189">
        <v>0.16402</v>
      </c>
      <c r="IOH9" s="189">
        <v>0.16402</v>
      </c>
      <c r="IOI9" s="189">
        <v>0.16402</v>
      </c>
      <c r="IOJ9" s="189">
        <v>0.16402</v>
      </c>
      <c r="IOK9" s="189">
        <v>0.16402</v>
      </c>
      <c r="IOL9" s="189">
        <v>0.16402</v>
      </c>
      <c r="IOM9" s="189">
        <v>0.16402</v>
      </c>
      <c r="ION9" s="189">
        <v>0.16402</v>
      </c>
      <c r="IOO9" s="189">
        <v>0.16402</v>
      </c>
      <c r="IOP9" s="189">
        <v>0.16402</v>
      </c>
      <c r="IOQ9" s="189">
        <v>0.16402</v>
      </c>
      <c r="IOR9" s="189">
        <v>0.16402</v>
      </c>
      <c r="IOS9" s="189">
        <v>0.16402</v>
      </c>
      <c r="IOT9" s="189">
        <v>0.16402</v>
      </c>
      <c r="IOU9" s="189">
        <v>0.16402</v>
      </c>
      <c r="IOV9" s="189">
        <v>0.16402</v>
      </c>
      <c r="IOW9" s="189">
        <v>0.16402</v>
      </c>
      <c r="IOX9" s="189">
        <v>0.16402</v>
      </c>
      <c r="IOY9" s="189">
        <v>0.16402</v>
      </c>
      <c r="IOZ9" s="189">
        <v>0.16402</v>
      </c>
      <c r="IPA9" s="189">
        <v>0.16402</v>
      </c>
      <c r="IPB9" s="189">
        <v>0.16402</v>
      </c>
      <c r="IPC9" s="189">
        <v>0.16402</v>
      </c>
      <c r="IPD9" s="189">
        <v>0.16402</v>
      </c>
      <c r="IPE9" s="189">
        <v>0.16402</v>
      </c>
      <c r="IPF9" s="189">
        <v>0.16402</v>
      </c>
      <c r="IPG9" s="189">
        <v>0.16402</v>
      </c>
      <c r="IPH9" s="189">
        <v>0.16402</v>
      </c>
      <c r="IPI9" s="189">
        <v>0.16402</v>
      </c>
      <c r="IPJ9" s="189">
        <v>0.16402</v>
      </c>
      <c r="IPK9" s="189">
        <v>0.16402</v>
      </c>
      <c r="IPL9" s="189">
        <v>0.16402</v>
      </c>
      <c r="IPM9" s="189">
        <v>0.16402</v>
      </c>
      <c r="IPN9" s="189">
        <v>0.16402</v>
      </c>
      <c r="IPO9" s="189">
        <v>0.16402</v>
      </c>
      <c r="IPP9" s="189">
        <v>0.16402</v>
      </c>
      <c r="IPQ9" s="189">
        <v>0.16402</v>
      </c>
      <c r="IPR9" s="189">
        <v>0.16402</v>
      </c>
      <c r="IPS9" s="189">
        <v>0.16402</v>
      </c>
      <c r="IPT9" s="189">
        <v>0.16402</v>
      </c>
      <c r="IPU9" s="189">
        <v>0.16402</v>
      </c>
      <c r="IPV9" s="189">
        <v>0.16402</v>
      </c>
      <c r="IPW9" s="189">
        <v>0.16402</v>
      </c>
      <c r="IPX9" s="189">
        <v>0.16402</v>
      </c>
      <c r="IPY9" s="189">
        <v>0.16402</v>
      </c>
      <c r="IPZ9" s="189">
        <v>0.16402</v>
      </c>
      <c r="IQA9" s="189">
        <v>0.16402</v>
      </c>
      <c r="IQB9" s="189">
        <v>0.16402</v>
      </c>
      <c r="IQC9" s="189">
        <v>0.16402</v>
      </c>
      <c r="IQD9" s="189">
        <v>0.16402</v>
      </c>
      <c r="IQE9" s="189">
        <v>0.16402</v>
      </c>
      <c r="IQF9" s="189">
        <v>0.16402</v>
      </c>
      <c r="IQG9" s="189">
        <v>0.16402</v>
      </c>
      <c r="IQH9" s="189">
        <v>0.16402</v>
      </c>
      <c r="IQI9" s="189">
        <v>0.16402</v>
      </c>
      <c r="IQJ9" s="189">
        <v>0.16402</v>
      </c>
      <c r="IQK9" s="189">
        <v>0.16402</v>
      </c>
      <c r="IQL9" s="189">
        <v>0.16402</v>
      </c>
      <c r="IQM9" s="189">
        <v>0.16402</v>
      </c>
      <c r="IQN9" s="189">
        <v>0.16402</v>
      </c>
      <c r="IQO9" s="189">
        <v>0.16402</v>
      </c>
      <c r="IQP9" s="189">
        <v>0.16402</v>
      </c>
      <c r="IQQ9" s="189">
        <v>0.16402</v>
      </c>
      <c r="IQR9" s="189">
        <v>0.16402</v>
      </c>
      <c r="IQS9" s="189">
        <v>0.16402</v>
      </c>
      <c r="IQT9" s="189">
        <v>0.16402</v>
      </c>
      <c r="IQU9" s="189">
        <v>0.16402</v>
      </c>
      <c r="IQV9" s="189">
        <v>0.16402</v>
      </c>
      <c r="IQW9" s="189">
        <v>0.16402</v>
      </c>
      <c r="IQX9" s="189">
        <v>0.16402</v>
      </c>
      <c r="IQY9" s="189">
        <v>0.16402</v>
      </c>
      <c r="IQZ9" s="189">
        <v>0.16402</v>
      </c>
      <c r="IRA9" s="189">
        <v>0.16402</v>
      </c>
      <c r="IRB9" s="189">
        <v>0.16402</v>
      </c>
      <c r="IRC9" s="189">
        <v>0.16402</v>
      </c>
      <c r="IRD9" s="189">
        <v>0.16402</v>
      </c>
      <c r="IRE9" s="189">
        <v>0.16402</v>
      </c>
      <c r="IRF9" s="189">
        <v>0.16402</v>
      </c>
      <c r="IRG9" s="189">
        <v>0.16402</v>
      </c>
      <c r="IRH9" s="189">
        <v>0.16402</v>
      </c>
      <c r="IRI9" s="189">
        <v>0.16402</v>
      </c>
      <c r="IRJ9" s="189">
        <v>0.16402</v>
      </c>
      <c r="IRK9" s="189">
        <v>0.16402</v>
      </c>
      <c r="IRL9" s="189">
        <v>0.16402</v>
      </c>
      <c r="IRM9" s="189">
        <v>0.16402</v>
      </c>
      <c r="IRN9" s="189">
        <v>0.16402</v>
      </c>
      <c r="IRO9" s="189">
        <v>0.16402</v>
      </c>
      <c r="IRP9" s="189">
        <v>0.16402</v>
      </c>
      <c r="IRQ9" s="189">
        <v>0.16402</v>
      </c>
      <c r="IRR9" s="189">
        <v>0.16402</v>
      </c>
      <c r="IRS9" s="189">
        <v>0.16402</v>
      </c>
      <c r="IRT9" s="189">
        <v>0.16402</v>
      </c>
      <c r="IRU9" s="189">
        <v>0.16402</v>
      </c>
      <c r="IRV9" s="189">
        <v>0.16402</v>
      </c>
      <c r="IRW9" s="189">
        <v>0.16402</v>
      </c>
      <c r="IRX9" s="189">
        <v>0.16402</v>
      </c>
      <c r="IRY9" s="189">
        <v>0.16402</v>
      </c>
      <c r="IRZ9" s="189">
        <v>0.16402</v>
      </c>
      <c r="ISA9" s="189">
        <v>0.16402</v>
      </c>
      <c r="ISB9" s="189">
        <v>0.16402</v>
      </c>
      <c r="ISC9" s="189">
        <v>0.16402</v>
      </c>
      <c r="ISD9" s="189">
        <v>0.16402</v>
      </c>
      <c r="ISE9" s="189">
        <v>0.16402</v>
      </c>
      <c r="ISF9" s="189">
        <v>0.16402</v>
      </c>
      <c r="ISG9" s="189">
        <v>0.16402</v>
      </c>
      <c r="ISH9" s="189">
        <v>0.16402</v>
      </c>
      <c r="ISI9" s="189">
        <v>0.16402</v>
      </c>
      <c r="ISJ9" s="189">
        <v>0.16402</v>
      </c>
      <c r="ISK9" s="189">
        <v>0.16402</v>
      </c>
      <c r="ISL9" s="189">
        <v>0.16402</v>
      </c>
      <c r="ISM9" s="189">
        <v>0.16402</v>
      </c>
      <c r="ISN9" s="189">
        <v>0.16402</v>
      </c>
      <c r="ISO9" s="189">
        <v>0.16402</v>
      </c>
      <c r="ISP9" s="189">
        <v>0.16402</v>
      </c>
      <c r="ISQ9" s="189">
        <v>0.16402</v>
      </c>
      <c r="ISR9" s="189">
        <v>0.16402</v>
      </c>
      <c r="ISS9" s="189">
        <v>0.16402</v>
      </c>
      <c r="IST9" s="189">
        <v>0.16402</v>
      </c>
      <c r="ISU9" s="189">
        <v>0.16402</v>
      </c>
      <c r="ISV9" s="189">
        <v>0.16402</v>
      </c>
      <c r="ISW9" s="189">
        <v>0.16402</v>
      </c>
      <c r="ISX9" s="189">
        <v>0.16402</v>
      </c>
      <c r="ISY9" s="189">
        <v>0.16402</v>
      </c>
      <c r="ISZ9" s="189">
        <v>0.16402</v>
      </c>
      <c r="ITA9" s="189">
        <v>0.16402</v>
      </c>
      <c r="ITB9" s="189">
        <v>0.16402</v>
      </c>
      <c r="ITC9" s="189">
        <v>0.16402</v>
      </c>
      <c r="ITD9" s="189">
        <v>0.16402</v>
      </c>
      <c r="ITE9" s="189">
        <v>0.16402</v>
      </c>
      <c r="ITF9" s="189">
        <v>0.16402</v>
      </c>
      <c r="ITG9" s="189">
        <v>0.16402</v>
      </c>
      <c r="ITH9" s="189">
        <v>0.16402</v>
      </c>
      <c r="ITI9" s="189">
        <v>0.16402</v>
      </c>
      <c r="ITJ9" s="189">
        <v>0.16402</v>
      </c>
      <c r="ITK9" s="189">
        <v>0.16402</v>
      </c>
      <c r="ITL9" s="189">
        <v>0.16402</v>
      </c>
      <c r="ITM9" s="189">
        <v>0.16402</v>
      </c>
      <c r="ITN9" s="189">
        <v>0.16402</v>
      </c>
      <c r="ITO9" s="189">
        <v>0.16402</v>
      </c>
      <c r="ITP9" s="189">
        <v>0.16402</v>
      </c>
      <c r="ITQ9" s="189">
        <v>0.16402</v>
      </c>
      <c r="ITR9" s="189">
        <v>0.16402</v>
      </c>
      <c r="ITS9" s="189">
        <v>0.16402</v>
      </c>
      <c r="ITT9" s="189">
        <v>0.16402</v>
      </c>
      <c r="ITU9" s="189">
        <v>0.16402</v>
      </c>
      <c r="ITV9" s="189">
        <v>0.16402</v>
      </c>
      <c r="ITW9" s="189">
        <v>0.16402</v>
      </c>
      <c r="ITX9" s="189">
        <v>0.16402</v>
      </c>
      <c r="ITY9" s="189">
        <v>0.16402</v>
      </c>
      <c r="ITZ9" s="189">
        <v>0.16402</v>
      </c>
      <c r="IUA9" s="189">
        <v>0.16402</v>
      </c>
      <c r="IUB9" s="189">
        <v>0.16402</v>
      </c>
      <c r="IUC9" s="189">
        <v>0.16402</v>
      </c>
      <c r="IUD9" s="189">
        <v>0.16402</v>
      </c>
      <c r="IUE9" s="189">
        <v>0.16402</v>
      </c>
      <c r="IUF9" s="189">
        <v>0.16402</v>
      </c>
      <c r="IUG9" s="189">
        <v>0.16402</v>
      </c>
      <c r="IUH9" s="189">
        <v>0.16402</v>
      </c>
      <c r="IUI9" s="189">
        <v>0.16402</v>
      </c>
      <c r="IUJ9" s="189">
        <v>0.16402</v>
      </c>
      <c r="IUK9" s="189">
        <v>0.16402</v>
      </c>
      <c r="IUL9" s="189">
        <v>0.16402</v>
      </c>
      <c r="IUM9" s="189">
        <v>0.16402</v>
      </c>
      <c r="IUN9" s="189">
        <v>0.16402</v>
      </c>
      <c r="IUO9" s="189">
        <v>0.16402</v>
      </c>
      <c r="IUP9" s="189">
        <v>0.16402</v>
      </c>
      <c r="IUQ9" s="189">
        <v>0.16402</v>
      </c>
      <c r="IUR9" s="189">
        <v>0.16402</v>
      </c>
      <c r="IUS9" s="189">
        <v>0.16402</v>
      </c>
      <c r="IUT9" s="189">
        <v>0.16402</v>
      </c>
      <c r="IUU9" s="189">
        <v>0.16402</v>
      </c>
      <c r="IUV9" s="189">
        <v>0.16402</v>
      </c>
      <c r="IUW9" s="189">
        <v>0.16402</v>
      </c>
      <c r="IUX9" s="189">
        <v>0.16402</v>
      </c>
      <c r="IUY9" s="189">
        <v>0.16402</v>
      </c>
      <c r="IUZ9" s="189">
        <v>0.16402</v>
      </c>
      <c r="IVA9" s="189">
        <v>0.16402</v>
      </c>
      <c r="IVB9" s="189">
        <v>0.16402</v>
      </c>
      <c r="IVC9" s="189">
        <v>0.16402</v>
      </c>
      <c r="IVD9" s="189">
        <v>0.16402</v>
      </c>
      <c r="IVE9" s="189">
        <v>0.16402</v>
      </c>
      <c r="IVF9" s="189">
        <v>0.16402</v>
      </c>
      <c r="IVG9" s="189">
        <v>0.16402</v>
      </c>
      <c r="IVH9" s="189">
        <v>0.16402</v>
      </c>
      <c r="IVI9" s="189">
        <v>0.16402</v>
      </c>
      <c r="IVJ9" s="189">
        <v>0.16402</v>
      </c>
      <c r="IVK9" s="189">
        <v>0.16402</v>
      </c>
      <c r="IVL9" s="189">
        <v>0.16402</v>
      </c>
      <c r="IVM9" s="189">
        <v>0.16402</v>
      </c>
      <c r="IVN9" s="189">
        <v>0.16402</v>
      </c>
      <c r="IVO9" s="189">
        <v>0.16402</v>
      </c>
      <c r="IVP9" s="189">
        <v>0.16402</v>
      </c>
      <c r="IVQ9" s="189">
        <v>0.16402</v>
      </c>
      <c r="IVR9" s="189">
        <v>0.16402</v>
      </c>
      <c r="IVS9" s="189">
        <v>0.16402</v>
      </c>
      <c r="IVT9" s="189">
        <v>0.16402</v>
      </c>
      <c r="IVU9" s="189">
        <v>0.16402</v>
      </c>
      <c r="IVV9" s="189">
        <v>0.16402</v>
      </c>
      <c r="IVW9" s="189">
        <v>0.16402</v>
      </c>
      <c r="IVX9" s="189">
        <v>0.16402</v>
      </c>
      <c r="IVY9" s="189">
        <v>0.16402</v>
      </c>
      <c r="IVZ9" s="189">
        <v>0.16402</v>
      </c>
      <c r="IWA9" s="189">
        <v>0.16402</v>
      </c>
      <c r="IWB9" s="189">
        <v>0.16402</v>
      </c>
      <c r="IWC9" s="189">
        <v>0.16402</v>
      </c>
      <c r="IWD9" s="189">
        <v>0.16402</v>
      </c>
      <c r="IWE9" s="189">
        <v>0.16402</v>
      </c>
      <c r="IWF9" s="189">
        <v>0.16402</v>
      </c>
      <c r="IWG9" s="189">
        <v>0.16402</v>
      </c>
      <c r="IWH9" s="189">
        <v>0.16402</v>
      </c>
      <c r="IWI9" s="189">
        <v>0.16402</v>
      </c>
      <c r="IWJ9" s="189">
        <v>0.16402</v>
      </c>
      <c r="IWK9" s="189">
        <v>0.16402</v>
      </c>
      <c r="IWL9" s="189">
        <v>0.16402</v>
      </c>
      <c r="IWM9" s="189">
        <v>0.16402</v>
      </c>
      <c r="IWN9" s="189">
        <v>0.16402</v>
      </c>
      <c r="IWO9" s="189">
        <v>0.16402</v>
      </c>
      <c r="IWP9" s="189">
        <v>0.16402</v>
      </c>
      <c r="IWQ9" s="189">
        <v>0.16402</v>
      </c>
      <c r="IWR9" s="189">
        <v>0.16402</v>
      </c>
      <c r="IWS9" s="189">
        <v>0.16402</v>
      </c>
      <c r="IWT9" s="189">
        <v>0.16402</v>
      </c>
      <c r="IWU9" s="189">
        <v>0.16402</v>
      </c>
      <c r="IWV9" s="189">
        <v>0.16402</v>
      </c>
      <c r="IWW9" s="189">
        <v>0.16402</v>
      </c>
      <c r="IWX9" s="189">
        <v>0.16402</v>
      </c>
      <c r="IWY9" s="189">
        <v>0.16402</v>
      </c>
      <c r="IWZ9" s="189">
        <v>0.16402</v>
      </c>
      <c r="IXA9" s="189">
        <v>0.16402</v>
      </c>
      <c r="IXB9" s="189">
        <v>0.16402</v>
      </c>
      <c r="IXC9" s="189">
        <v>0.16402</v>
      </c>
      <c r="IXD9" s="189">
        <v>0.16402</v>
      </c>
      <c r="IXE9" s="189">
        <v>0.16402</v>
      </c>
      <c r="IXF9" s="189">
        <v>0.16402</v>
      </c>
      <c r="IXG9" s="189">
        <v>0.16402</v>
      </c>
      <c r="IXH9" s="189">
        <v>0.16402</v>
      </c>
      <c r="IXI9" s="189">
        <v>0.16402</v>
      </c>
      <c r="IXJ9" s="189">
        <v>0.16402</v>
      </c>
      <c r="IXK9" s="189">
        <v>0.16402</v>
      </c>
      <c r="IXL9" s="189">
        <v>0.16402</v>
      </c>
      <c r="IXM9" s="189">
        <v>0.16402</v>
      </c>
      <c r="IXN9" s="189">
        <v>0.16402</v>
      </c>
      <c r="IXO9" s="189">
        <v>0.16402</v>
      </c>
      <c r="IXP9" s="189">
        <v>0.16402</v>
      </c>
      <c r="IXQ9" s="189">
        <v>0.16402</v>
      </c>
      <c r="IXR9" s="189">
        <v>0.16402</v>
      </c>
      <c r="IXS9" s="189">
        <v>0.16402</v>
      </c>
      <c r="IXT9" s="189">
        <v>0.16402</v>
      </c>
      <c r="IXU9" s="189">
        <v>0.16402</v>
      </c>
      <c r="IXV9" s="189">
        <v>0.16402</v>
      </c>
      <c r="IXW9" s="189">
        <v>0.16402</v>
      </c>
      <c r="IXX9" s="189">
        <v>0.16402</v>
      </c>
      <c r="IXY9" s="189">
        <v>0.16402</v>
      </c>
      <c r="IXZ9" s="189">
        <v>0.16402</v>
      </c>
      <c r="IYA9" s="189">
        <v>0.16402</v>
      </c>
      <c r="IYB9" s="189">
        <v>0.16402</v>
      </c>
      <c r="IYC9" s="189">
        <v>0.16402</v>
      </c>
      <c r="IYD9" s="189">
        <v>0.16402</v>
      </c>
      <c r="IYE9" s="189">
        <v>0.16402</v>
      </c>
      <c r="IYF9" s="189">
        <v>0.16402</v>
      </c>
      <c r="IYG9" s="189">
        <v>0.16402</v>
      </c>
      <c r="IYH9" s="189">
        <v>0.16402</v>
      </c>
      <c r="IYI9" s="189">
        <v>0.16402</v>
      </c>
      <c r="IYJ9" s="189">
        <v>0.16402</v>
      </c>
      <c r="IYK9" s="189">
        <v>0.16402</v>
      </c>
      <c r="IYL9" s="189">
        <v>0.16402</v>
      </c>
      <c r="IYM9" s="189">
        <v>0.16402</v>
      </c>
      <c r="IYN9" s="189">
        <v>0.16402</v>
      </c>
      <c r="IYO9" s="189">
        <v>0.16402</v>
      </c>
      <c r="IYP9" s="189">
        <v>0.16402</v>
      </c>
      <c r="IYQ9" s="189">
        <v>0.16402</v>
      </c>
      <c r="IYR9" s="189">
        <v>0.16402</v>
      </c>
      <c r="IYS9" s="189">
        <v>0.16402</v>
      </c>
      <c r="IYT9" s="189">
        <v>0.16402</v>
      </c>
      <c r="IYU9" s="189">
        <v>0.16402</v>
      </c>
      <c r="IYV9" s="189">
        <v>0.16402</v>
      </c>
      <c r="IYW9" s="189">
        <v>0.16402</v>
      </c>
      <c r="IYX9" s="189">
        <v>0.16402</v>
      </c>
      <c r="IYY9" s="189">
        <v>0.16402</v>
      </c>
      <c r="IYZ9" s="189">
        <v>0.16402</v>
      </c>
      <c r="IZA9" s="189">
        <v>0.16402</v>
      </c>
      <c r="IZB9" s="189">
        <v>0.16402</v>
      </c>
      <c r="IZC9" s="189">
        <v>0.16402</v>
      </c>
      <c r="IZD9" s="189">
        <v>0.16402</v>
      </c>
      <c r="IZE9" s="189">
        <v>0.16402</v>
      </c>
      <c r="IZF9" s="189">
        <v>0.16402</v>
      </c>
      <c r="IZG9" s="189">
        <v>0.16402</v>
      </c>
      <c r="IZH9" s="189">
        <v>0.16402</v>
      </c>
      <c r="IZI9" s="189">
        <v>0.16402</v>
      </c>
      <c r="IZJ9" s="189">
        <v>0.16402</v>
      </c>
      <c r="IZK9" s="189">
        <v>0.16402</v>
      </c>
      <c r="IZL9" s="189">
        <v>0.16402</v>
      </c>
      <c r="IZM9" s="189">
        <v>0.16402</v>
      </c>
      <c r="IZN9" s="189">
        <v>0.16402</v>
      </c>
      <c r="IZO9" s="189">
        <v>0.16402</v>
      </c>
      <c r="IZP9" s="189">
        <v>0.16402</v>
      </c>
      <c r="IZQ9" s="189">
        <v>0.16402</v>
      </c>
      <c r="IZR9" s="189">
        <v>0.16402</v>
      </c>
      <c r="IZS9" s="189">
        <v>0.16402</v>
      </c>
      <c r="IZT9" s="189">
        <v>0.16402</v>
      </c>
      <c r="IZU9" s="189">
        <v>0.16402</v>
      </c>
      <c r="IZV9" s="189">
        <v>0.16402</v>
      </c>
      <c r="IZW9" s="189">
        <v>0.16402</v>
      </c>
      <c r="IZX9" s="189">
        <v>0.16402</v>
      </c>
      <c r="IZY9" s="189">
        <v>0.16402</v>
      </c>
      <c r="IZZ9" s="189">
        <v>0.16402</v>
      </c>
      <c r="JAA9" s="189">
        <v>0.16402</v>
      </c>
      <c r="JAB9" s="189">
        <v>0.16402</v>
      </c>
      <c r="JAC9" s="189">
        <v>0.16402</v>
      </c>
      <c r="JAD9" s="189">
        <v>0.16402</v>
      </c>
      <c r="JAE9" s="189">
        <v>0.16402</v>
      </c>
      <c r="JAF9" s="189">
        <v>0.16402</v>
      </c>
      <c r="JAG9" s="189">
        <v>0.16402</v>
      </c>
      <c r="JAH9" s="189">
        <v>0.16402</v>
      </c>
      <c r="JAI9" s="189">
        <v>0.16402</v>
      </c>
      <c r="JAJ9" s="189">
        <v>0.16402</v>
      </c>
      <c r="JAK9" s="189">
        <v>0.16402</v>
      </c>
      <c r="JAL9" s="189">
        <v>0.16402</v>
      </c>
      <c r="JAM9" s="189">
        <v>0.16402</v>
      </c>
      <c r="JAN9" s="189">
        <v>0.16402</v>
      </c>
      <c r="JAO9" s="189">
        <v>0.16402</v>
      </c>
      <c r="JAP9" s="189">
        <v>0.16402</v>
      </c>
      <c r="JAQ9" s="189">
        <v>0.16402</v>
      </c>
      <c r="JAR9" s="189">
        <v>0.16402</v>
      </c>
      <c r="JAS9" s="189">
        <v>0.16402</v>
      </c>
      <c r="JAT9" s="189">
        <v>0.16402</v>
      </c>
      <c r="JAU9" s="189">
        <v>0.16402</v>
      </c>
      <c r="JAV9" s="189">
        <v>0.16402</v>
      </c>
      <c r="JAW9" s="189">
        <v>0.16402</v>
      </c>
      <c r="JAX9" s="189">
        <v>0.16402</v>
      </c>
      <c r="JAY9" s="189">
        <v>0.16402</v>
      </c>
      <c r="JAZ9" s="189">
        <v>0.16402</v>
      </c>
      <c r="JBA9" s="189">
        <v>0.16402</v>
      </c>
      <c r="JBB9" s="189">
        <v>0.16402</v>
      </c>
      <c r="JBC9" s="189">
        <v>0.16402</v>
      </c>
      <c r="JBD9" s="189">
        <v>0.16402</v>
      </c>
      <c r="JBE9" s="189">
        <v>0.16402</v>
      </c>
      <c r="JBF9" s="189">
        <v>0.16402</v>
      </c>
      <c r="JBG9" s="189">
        <v>0.16402</v>
      </c>
      <c r="JBH9" s="189">
        <v>0.16402</v>
      </c>
      <c r="JBI9" s="189">
        <v>0.16402</v>
      </c>
      <c r="JBJ9" s="189">
        <v>0.16402</v>
      </c>
      <c r="JBK9" s="189">
        <v>0.16402</v>
      </c>
      <c r="JBL9" s="189">
        <v>0.16402</v>
      </c>
      <c r="JBM9" s="189">
        <v>0.16402</v>
      </c>
      <c r="JBN9" s="189">
        <v>0.16402</v>
      </c>
      <c r="JBO9" s="189">
        <v>0.16402</v>
      </c>
      <c r="JBP9" s="189">
        <v>0.16402</v>
      </c>
      <c r="JBQ9" s="189">
        <v>0.16402</v>
      </c>
      <c r="JBR9" s="189">
        <v>0.16402</v>
      </c>
      <c r="JBS9" s="189">
        <v>0.16402</v>
      </c>
      <c r="JBT9" s="189">
        <v>0.16402</v>
      </c>
      <c r="JBU9" s="189">
        <v>0.16402</v>
      </c>
      <c r="JBV9" s="189">
        <v>0.16402</v>
      </c>
      <c r="JBW9" s="189">
        <v>0.16402</v>
      </c>
      <c r="JBX9" s="189">
        <v>0.16402</v>
      </c>
      <c r="JBY9" s="189">
        <v>0.16402</v>
      </c>
      <c r="JBZ9" s="189">
        <v>0.16402</v>
      </c>
      <c r="JCA9" s="189">
        <v>0.16402</v>
      </c>
      <c r="JCB9" s="189">
        <v>0.16402</v>
      </c>
      <c r="JCC9" s="189">
        <v>0.16402</v>
      </c>
      <c r="JCD9" s="189">
        <v>0.16402</v>
      </c>
      <c r="JCE9" s="189">
        <v>0.16402</v>
      </c>
      <c r="JCF9" s="189">
        <v>0.16402</v>
      </c>
      <c r="JCG9" s="189">
        <v>0.16402</v>
      </c>
      <c r="JCH9" s="189">
        <v>0.16402</v>
      </c>
      <c r="JCI9" s="189">
        <v>0.16402</v>
      </c>
      <c r="JCJ9" s="189">
        <v>0.16402</v>
      </c>
      <c r="JCK9" s="189">
        <v>0.16402</v>
      </c>
      <c r="JCL9" s="189">
        <v>0.16402</v>
      </c>
      <c r="JCM9" s="189">
        <v>0.16402</v>
      </c>
      <c r="JCN9" s="189">
        <v>0.16402</v>
      </c>
      <c r="JCO9" s="189">
        <v>0.16402</v>
      </c>
      <c r="JCP9" s="189">
        <v>0.16402</v>
      </c>
      <c r="JCQ9" s="189">
        <v>0.16402</v>
      </c>
      <c r="JCR9" s="189">
        <v>0.16402</v>
      </c>
      <c r="JCS9" s="189">
        <v>0.16402</v>
      </c>
      <c r="JCT9" s="189">
        <v>0.16402</v>
      </c>
      <c r="JCU9" s="189">
        <v>0.16402</v>
      </c>
      <c r="JCV9" s="189">
        <v>0.16402</v>
      </c>
      <c r="JCW9" s="189">
        <v>0.16402</v>
      </c>
      <c r="JCX9" s="189">
        <v>0.16402</v>
      </c>
      <c r="JCY9" s="189">
        <v>0.16402</v>
      </c>
      <c r="JCZ9" s="189">
        <v>0.16402</v>
      </c>
      <c r="JDA9" s="189">
        <v>0.16402</v>
      </c>
      <c r="JDB9" s="189">
        <v>0.16402</v>
      </c>
      <c r="JDC9" s="189">
        <v>0.16402</v>
      </c>
      <c r="JDD9" s="189">
        <v>0.16402</v>
      </c>
      <c r="JDE9" s="189">
        <v>0.16402</v>
      </c>
      <c r="JDF9" s="189">
        <v>0.16402</v>
      </c>
      <c r="JDG9" s="189">
        <v>0.16402</v>
      </c>
      <c r="JDH9" s="189">
        <v>0.16402</v>
      </c>
      <c r="JDI9" s="189">
        <v>0.16402</v>
      </c>
      <c r="JDJ9" s="189">
        <v>0.16402</v>
      </c>
      <c r="JDK9" s="189">
        <v>0.16402</v>
      </c>
      <c r="JDL9" s="189">
        <v>0.16402</v>
      </c>
      <c r="JDM9" s="189">
        <v>0.16402</v>
      </c>
      <c r="JDN9" s="189">
        <v>0.16402</v>
      </c>
      <c r="JDO9" s="189">
        <v>0.16402</v>
      </c>
      <c r="JDP9" s="189">
        <v>0.16402</v>
      </c>
      <c r="JDQ9" s="189">
        <v>0.16402</v>
      </c>
      <c r="JDR9" s="189">
        <v>0.16402</v>
      </c>
      <c r="JDS9" s="189">
        <v>0.16402</v>
      </c>
      <c r="JDT9" s="189">
        <v>0.16402</v>
      </c>
      <c r="JDU9" s="189">
        <v>0.16402</v>
      </c>
      <c r="JDV9" s="189">
        <v>0.16402</v>
      </c>
      <c r="JDW9" s="189">
        <v>0.16402</v>
      </c>
      <c r="JDX9" s="189">
        <v>0.16402</v>
      </c>
      <c r="JDY9" s="189">
        <v>0.16402</v>
      </c>
      <c r="JDZ9" s="189">
        <v>0.16402</v>
      </c>
      <c r="JEA9" s="189">
        <v>0.16402</v>
      </c>
      <c r="JEB9" s="189">
        <v>0.16402</v>
      </c>
      <c r="JEC9" s="189">
        <v>0.16402</v>
      </c>
      <c r="JED9" s="189">
        <v>0.16402</v>
      </c>
      <c r="JEE9" s="189">
        <v>0.16402</v>
      </c>
      <c r="JEF9" s="189">
        <v>0.16402</v>
      </c>
      <c r="JEG9" s="189">
        <v>0.16402</v>
      </c>
      <c r="JEH9" s="189">
        <v>0.16402</v>
      </c>
      <c r="JEI9" s="189">
        <v>0.16402</v>
      </c>
      <c r="JEJ9" s="189">
        <v>0.16402</v>
      </c>
      <c r="JEK9" s="189">
        <v>0.16402</v>
      </c>
      <c r="JEL9" s="189">
        <v>0.16402</v>
      </c>
      <c r="JEM9" s="189">
        <v>0.16402</v>
      </c>
      <c r="JEN9" s="189">
        <v>0.16402</v>
      </c>
      <c r="JEO9" s="189">
        <v>0.16402</v>
      </c>
      <c r="JEP9" s="189">
        <v>0.16402</v>
      </c>
      <c r="JEQ9" s="189">
        <v>0.16402</v>
      </c>
      <c r="JER9" s="189">
        <v>0.16402</v>
      </c>
      <c r="JES9" s="189">
        <v>0.16402</v>
      </c>
      <c r="JET9" s="189">
        <v>0.16402</v>
      </c>
      <c r="JEU9" s="189">
        <v>0.16402</v>
      </c>
      <c r="JEV9" s="189">
        <v>0.16402</v>
      </c>
      <c r="JEW9" s="189">
        <v>0.16402</v>
      </c>
      <c r="JEX9" s="189">
        <v>0.16402</v>
      </c>
      <c r="JEY9" s="189">
        <v>0.16402</v>
      </c>
      <c r="JEZ9" s="189">
        <v>0.16402</v>
      </c>
      <c r="JFA9" s="189">
        <v>0.16402</v>
      </c>
      <c r="JFB9" s="189">
        <v>0.16402</v>
      </c>
      <c r="JFC9" s="189">
        <v>0.16402</v>
      </c>
      <c r="JFD9" s="189">
        <v>0.16402</v>
      </c>
      <c r="JFE9" s="189">
        <v>0.16402</v>
      </c>
      <c r="JFF9" s="189">
        <v>0.16402</v>
      </c>
      <c r="JFG9" s="189">
        <v>0.16402</v>
      </c>
      <c r="JFH9" s="189">
        <v>0.16402</v>
      </c>
      <c r="JFI9" s="189">
        <v>0.16402</v>
      </c>
      <c r="JFJ9" s="189">
        <v>0.16402</v>
      </c>
      <c r="JFK9" s="189">
        <v>0.16402</v>
      </c>
      <c r="JFL9" s="189">
        <v>0.16402</v>
      </c>
      <c r="JFM9" s="189">
        <v>0.16402</v>
      </c>
      <c r="JFN9" s="189">
        <v>0.16402</v>
      </c>
      <c r="JFO9" s="189">
        <v>0.16402</v>
      </c>
      <c r="JFP9" s="189">
        <v>0.16402</v>
      </c>
      <c r="JFQ9" s="189">
        <v>0.16402</v>
      </c>
      <c r="JFR9" s="189">
        <v>0.16402</v>
      </c>
      <c r="JFS9" s="189">
        <v>0.16402</v>
      </c>
      <c r="JFT9" s="189">
        <v>0.16402</v>
      </c>
      <c r="JFU9" s="189">
        <v>0.16402</v>
      </c>
      <c r="JFV9" s="189">
        <v>0.16402</v>
      </c>
      <c r="JFW9" s="189">
        <v>0.16402</v>
      </c>
      <c r="JFX9" s="189">
        <v>0.16402</v>
      </c>
      <c r="JFY9" s="189">
        <v>0.16402</v>
      </c>
      <c r="JFZ9" s="189">
        <v>0.16402</v>
      </c>
      <c r="JGA9" s="189">
        <v>0.16402</v>
      </c>
      <c r="JGB9" s="189">
        <v>0.16402</v>
      </c>
      <c r="JGC9" s="189">
        <v>0.16402</v>
      </c>
      <c r="JGD9" s="189">
        <v>0.16402</v>
      </c>
      <c r="JGE9" s="189">
        <v>0.16402</v>
      </c>
      <c r="JGF9" s="189">
        <v>0.16402</v>
      </c>
      <c r="JGG9" s="189">
        <v>0.16402</v>
      </c>
      <c r="JGH9" s="189">
        <v>0.16402</v>
      </c>
      <c r="JGI9" s="189">
        <v>0.16402</v>
      </c>
      <c r="JGJ9" s="189">
        <v>0.16402</v>
      </c>
      <c r="JGK9" s="189">
        <v>0.16402</v>
      </c>
      <c r="JGL9" s="189">
        <v>0.16402</v>
      </c>
      <c r="JGM9" s="189">
        <v>0.16402</v>
      </c>
      <c r="JGN9" s="189">
        <v>0.16402</v>
      </c>
      <c r="JGO9" s="189">
        <v>0.16402</v>
      </c>
      <c r="JGP9" s="189">
        <v>0.16402</v>
      </c>
      <c r="JGQ9" s="189">
        <v>0.16402</v>
      </c>
      <c r="JGR9" s="189">
        <v>0.16402</v>
      </c>
      <c r="JGS9" s="189">
        <v>0.16402</v>
      </c>
      <c r="JGT9" s="189">
        <v>0.16402</v>
      </c>
      <c r="JGU9" s="189">
        <v>0.16402</v>
      </c>
      <c r="JGV9" s="189">
        <v>0.16402</v>
      </c>
      <c r="JGW9" s="189">
        <v>0.16402</v>
      </c>
      <c r="JGX9" s="189">
        <v>0.16402</v>
      </c>
      <c r="JGY9" s="189">
        <v>0.16402</v>
      </c>
      <c r="JGZ9" s="189">
        <v>0.16402</v>
      </c>
      <c r="JHA9" s="189">
        <v>0.16402</v>
      </c>
      <c r="JHB9" s="189">
        <v>0.16402</v>
      </c>
      <c r="JHC9" s="189">
        <v>0.16402</v>
      </c>
      <c r="JHD9" s="189">
        <v>0.16402</v>
      </c>
      <c r="JHE9" s="189">
        <v>0.16402</v>
      </c>
      <c r="JHF9" s="189">
        <v>0.16402</v>
      </c>
      <c r="JHG9" s="189">
        <v>0.16402</v>
      </c>
      <c r="JHH9" s="189">
        <v>0.16402</v>
      </c>
      <c r="JHI9" s="189">
        <v>0.16402</v>
      </c>
      <c r="JHJ9" s="189">
        <v>0.16402</v>
      </c>
      <c r="JHK9" s="189">
        <v>0.16402</v>
      </c>
      <c r="JHL9" s="189">
        <v>0.16402</v>
      </c>
      <c r="JHM9" s="189">
        <v>0.16402</v>
      </c>
      <c r="JHN9" s="189">
        <v>0.16402</v>
      </c>
      <c r="JHO9" s="189">
        <v>0.16402</v>
      </c>
      <c r="JHP9" s="189">
        <v>0.16402</v>
      </c>
      <c r="JHQ9" s="189">
        <v>0.16402</v>
      </c>
      <c r="JHR9" s="189">
        <v>0.16402</v>
      </c>
      <c r="JHS9" s="189">
        <v>0.16402</v>
      </c>
      <c r="JHT9" s="189">
        <v>0.16402</v>
      </c>
      <c r="JHU9" s="189">
        <v>0.16402</v>
      </c>
      <c r="JHV9" s="189">
        <v>0.16402</v>
      </c>
      <c r="JHW9" s="189">
        <v>0.16402</v>
      </c>
      <c r="JHX9" s="189">
        <v>0.16402</v>
      </c>
      <c r="JHY9" s="189">
        <v>0.16402</v>
      </c>
      <c r="JHZ9" s="189">
        <v>0.16402</v>
      </c>
      <c r="JIA9" s="189">
        <v>0.16402</v>
      </c>
      <c r="JIB9" s="189">
        <v>0.16402</v>
      </c>
      <c r="JIC9" s="189">
        <v>0.16402</v>
      </c>
      <c r="JID9" s="189">
        <v>0.16402</v>
      </c>
      <c r="JIE9" s="189">
        <v>0.16402</v>
      </c>
      <c r="JIF9" s="189">
        <v>0.16402</v>
      </c>
      <c r="JIG9" s="189">
        <v>0.16402</v>
      </c>
      <c r="JIH9" s="189">
        <v>0.16402</v>
      </c>
      <c r="JII9" s="189">
        <v>0.16402</v>
      </c>
      <c r="JIJ9" s="189">
        <v>0.16402</v>
      </c>
      <c r="JIK9" s="189">
        <v>0.16402</v>
      </c>
      <c r="JIL9" s="189">
        <v>0.16402</v>
      </c>
      <c r="JIM9" s="189">
        <v>0.16402</v>
      </c>
      <c r="JIN9" s="189">
        <v>0.16402</v>
      </c>
      <c r="JIO9" s="189">
        <v>0.16402</v>
      </c>
      <c r="JIP9" s="189">
        <v>0.16402</v>
      </c>
      <c r="JIQ9" s="189">
        <v>0.16402</v>
      </c>
      <c r="JIR9" s="189">
        <v>0.16402</v>
      </c>
      <c r="JIS9" s="189">
        <v>0.16402</v>
      </c>
      <c r="JIT9" s="189">
        <v>0.16402</v>
      </c>
      <c r="JIU9" s="189">
        <v>0.16402</v>
      </c>
      <c r="JIV9" s="189">
        <v>0.16402</v>
      </c>
      <c r="JIW9" s="189">
        <v>0.16402</v>
      </c>
      <c r="JIX9" s="189">
        <v>0.16402</v>
      </c>
      <c r="JIY9" s="189">
        <v>0.16402</v>
      </c>
      <c r="JIZ9" s="189">
        <v>0.16402</v>
      </c>
      <c r="JJA9" s="189">
        <v>0.16402</v>
      </c>
      <c r="JJB9" s="189">
        <v>0.16402</v>
      </c>
      <c r="JJC9" s="189">
        <v>0.16402</v>
      </c>
      <c r="JJD9" s="189">
        <v>0.16402</v>
      </c>
      <c r="JJE9" s="189">
        <v>0.16402</v>
      </c>
      <c r="JJF9" s="189">
        <v>0.16402</v>
      </c>
      <c r="JJG9" s="189">
        <v>0.16402</v>
      </c>
      <c r="JJH9" s="189">
        <v>0.16402</v>
      </c>
      <c r="JJI9" s="189">
        <v>0.16402</v>
      </c>
      <c r="JJJ9" s="189">
        <v>0.16402</v>
      </c>
      <c r="JJK9" s="189">
        <v>0.16402</v>
      </c>
      <c r="JJL9" s="189">
        <v>0.16402</v>
      </c>
      <c r="JJM9" s="189">
        <v>0.16402</v>
      </c>
      <c r="JJN9" s="189">
        <v>0.16402</v>
      </c>
      <c r="JJO9" s="189">
        <v>0.16402</v>
      </c>
      <c r="JJP9" s="189">
        <v>0.16402</v>
      </c>
      <c r="JJQ9" s="189">
        <v>0.16402</v>
      </c>
      <c r="JJR9" s="189">
        <v>0.16402</v>
      </c>
      <c r="JJS9" s="189">
        <v>0.16402</v>
      </c>
      <c r="JJT9" s="189">
        <v>0.16402</v>
      </c>
      <c r="JJU9" s="189">
        <v>0.16402</v>
      </c>
      <c r="JJV9" s="189">
        <v>0.16402</v>
      </c>
      <c r="JJW9" s="189">
        <v>0.16402</v>
      </c>
      <c r="JJX9" s="189">
        <v>0.16402</v>
      </c>
      <c r="JJY9" s="189">
        <v>0.16402</v>
      </c>
      <c r="JJZ9" s="189">
        <v>0.16402</v>
      </c>
      <c r="JKA9" s="189">
        <v>0.16402</v>
      </c>
      <c r="JKB9" s="189">
        <v>0.16402</v>
      </c>
      <c r="JKC9" s="189">
        <v>0.16402</v>
      </c>
      <c r="JKD9" s="189">
        <v>0.16402</v>
      </c>
      <c r="JKE9" s="189">
        <v>0.16402</v>
      </c>
      <c r="JKF9" s="189">
        <v>0.16402</v>
      </c>
      <c r="JKG9" s="189">
        <v>0.16402</v>
      </c>
      <c r="JKH9" s="189">
        <v>0.16402</v>
      </c>
      <c r="JKI9" s="189">
        <v>0.16402</v>
      </c>
      <c r="JKJ9" s="189">
        <v>0.16402</v>
      </c>
      <c r="JKK9" s="189">
        <v>0.16402</v>
      </c>
      <c r="JKL9" s="189">
        <v>0.16402</v>
      </c>
      <c r="JKM9" s="189">
        <v>0.16402</v>
      </c>
      <c r="JKN9" s="189">
        <v>0.16402</v>
      </c>
      <c r="JKO9" s="189">
        <v>0.16402</v>
      </c>
      <c r="JKP9" s="189">
        <v>0.16402</v>
      </c>
      <c r="JKQ9" s="189">
        <v>0.16402</v>
      </c>
      <c r="JKR9" s="189">
        <v>0.16402</v>
      </c>
      <c r="JKS9" s="189">
        <v>0.16402</v>
      </c>
      <c r="JKT9" s="189">
        <v>0.16402</v>
      </c>
      <c r="JKU9" s="189">
        <v>0.16402</v>
      </c>
      <c r="JKV9" s="189">
        <v>0.16402</v>
      </c>
      <c r="JKW9" s="189">
        <v>0.16402</v>
      </c>
      <c r="JKX9" s="189">
        <v>0.16402</v>
      </c>
      <c r="JKY9" s="189">
        <v>0.16402</v>
      </c>
      <c r="JKZ9" s="189">
        <v>0.16402</v>
      </c>
      <c r="JLA9" s="189">
        <v>0.16402</v>
      </c>
      <c r="JLB9" s="189">
        <v>0.16402</v>
      </c>
      <c r="JLC9" s="189">
        <v>0.16402</v>
      </c>
      <c r="JLD9" s="189">
        <v>0.16402</v>
      </c>
      <c r="JLE9" s="189">
        <v>0.16402</v>
      </c>
      <c r="JLF9" s="189">
        <v>0.16402</v>
      </c>
      <c r="JLG9" s="189">
        <v>0.16402</v>
      </c>
      <c r="JLH9" s="189">
        <v>0.16402</v>
      </c>
      <c r="JLI9" s="189">
        <v>0.16402</v>
      </c>
      <c r="JLJ9" s="189">
        <v>0.16402</v>
      </c>
      <c r="JLK9" s="189">
        <v>0.16402</v>
      </c>
      <c r="JLL9" s="189">
        <v>0.16402</v>
      </c>
      <c r="JLM9" s="189">
        <v>0.16402</v>
      </c>
      <c r="JLN9" s="189">
        <v>0.16402</v>
      </c>
      <c r="JLO9" s="189">
        <v>0.16402</v>
      </c>
      <c r="JLP9" s="189">
        <v>0.16402</v>
      </c>
      <c r="JLQ9" s="189">
        <v>0.16402</v>
      </c>
      <c r="JLR9" s="189">
        <v>0.16402</v>
      </c>
      <c r="JLS9" s="189">
        <v>0.16402</v>
      </c>
      <c r="JLT9" s="189">
        <v>0.16402</v>
      </c>
      <c r="JLU9" s="189">
        <v>0.16402</v>
      </c>
      <c r="JLV9" s="189">
        <v>0.16402</v>
      </c>
      <c r="JLW9" s="189">
        <v>0.16402</v>
      </c>
      <c r="JLX9" s="189">
        <v>0.16402</v>
      </c>
      <c r="JLY9" s="189">
        <v>0.16402</v>
      </c>
      <c r="JLZ9" s="189">
        <v>0.16402</v>
      </c>
      <c r="JMA9" s="189">
        <v>0.16402</v>
      </c>
      <c r="JMB9" s="189">
        <v>0.16402</v>
      </c>
      <c r="JMC9" s="189">
        <v>0.16402</v>
      </c>
      <c r="JMD9" s="189">
        <v>0.16402</v>
      </c>
      <c r="JME9" s="189">
        <v>0.16402</v>
      </c>
      <c r="JMF9" s="189">
        <v>0.16402</v>
      </c>
      <c r="JMG9" s="189">
        <v>0.16402</v>
      </c>
      <c r="JMH9" s="189">
        <v>0.16402</v>
      </c>
      <c r="JMI9" s="189">
        <v>0.16402</v>
      </c>
      <c r="JMJ9" s="189">
        <v>0.16402</v>
      </c>
      <c r="JMK9" s="189">
        <v>0.16402</v>
      </c>
      <c r="JML9" s="189">
        <v>0.16402</v>
      </c>
      <c r="JMM9" s="189">
        <v>0.16402</v>
      </c>
      <c r="JMN9" s="189">
        <v>0.16402</v>
      </c>
      <c r="JMO9" s="189">
        <v>0.16402</v>
      </c>
      <c r="JMP9" s="189">
        <v>0.16402</v>
      </c>
      <c r="JMQ9" s="189">
        <v>0.16402</v>
      </c>
      <c r="JMR9" s="189">
        <v>0.16402</v>
      </c>
      <c r="JMS9" s="189">
        <v>0.16402</v>
      </c>
      <c r="JMT9" s="189">
        <v>0.16402</v>
      </c>
      <c r="JMU9" s="189">
        <v>0.16402</v>
      </c>
      <c r="JMV9" s="189">
        <v>0.16402</v>
      </c>
      <c r="JMW9" s="189">
        <v>0.16402</v>
      </c>
      <c r="JMX9" s="189">
        <v>0.16402</v>
      </c>
      <c r="JMY9" s="189">
        <v>0.16402</v>
      </c>
      <c r="JMZ9" s="189">
        <v>0.16402</v>
      </c>
      <c r="JNA9" s="189">
        <v>0.16402</v>
      </c>
      <c r="JNB9" s="189">
        <v>0.16402</v>
      </c>
      <c r="JNC9" s="189">
        <v>0.16402</v>
      </c>
      <c r="JND9" s="189">
        <v>0.16402</v>
      </c>
      <c r="JNE9" s="189">
        <v>0.16402</v>
      </c>
      <c r="JNF9" s="189">
        <v>0.16402</v>
      </c>
      <c r="JNG9" s="189">
        <v>0.16402</v>
      </c>
      <c r="JNH9" s="189">
        <v>0.16402</v>
      </c>
      <c r="JNI9" s="189">
        <v>0.16402</v>
      </c>
      <c r="JNJ9" s="189">
        <v>0.16402</v>
      </c>
      <c r="JNK9" s="189">
        <v>0.16402</v>
      </c>
      <c r="JNL9" s="189">
        <v>0.16402</v>
      </c>
      <c r="JNM9" s="189">
        <v>0.16402</v>
      </c>
      <c r="JNN9" s="189">
        <v>0.16402</v>
      </c>
      <c r="JNO9" s="189">
        <v>0.16402</v>
      </c>
      <c r="JNP9" s="189">
        <v>0.16402</v>
      </c>
      <c r="JNQ9" s="189">
        <v>0.16402</v>
      </c>
      <c r="JNR9" s="189">
        <v>0.16402</v>
      </c>
      <c r="JNS9" s="189">
        <v>0.16402</v>
      </c>
      <c r="JNT9" s="189">
        <v>0.16402</v>
      </c>
      <c r="JNU9" s="189">
        <v>0.16402</v>
      </c>
      <c r="JNV9" s="189">
        <v>0.16402</v>
      </c>
      <c r="JNW9" s="189">
        <v>0.16402</v>
      </c>
      <c r="JNX9" s="189">
        <v>0.16402</v>
      </c>
      <c r="JNY9" s="189">
        <v>0.16402</v>
      </c>
      <c r="JNZ9" s="189">
        <v>0.16402</v>
      </c>
      <c r="JOA9" s="189">
        <v>0.16402</v>
      </c>
      <c r="JOB9" s="189">
        <v>0.16402</v>
      </c>
      <c r="JOC9" s="189">
        <v>0.16402</v>
      </c>
      <c r="JOD9" s="189">
        <v>0.16402</v>
      </c>
      <c r="JOE9" s="189">
        <v>0.16402</v>
      </c>
      <c r="JOF9" s="189">
        <v>0.16402</v>
      </c>
      <c r="JOG9" s="189">
        <v>0.16402</v>
      </c>
      <c r="JOH9" s="189">
        <v>0.16402</v>
      </c>
      <c r="JOI9" s="189">
        <v>0.16402</v>
      </c>
      <c r="JOJ9" s="189">
        <v>0.16402</v>
      </c>
      <c r="JOK9" s="189">
        <v>0.16402</v>
      </c>
      <c r="JOL9" s="189">
        <v>0.16402</v>
      </c>
      <c r="JOM9" s="189">
        <v>0.16402</v>
      </c>
      <c r="JON9" s="189">
        <v>0.16402</v>
      </c>
      <c r="JOO9" s="189">
        <v>0.16402</v>
      </c>
      <c r="JOP9" s="189">
        <v>0.16402</v>
      </c>
      <c r="JOQ9" s="189">
        <v>0.16402</v>
      </c>
      <c r="JOR9" s="189">
        <v>0.16402</v>
      </c>
      <c r="JOS9" s="189">
        <v>0.16402</v>
      </c>
      <c r="JOT9" s="189">
        <v>0.16402</v>
      </c>
      <c r="JOU9" s="189">
        <v>0.16402</v>
      </c>
      <c r="JOV9" s="189">
        <v>0.16402</v>
      </c>
      <c r="JOW9" s="189">
        <v>0.16402</v>
      </c>
      <c r="JOX9" s="189">
        <v>0.16402</v>
      </c>
      <c r="JOY9" s="189">
        <v>0.16402</v>
      </c>
      <c r="JOZ9" s="189">
        <v>0.16402</v>
      </c>
      <c r="JPA9" s="189">
        <v>0.16402</v>
      </c>
      <c r="JPB9" s="189">
        <v>0.16402</v>
      </c>
      <c r="JPC9" s="189">
        <v>0.16402</v>
      </c>
      <c r="JPD9" s="189">
        <v>0.16402</v>
      </c>
      <c r="JPE9" s="189">
        <v>0.16402</v>
      </c>
      <c r="JPF9" s="189">
        <v>0.16402</v>
      </c>
      <c r="JPG9" s="189">
        <v>0.16402</v>
      </c>
      <c r="JPH9" s="189">
        <v>0.16402</v>
      </c>
      <c r="JPI9" s="189">
        <v>0.16402</v>
      </c>
      <c r="JPJ9" s="189">
        <v>0.16402</v>
      </c>
      <c r="JPK9" s="189">
        <v>0.16402</v>
      </c>
      <c r="JPL9" s="189">
        <v>0.16402</v>
      </c>
      <c r="JPM9" s="189">
        <v>0.16402</v>
      </c>
      <c r="JPN9" s="189">
        <v>0.16402</v>
      </c>
      <c r="JPO9" s="189">
        <v>0.16402</v>
      </c>
      <c r="JPP9" s="189">
        <v>0.16402</v>
      </c>
      <c r="JPQ9" s="189">
        <v>0.16402</v>
      </c>
      <c r="JPR9" s="189">
        <v>0.16402</v>
      </c>
      <c r="JPS9" s="189">
        <v>0.16402</v>
      </c>
      <c r="JPT9" s="189">
        <v>0.16402</v>
      </c>
      <c r="JPU9" s="189">
        <v>0.16402</v>
      </c>
      <c r="JPV9" s="189">
        <v>0.16402</v>
      </c>
      <c r="JPW9" s="189">
        <v>0.16402</v>
      </c>
      <c r="JPX9" s="189">
        <v>0.16402</v>
      </c>
      <c r="JPY9" s="189">
        <v>0.16402</v>
      </c>
      <c r="JPZ9" s="189">
        <v>0.16402</v>
      </c>
      <c r="JQA9" s="189">
        <v>0.16402</v>
      </c>
      <c r="JQB9" s="189">
        <v>0.16402</v>
      </c>
      <c r="JQC9" s="189">
        <v>0.16402</v>
      </c>
      <c r="JQD9" s="189">
        <v>0.16402</v>
      </c>
      <c r="JQE9" s="189">
        <v>0.16402</v>
      </c>
      <c r="JQF9" s="189">
        <v>0.16402</v>
      </c>
      <c r="JQG9" s="189">
        <v>0.16402</v>
      </c>
      <c r="JQH9" s="189">
        <v>0.16402</v>
      </c>
      <c r="JQI9" s="189">
        <v>0.16402</v>
      </c>
      <c r="JQJ9" s="189">
        <v>0.16402</v>
      </c>
      <c r="JQK9" s="189">
        <v>0.16402</v>
      </c>
      <c r="JQL9" s="189">
        <v>0.16402</v>
      </c>
      <c r="JQM9" s="189">
        <v>0.16402</v>
      </c>
      <c r="JQN9" s="189">
        <v>0.16402</v>
      </c>
      <c r="JQO9" s="189">
        <v>0.16402</v>
      </c>
      <c r="JQP9" s="189">
        <v>0.16402</v>
      </c>
      <c r="JQQ9" s="189">
        <v>0.16402</v>
      </c>
      <c r="JQR9" s="189">
        <v>0.16402</v>
      </c>
      <c r="JQS9" s="189">
        <v>0.16402</v>
      </c>
      <c r="JQT9" s="189">
        <v>0.16402</v>
      </c>
      <c r="JQU9" s="189">
        <v>0.16402</v>
      </c>
      <c r="JQV9" s="189">
        <v>0.16402</v>
      </c>
      <c r="JQW9" s="189">
        <v>0.16402</v>
      </c>
      <c r="JQX9" s="189">
        <v>0.16402</v>
      </c>
      <c r="JQY9" s="189">
        <v>0.16402</v>
      </c>
      <c r="JQZ9" s="189">
        <v>0.16402</v>
      </c>
      <c r="JRA9" s="189">
        <v>0.16402</v>
      </c>
      <c r="JRB9" s="189">
        <v>0.16402</v>
      </c>
      <c r="JRC9" s="189">
        <v>0.16402</v>
      </c>
      <c r="JRD9" s="189">
        <v>0.16402</v>
      </c>
      <c r="JRE9" s="189">
        <v>0.16402</v>
      </c>
      <c r="JRF9" s="189">
        <v>0.16402</v>
      </c>
      <c r="JRG9" s="189">
        <v>0.16402</v>
      </c>
      <c r="JRH9" s="189">
        <v>0.16402</v>
      </c>
      <c r="JRI9" s="189">
        <v>0.16402</v>
      </c>
      <c r="JRJ9" s="189">
        <v>0.16402</v>
      </c>
      <c r="JRK9" s="189">
        <v>0.16402</v>
      </c>
      <c r="JRL9" s="189">
        <v>0.16402</v>
      </c>
      <c r="JRM9" s="189">
        <v>0.16402</v>
      </c>
      <c r="JRN9" s="189">
        <v>0.16402</v>
      </c>
      <c r="JRO9" s="189">
        <v>0.16402</v>
      </c>
      <c r="JRP9" s="189">
        <v>0.16402</v>
      </c>
      <c r="JRQ9" s="189">
        <v>0.16402</v>
      </c>
      <c r="JRR9" s="189">
        <v>0.16402</v>
      </c>
      <c r="JRS9" s="189">
        <v>0.16402</v>
      </c>
      <c r="JRT9" s="189">
        <v>0.16402</v>
      </c>
      <c r="JRU9" s="189">
        <v>0.16402</v>
      </c>
      <c r="JRV9" s="189">
        <v>0.16402</v>
      </c>
      <c r="JRW9" s="189">
        <v>0.16402</v>
      </c>
      <c r="JRX9" s="189">
        <v>0.16402</v>
      </c>
      <c r="JRY9" s="189">
        <v>0.16402</v>
      </c>
      <c r="JRZ9" s="189">
        <v>0.16402</v>
      </c>
      <c r="JSA9" s="189">
        <v>0.16402</v>
      </c>
      <c r="JSB9" s="189">
        <v>0.16402</v>
      </c>
      <c r="JSC9" s="189">
        <v>0.16402</v>
      </c>
      <c r="JSD9" s="189">
        <v>0.16402</v>
      </c>
      <c r="JSE9" s="189">
        <v>0.16402</v>
      </c>
      <c r="JSF9" s="189">
        <v>0.16402</v>
      </c>
      <c r="JSG9" s="189">
        <v>0.16402</v>
      </c>
      <c r="JSH9" s="189">
        <v>0.16402</v>
      </c>
      <c r="JSI9" s="189">
        <v>0.16402</v>
      </c>
      <c r="JSJ9" s="189">
        <v>0.16402</v>
      </c>
      <c r="JSK9" s="189">
        <v>0.16402</v>
      </c>
      <c r="JSL9" s="189">
        <v>0.16402</v>
      </c>
      <c r="JSM9" s="189">
        <v>0.16402</v>
      </c>
      <c r="JSN9" s="189">
        <v>0.16402</v>
      </c>
      <c r="JSO9" s="189">
        <v>0.16402</v>
      </c>
      <c r="JSP9" s="189">
        <v>0.16402</v>
      </c>
      <c r="JSQ9" s="189">
        <v>0.16402</v>
      </c>
      <c r="JSR9" s="189">
        <v>0.16402</v>
      </c>
      <c r="JSS9" s="189">
        <v>0.16402</v>
      </c>
      <c r="JST9" s="189">
        <v>0.16402</v>
      </c>
      <c r="JSU9" s="189">
        <v>0.16402</v>
      </c>
      <c r="JSV9" s="189">
        <v>0.16402</v>
      </c>
      <c r="JSW9" s="189">
        <v>0.16402</v>
      </c>
      <c r="JSX9" s="189">
        <v>0.16402</v>
      </c>
      <c r="JSY9" s="189">
        <v>0.16402</v>
      </c>
      <c r="JSZ9" s="189">
        <v>0.16402</v>
      </c>
      <c r="JTA9" s="189">
        <v>0.16402</v>
      </c>
      <c r="JTB9" s="189">
        <v>0.16402</v>
      </c>
      <c r="JTC9" s="189">
        <v>0.16402</v>
      </c>
      <c r="JTD9" s="189">
        <v>0.16402</v>
      </c>
      <c r="JTE9" s="189">
        <v>0.16402</v>
      </c>
      <c r="JTF9" s="189">
        <v>0.16402</v>
      </c>
      <c r="JTG9" s="189">
        <v>0.16402</v>
      </c>
      <c r="JTH9" s="189">
        <v>0.16402</v>
      </c>
      <c r="JTI9" s="189">
        <v>0.16402</v>
      </c>
      <c r="JTJ9" s="189">
        <v>0.16402</v>
      </c>
      <c r="JTK9" s="189">
        <v>0.16402</v>
      </c>
      <c r="JTL9" s="189">
        <v>0.16402</v>
      </c>
      <c r="JTM9" s="189">
        <v>0.16402</v>
      </c>
      <c r="JTN9" s="189">
        <v>0.16402</v>
      </c>
      <c r="JTO9" s="189">
        <v>0.16402</v>
      </c>
      <c r="JTP9" s="189">
        <v>0.16402</v>
      </c>
      <c r="JTQ9" s="189">
        <v>0.16402</v>
      </c>
      <c r="JTR9" s="189">
        <v>0.16402</v>
      </c>
      <c r="JTS9" s="189">
        <v>0.16402</v>
      </c>
      <c r="JTT9" s="189">
        <v>0.16402</v>
      </c>
      <c r="JTU9" s="189">
        <v>0.16402</v>
      </c>
      <c r="JTV9" s="189">
        <v>0.16402</v>
      </c>
      <c r="JTW9" s="189">
        <v>0.16402</v>
      </c>
      <c r="JTX9" s="189">
        <v>0.16402</v>
      </c>
      <c r="JTY9" s="189">
        <v>0.16402</v>
      </c>
      <c r="JTZ9" s="189">
        <v>0.16402</v>
      </c>
      <c r="JUA9" s="189">
        <v>0.16402</v>
      </c>
      <c r="JUB9" s="189">
        <v>0.16402</v>
      </c>
      <c r="JUC9" s="189">
        <v>0.16402</v>
      </c>
      <c r="JUD9" s="189">
        <v>0.16402</v>
      </c>
      <c r="JUE9" s="189">
        <v>0.16402</v>
      </c>
      <c r="JUF9" s="189">
        <v>0.16402</v>
      </c>
      <c r="JUG9" s="189">
        <v>0.16402</v>
      </c>
      <c r="JUH9" s="189">
        <v>0.16402</v>
      </c>
      <c r="JUI9" s="189">
        <v>0.16402</v>
      </c>
      <c r="JUJ9" s="189">
        <v>0.16402</v>
      </c>
      <c r="JUK9" s="189">
        <v>0.16402</v>
      </c>
      <c r="JUL9" s="189">
        <v>0.16402</v>
      </c>
      <c r="JUM9" s="189">
        <v>0.16402</v>
      </c>
      <c r="JUN9" s="189">
        <v>0.16402</v>
      </c>
      <c r="JUO9" s="189">
        <v>0.16402</v>
      </c>
      <c r="JUP9" s="189">
        <v>0.16402</v>
      </c>
      <c r="JUQ9" s="189">
        <v>0.16402</v>
      </c>
      <c r="JUR9" s="189">
        <v>0.16402</v>
      </c>
      <c r="JUS9" s="189">
        <v>0.16402</v>
      </c>
      <c r="JUT9" s="189">
        <v>0.16402</v>
      </c>
      <c r="JUU9" s="189">
        <v>0.16402</v>
      </c>
      <c r="JUV9" s="189">
        <v>0.16402</v>
      </c>
      <c r="JUW9" s="189">
        <v>0.16402</v>
      </c>
      <c r="JUX9" s="189">
        <v>0.16402</v>
      </c>
      <c r="JUY9" s="189">
        <v>0.16402</v>
      </c>
      <c r="JUZ9" s="189">
        <v>0.16402</v>
      </c>
      <c r="JVA9" s="189">
        <v>0.16402</v>
      </c>
      <c r="JVB9" s="189">
        <v>0.16402</v>
      </c>
      <c r="JVC9" s="189">
        <v>0.16402</v>
      </c>
      <c r="JVD9" s="189">
        <v>0.16402</v>
      </c>
      <c r="JVE9" s="189">
        <v>0.16402</v>
      </c>
      <c r="JVF9" s="189">
        <v>0.16402</v>
      </c>
      <c r="JVG9" s="189">
        <v>0.16402</v>
      </c>
      <c r="JVH9" s="189">
        <v>0.16402</v>
      </c>
      <c r="JVI9" s="189">
        <v>0.16402</v>
      </c>
      <c r="JVJ9" s="189">
        <v>0.16402</v>
      </c>
      <c r="JVK9" s="189">
        <v>0.16402</v>
      </c>
      <c r="JVL9" s="189">
        <v>0.16402</v>
      </c>
      <c r="JVM9" s="189">
        <v>0.16402</v>
      </c>
      <c r="JVN9" s="189">
        <v>0.16402</v>
      </c>
      <c r="JVO9" s="189">
        <v>0.16402</v>
      </c>
      <c r="JVP9" s="189">
        <v>0.16402</v>
      </c>
      <c r="JVQ9" s="189">
        <v>0.16402</v>
      </c>
      <c r="JVR9" s="189">
        <v>0.16402</v>
      </c>
      <c r="JVS9" s="189">
        <v>0.16402</v>
      </c>
      <c r="JVT9" s="189">
        <v>0.16402</v>
      </c>
      <c r="JVU9" s="189">
        <v>0.16402</v>
      </c>
      <c r="JVV9" s="189">
        <v>0.16402</v>
      </c>
      <c r="JVW9" s="189">
        <v>0.16402</v>
      </c>
      <c r="JVX9" s="189">
        <v>0.16402</v>
      </c>
      <c r="JVY9" s="189">
        <v>0.16402</v>
      </c>
      <c r="JVZ9" s="189">
        <v>0.16402</v>
      </c>
      <c r="JWA9" s="189">
        <v>0.16402</v>
      </c>
      <c r="JWB9" s="189">
        <v>0.16402</v>
      </c>
      <c r="JWC9" s="189">
        <v>0.16402</v>
      </c>
      <c r="JWD9" s="189">
        <v>0.16402</v>
      </c>
      <c r="JWE9" s="189">
        <v>0.16402</v>
      </c>
      <c r="JWF9" s="189">
        <v>0.16402</v>
      </c>
      <c r="JWG9" s="189">
        <v>0.16402</v>
      </c>
      <c r="JWH9" s="189">
        <v>0.16402</v>
      </c>
      <c r="JWI9" s="189">
        <v>0.16402</v>
      </c>
      <c r="JWJ9" s="189">
        <v>0.16402</v>
      </c>
      <c r="JWK9" s="189">
        <v>0.16402</v>
      </c>
      <c r="JWL9" s="189">
        <v>0.16402</v>
      </c>
      <c r="JWM9" s="189">
        <v>0.16402</v>
      </c>
      <c r="JWN9" s="189">
        <v>0.16402</v>
      </c>
      <c r="JWO9" s="189">
        <v>0.16402</v>
      </c>
      <c r="JWP9" s="189">
        <v>0.16402</v>
      </c>
      <c r="JWQ9" s="189">
        <v>0.16402</v>
      </c>
      <c r="JWR9" s="189">
        <v>0.16402</v>
      </c>
      <c r="JWS9" s="189">
        <v>0.16402</v>
      </c>
      <c r="JWT9" s="189">
        <v>0.16402</v>
      </c>
      <c r="JWU9" s="189">
        <v>0.16402</v>
      </c>
      <c r="JWV9" s="189">
        <v>0.16402</v>
      </c>
      <c r="JWW9" s="189">
        <v>0.16402</v>
      </c>
      <c r="JWX9" s="189">
        <v>0.16402</v>
      </c>
      <c r="JWY9" s="189">
        <v>0.16402</v>
      </c>
      <c r="JWZ9" s="189">
        <v>0.16402</v>
      </c>
      <c r="JXA9" s="189">
        <v>0.16402</v>
      </c>
      <c r="JXB9" s="189">
        <v>0.16402</v>
      </c>
      <c r="JXC9" s="189">
        <v>0.16402</v>
      </c>
      <c r="JXD9" s="189">
        <v>0.16402</v>
      </c>
      <c r="JXE9" s="189">
        <v>0.16402</v>
      </c>
      <c r="JXF9" s="189">
        <v>0.16402</v>
      </c>
      <c r="JXG9" s="189">
        <v>0.16402</v>
      </c>
      <c r="JXH9" s="189">
        <v>0.16402</v>
      </c>
      <c r="JXI9" s="189">
        <v>0.16402</v>
      </c>
      <c r="JXJ9" s="189">
        <v>0.16402</v>
      </c>
      <c r="JXK9" s="189">
        <v>0.16402</v>
      </c>
      <c r="JXL9" s="189">
        <v>0.16402</v>
      </c>
      <c r="JXM9" s="189">
        <v>0.16402</v>
      </c>
      <c r="JXN9" s="189">
        <v>0.16402</v>
      </c>
      <c r="JXO9" s="189">
        <v>0.16402</v>
      </c>
      <c r="JXP9" s="189">
        <v>0.16402</v>
      </c>
      <c r="JXQ9" s="189">
        <v>0.16402</v>
      </c>
      <c r="JXR9" s="189">
        <v>0.16402</v>
      </c>
      <c r="JXS9" s="189">
        <v>0.16402</v>
      </c>
      <c r="JXT9" s="189">
        <v>0.16402</v>
      </c>
      <c r="JXU9" s="189">
        <v>0.16402</v>
      </c>
      <c r="JXV9" s="189">
        <v>0.16402</v>
      </c>
      <c r="JXW9" s="189">
        <v>0.16402</v>
      </c>
      <c r="JXX9" s="189">
        <v>0.16402</v>
      </c>
      <c r="JXY9" s="189">
        <v>0.16402</v>
      </c>
      <c r="JXZ9" s="189">
        <v>0.16402</v>
      </c>
      <c r="JYA9" s="189">
        <v>0.16402</v>
      </c>
      <c r="JYB9" s="189">
        <v>0.16402</v>
      </c>
      <c r="JYC9" s="189">
        <v>0.16402</v>
      </c>
      <c r="JYD9" s="189">
        <v>0.16402</v>
      </c>
      <c r="JYE9" s="189">
        <v>0.16402</v>
      </c>
      <c r="JYF9" s="189">
        <v>0.16402</v>
      </c>
      <c r="JYG9" s="189">
        <v>0.16402</v>
      </c>
      <c r="JYH9" s="189">
        <v>0.16402</v>
      </c>
      <c r="JYI9" s="189">
        <v>0.16402</v>
      </c>
      <c r="JYJ9" s="189">
        <v>0.16402</v>
      </c>
      <c r="JYK9" s="189">
        <v>0.16402</v>
      </c>
      <c r="JYL9" s="189">
        <v>0.16402</v>
      </c>
      <c r="JYM9" s="189">
        <v>0.16402</v>
      </c>
      <c r="JYN9" s="189">
        <v>0.16402</v>
      </c>
      <c r="JYO9" s="189">
        <v>0.16402</v>
      </c>
      <c r="JYP9" s="189">
        <v>0.16402</v>
      </c>
      <c r="JYQ9" s="189">
        <v>0.16402</v>
      </c>
      <c r="JYR9" s="189">
        <v>0.16402</v>
      </c>
      <c r="JYS9" s="189">
        <v>0.16402</v>
      </c>
      <c r="JYT9" s="189">
        <v>0.16402</v>
      </c>
      <c r="JYU9" s="189">
        <v>0.16402</v>
      </c>
      <c r="JYV9" s="189">
        <v>0.16402</v>
      </c>
      <c r="JYW9" s="189">
        <v>0.16402</v>
      </c>
      <c r="JYX9" s="189">
        <v>0.16402</v>
      </c>
      <c r="JYY9" s="189">
        <v>0.16402</v>
      </c>
      <c r="JYZ9" s="189">
        <v>0.16402</v>
      </c>
      <c r="JZA9" s="189">
        <v>0.16402</v>
      </c>
      <c r="JZB9" s="189">
        <v>0.16402</v>
      </c>
      <c r="JZC9" s="189">
        <v>0.16402</v>
      </c>
      <c r="JZD9" s="189">
        <v>0.16402</v>
      </c>
      <c r="JZE9" s="189">
        <v>0.16402</v>
      </c>
      <c r="JZF9" s="189">
        <v>0.16402</v>
      </c>
      <c r="JZG9" s="189">
        <v>0.16402</v>
      </c>
      <c r="JZH9" s="189">
        <v>0.16402</v>
      </c>
      <c r="JZI9" s="189">
        <v>0.16402</v>
      </c>
      <c r="JZJ9" s="189">
        <v>0.16402</v>
      </c>
      <c r="JZK9" s="189">
        <v>0.16402</v>
      </c>
      <c r="JZL9" s="189">
        <v>0.16402</v>
      </c>
      <c r="JZM9" s="189">
        <v>0.16402</v>
      </c>
      <c r="JZN9" s="189">
        <v>0.16402</v>
      </c>
      <c r="JZO9" s="189">
        <v>0.16402</v>
      </c>
      <c r="JZP9" s="189">
        <v>0.16402</v>
      </c>
      <c r="JZQ9" s="189">
        <v>0.16402</v>
      </c>
      <c r="JZR9" s="189">
        <v>0.16402</v>
      </c>
      <c r="JZS9" s="189">
        <v>0.16402</v>
      </c>
      <c r="JZT9" s="189">
        <v>0.16402</v>
      </c>
      <c r="JZU9" s="189">
        <v>0.16402</v>
      </c>
      <c r="JZV9" s="189">
        <v>0.16402</v>
      </c>
      <c r="JZW9" s="189">
        <v>0.16402</v>
      </c>
      <c r="JZX9" s="189">
        <v>0.16402</v>
      </c>
      <c r="JZY9" s="189">
        <v>0.16402</v>
      </c>
      <c r="JZZ9" s="189">
        <v>0.16402</v>
      </c>
      <c r="KAA9" s="189">
        <v>0.16402</v>
      </c>
      <c r="KAB9" s="189">
        <v>0.16402</v>
      </c>
      <c r="KAC9" s="189">
        <v>0.16402</v>
      </c>
      <c r="KAD9" s="189">
        <v>0.16402</v>
      </c>
      <c r="KAE9" s="189">
        <v>0.16402</v>
      </c>
      <c r="KAF9" s="189">
        <v>0.16402</v>
      </c>
      <c r="KAG9" s="189">
        <v>0.16402</v>
      </c>
      <c r="KAH9" s="189">
        <v>0.16402</v>
      </c>
      <c r="KAI9" s="189">
        <v>0.16402</v>
      </c>
      <c r="KAJ9" s="189">
        <v>0.16402</v>
      </c>
      <c r="KAK9" s="189">
        <v>0.16402</v>
      </c>
      <c r="KAL9" s="189">
        <v>0.16402</v>
      </c>
      <c r="KAM9" s="189">
        <v>0.16402</v>
      </c>
      <c r="KAN9" s="189">
        <v>0.16402</v>
      </c>
      <c r="KAO9" s="189">
        <v>0.16402</v>
      </c>
      <c r="KAP9" s="189">
        <v>0.16402</v>
      </c>
      <c r="KAQ9" s="189">
        <v>0.16402</v>
      </c>
      <c r="KAR9" s="189">
        <v>0.16402</v>
      </c>
      <c r="KAS9" s="189">
        <v>0.16402</v>
      </c>
      <c r="KAT9" s="189">
        <v>0.16402</v>
      </c>
      <c r="KAU9" s="189">
        <v>0.16402</v>
      </c>
      <c r="KAV9" s="189">
        <v>0.16402</v>
      </c>
      <c r="KAW9" s="189">
        <v>0.16402</v>
      </c>
      <c r="KAX9" s="189">
        <v>0.16402</v>
      </c>
      <c r="KAY9" s="189">
        <v>0.16402</v>
      </c>
      <c r="KAZ9" s="189">
        <v>0.16402</v>
      </c>
      <c r="KBA9" s="189">
        <v>0.16402</v>
      </c>
      <c r="KBB9" s="189">
        <v>0.16402</v>
      </c>
      <c r="KBC9" s="189">
        <v>0.16402</v>
      </c>
      <c r="KBD9" s="189">
        <v>0.16402</v>
      </c>
      <c r="KBE9" s="189">
        <v>0.16402</v>
      </c>
      <c r="KBF9" s="189">
        <v>0.16402</v>
      </c>
      <c r="KBG9" s="189">
        <v>0.16402</v>
      </c>
      <c r="KBH9" s="189">
        <v>0.16402</v>
      </c>
      <c r="KBI9" s="189">
        <v>0.16402</v>
      </c>
      <c r="KBJ9" s="189">
        <v>0.16402</v>
      </c>
      <c r="KBK9" s="189">
        <v>0.16402</v>
      </c>
      <c r="KBL9" s="189">
        <v>0.16402</v>
      </c>
      <c r="KBM9" s="189">
        <v>0.16402</v>
      </c>
      <c r="KBN9" s="189">
        <v>0.16402</v>
      </c>
      <c r="KBO9" s="189">
        <v>0.16402</v>
      </c>
      <c r="KBP9" s="189">
        <v>0.16402</v>
      </c>
      <c r="KBQ9" s="189">
        <v>0.16402</v>
      </c>
      <c r="KBR9" s="189">
        <v>0.16402</v>
      </c>
      <c r="KBS9" s="189">
        <v>0.16402</v>
      </c>
      <c r="KBT9" s="189">
        <v>0.16402</v>
      </c>
      <c r="KBU9" s="189">
        <v>0.16402</v>
      </c>
      <c r="KBV9" s="189">
        <v>0.16402</v>
      </c>
      <c r="KBW9" s="189">
        <v>0.16402</v>
      </c>
      <c r="KBX9" s="189">
        <v>0.16402</v>
      </c>
      <c r="KBY9" s="189">
        <v>0.16402</v>
      </c>
      <c r="KBZ9" s="189">
        <v>0.16402</v>
      </c>
      <c r="KCA9" s="189">
        <v>0.16402</v>
      </c>
      <c r="KCB9" s="189">
        <v>0.16402</v>
      </c>
      <c r="KCC9" s="189">
        <v>0.16402</v>
      </c>
      <c r="KCD9" s="189">
        <v>0.16402</v>
      </c>
      <c r="KCE9" s="189">
        <v>0.16402</v>
      </c>
      <c r="KCF9" s="189">
        <v>0.16402</v>
      </c>
      <c r="KCG9" s="189">
        <v>0.16402</v>
      </c>
      <c r="KCH9" s="189">
        <v>0.16402</v>
      </c>
      <c r="KCI9" s="189">
        <v>0.16402</v>
      </c>
      <c r="KCJ9" s="189">
        <v>0.16402</v>
      </c>
      <c r="KCK9" s="189">
        <v>0.16402</v>
      </c>
      <c r="KCL9" s="189">
        <v>0.16402</v>
      </c>
      <c r="KCM9" s="189">
        <v>0.16402</v>
      </c>
      <c r="KCN9" s="189">
        <v>0.16402</v>
      </c>
      <c r="KCO9" s="189">
        <v>0.16402</v>
      </c>
      <c r="KCP9" s="189">
        <v>0.16402</v>
      </c>
      <c r="KCQ9" s="189">
        <v>0.16402</v>
      </c>
      <c r="KCR9" s="189">
        <v>0.16402</v>
      </c>
      <c r="KCS9" s="189">
        <v>0.16402</v>
      </c>
      <c r="KCT9" s="189">
        <v>0.16402</v>
      </c>
      <c r="KCU9" s="189">
        <v>0.16402</v>
      </c>
      <c r="KCV9" s="189">
        <v>0.16402</v>
      </c>
      <c r="KCW9" s="189">
        <v>0.16402</v>
      </c>
      <c r="KCX9" s="189">
        <v>0.16402</v>
      </c>
      <c r="KCY9" s="189">
        <v>0.16402</v>
      </c>
      <c r="KCZ9" s="189">
        <v>0.16402</v>
      </c>
      <c r="KDA9" s="189">
        <v>0.16402</v>
      </c>
      <c r="KDB9" s="189">
        <v>0.16402</v>
      </c>
      <c r="KDC9" s="189">
        <v>0.16402</v>
      </c>
      <c r="KDD9" s="189">
        <v>0.16402</v>
      </c>
      <c r="KDE9" s="189">
        <v>0.16402</v>
      </c>
      <c r="KDF9" s="189">
        <v>0.16402</v>
      </c>
      <c r="KDG9" s="189">
        <v>0.16402</v>
      </c>
      <c r="KDH9" s="189">
        <v>0.16402</v>
      </c>
      <c r="KDI9" s="189">
        <v>0.16402</v>
      </c>
      <c r="KDJ9" s="189">
        <v>0.16402</v>
      </c>
      <c r="KDK9" s="189">
        <v>0.16402</v>
      </c>
      <c r="KDL9" s="189">
        <v>0.16402</v>
      </c>
      <c r="KDM9" s="189">
        <v>0.16402</v>
      </c>
      <c r="KDN9" s="189">
        <v>0.16402</v>
      </c>
      <c r="KDO9" s="189">
        <v>0.16402</v>
      </c>
      <c r="KDP9" s="189">
        <v>0.16402</v>
      </c>
      <c r="KDQ9" s="189">
        <v>0.16402</v>
      </c>
      <c r="KDR9" s="189">
        <v>0.16402</v>
      </c>
      <c r="KDS9" s="189">
        <v>0.16402</v>
      </c>
      <c r="KDT9" s="189">
        <v>0.16402</v>
      </c>
      <c r="KDU9" s="189">
        <v>0.16402</v>
      </c>
      <c r="KDV9" s="189">
        <v>0.16402</v>
      </c>
      <c r="KDW9" s="189">
        <v>0.16402</v>
      </c>
      <c r="KDX9" s="189">
        <v>0.16402</v>
      </c>
      <c r="KDY9" s="189">
        <v>0.16402</v>
      </c>
      <c r="KDZ9" s="189">
        <v>0.16402</v>
      </c>
      <c r="KEA9" s="189">
        <v>0.16402</v>
      </c>
      <c r="KEB9" s="189">
        <v>0.16402</v>
      </c>
      <c r="KEC9" s="189">
        <v>0.16402</v>
      </c>
      <c r="KED9" s="189">
        <v>0.16402</v>
      </c>
      <c r="KEE9" s="189">
        <v>0.16402</v>
      </c>
      <c r="KEF9" s="189">
        <v>0.16402</v>
      </c>
      <c r="KEG9" s="189">
        <v>0.16402</v>
      </c>
      <c r="KEH9" s="189">
        <v>0.16402</v>
      </c>
      <c r="KEI9" s="189">
        <v>0.16402</v>
      </c>
      <c r="KEJ9" s="189">
        <v>0.16402</v>
      </c>
      <c r="KEK9" s="189">
        <v>0.16402</v>
      </c>
      <c r="KEL9" s="189">
        <v>0.16402</v>
      </c>
      <c r="KEM9" s="189">
        <v>0.16402</v>
      </c>
      <c r="KEN9" s="189">
        <v>0.16402</v>
      </c>
      <c r="KEO9" s="189">
        <v>0.16402</v>
      </c>
      <c r="KEP9" s="189">
        <v>0.16402</v>
      </c>
      <c r="KEQ9" s="189">
        <v>0.16402</v>
      </c>
      <c r="KER9" s="189">
        <v>0.16402</v>
      </c>
      <c r="KES9" s="189">
        <v>0.16402</v>
      </c>
      <c r="KET9" s="189">
        <v>0.16402</v>
      </c>
      <c r="KEU9" s="189">
        <v>0.16402</v>
      </c>
      <c r="KEV9" s="189">
        <v>0.16402</v>
      </c>
      <c r="KEW9" s="189">
        <v>0.16402</v>
      </c>
      <c r="KEX9" s="189">
        <v>0.16402</v>
      </c>
      <c r="KEY9" s="189">
        <v>0.16402</v>
      </c>
      <c r="KEZ9" s="189">
        <v>0.16402</v>
      </c>
      <c r="KFA9" s="189">
        <v>0.16402</v>
      </c>
      <c r="KFB9" s="189">
        <v>0.16402</v>
      </c>
      <c r="KFC9" s="189">
        <v>0.16402</v>
      </c>
      <c r="KFD9" s="189">
        <v>0.16402</v>
      </c>
      <c r="KFE9" s="189">
        <v>0.16402</v>
      </c>
      <c r="KFF9" s="189">
        <v>0.16402</v>
      </c>
      <c r="KFG9" s="189">
        <v>0.16402</v>
      </c>
      <c r="KFH9" s="189">
        <v>0.16402</v>
      </c>
      <c r="KFI9" s="189">
        <v>0.16402</v>
      </c>
      <c r="KFJ9" s="189">
        <v>0.16402</v>
      </c>
      <c r="KFK9" s="189">
        <v>0.16402</v>
      </c>
      <c r="KFL9" s="189">
        <v>0.16402</v>
      </c>
      <c r="KFM9" s="189">
        <v>0.16402</v>
      </c>
      <c r="KFN9" s="189">
        <v>0.16402</v>
      </c>
      <c r="KFO9" s="189">
        <v>0.16402</v>
      </c>
      <c r="KFP9" s="189">
        <v>0.16402</v>
      </c>
      <c r="KFQ9" s="189">
        <v>0.16402</v>
      </c>
      <c r="KFR9" s="189">
        <v>0.16402</v>
      </c>
      <c r="KFS9" s="189">
        <v>0.16402</v>
      </c>
      <c r="KFT9" s="189">
        <v>0.16402</v>
      </c>
      <c r="KFU9" s="189">
        <v>0.16402</v>
      </c>
      <c r="KFV9" s="189">
        <v>0.16402</v>
      </c>
      <c r="KFW9" s="189">
        <v>0.16402</v>
      </c>
      <c r="KFX9" s="189">
        <v>0.16402</v>
      </c>
      <c r="KFY9" s="189">
        <v>0.16402</v>
      </c>
      <c r="KFZ9" s="189">
        <v>0.16402</v>
      </c>
      <c r="KGA9" s="189">
        <v>0.16402</v>
      </c>
      <c r="KGB9" s="189">
        <v>0.16402</v>
      </c>
      <c r="KGC9" s="189">
        <v>0.16402</v>
      </c>
      <c r="KGD9" s="189">
        <v>0.16402</v>
      </c>
      <c r="KGE9" s="189">
        <v>0.16402</v>
      </c>
      <c r="KGF9" s="189">
        <v>0.16402</v>
      </c>
      <c r="KGG9" s="189">
        <v>0.16402</v>
      </c>
      <c r="KGH9" s="189">
        <v>0.16402</v>
      </c>
      <c r="KGI9" s="189">
        <v>0.16402</v>
      </c>
      <c r="KGJ9" s="189">
        <v>0.16402</v>
      </c>
      <c r="KGK9" s="189">
        <v>0.16402</v>
      </c>
      <c r="KGL9" s="189">
        <v>0.16402</v>
      </c>
      <c r="KGM9" s="189">
        <v>0.16402</v>
      </c>
      <c r="KGN9" s="189">
        <v>0.16402</v>
      </c>
      <c r="KGO9" s="189">
        <v>0.16402</v>
      </c>
      <c r="KGP9" s="189">
        <v>0.16402</v>
      </c>
      <c r="KGQ9" s="189">
        <v>0.16402</v>
      </c>
      <c r="KGR9" s="189">
        <v>0.16402</v>
      </c>
      <c r="KGS9" s="189">
        <v>0.16402</v>
      </c>
      <c r="KGT9" s="189">
        <v>0.16402</v>
      </c>
      <c r="KGU9" s="189">
        <v>0.16402</v>
      </c>
      <c r="KGV9" s="189">
        <v>0.16402</v>
      </c>
      <c r="KGW9" s="189">
        <v>0.16402</v>
      </c>
      <c r="KGX9" s="189">
        <v>0.16402</v>
      </c>
      <c r="KGY9" s="189">
        <v>0.16402</v>
      </c>
      <c r="KGZ9" s="189">
        <v>0.16402</v>
      </c>
      <c r="KHA9" s="189">
        <v>0.16402</v>
      </c>
      <c r="KHB9" s="189">
        <v>0.16402</v>
      </c>
      <c r="KHC9" s="189">
        <v>0.16402</v>
      </c>
      <c r="KHD9" s="189">
        <v>0.16402</v>
      </c>
      <c r="KHE9" s="189">
        <v>0.16402</v>
      </c>
      <c r="KHF9" s="189">
        <v>0.16402</v>
      </c>
      <c r="KHG9" s="189">
        <v>0.16402</v>
      </c>
      <c r="KHH9" s="189">
        <v>0.16402</v>
      </c>
      <c r="KHI9" s="189">
        <v>0.16402</v>
      </c>
      <c r="KHJ9" s="189">
        <v>0.16402</v>
      </c>
      <c r="KHK9" s="189">
        <v>0.16402</v>
      </c>
      <c r="KHL9" s="189">
        <v>0.16402</v>
      </c>
      <c r="KHM9" s="189">
        <v>0.16402</v>
      </c>
      <c r="KHN9" s="189">
        <v>0.16402</v>
      </c>
      <c r="KHO9" s="189">
        <v>0.16402</v>
      </c>
      <c r="KHP9" s="189">
        <v>0.16402</v>
      </c>
      <c r="KHQ9" s="189">
        <v>0.16402</v>
      </c>
      <c r="KHR9" s="189">
        <v>0.16402</v>
      </c>
      <c r="KHS9" s="189">
        <v>0.16402</v>
      </c>
      <c r="KHT9" s="189">
        <v>0.16402</v>
      </c>
      <c r="KHU9" s="189">
        <v>0.16402</v>
      </c>
      <c r="KHV9" s="189">
        <v>0.16402</v>
      </c>
      <c r="KHW9" s="189">
        <v>0.16402</v>
      </c>
      <c r="KHX9" s="189">
        <v>0.16402</v>
      </c>
      <c r="KHY9" s="189">
        <v>0.16402</v>
      </c>
      <c r="KHZ9" s="189">
        <v>0.16402</v>
      </c>
      <c r="KIA9" s="189">
        <v>0.16402</v>
      </c>
      <c r="KIB9" s="189">
        <v>0.16402</v>
      </c>
      <c r="KIC9" s="189">
        <v>0.16402</v>
      </c>
      <c r="KID9" s="189">
        <v>0.16402</v>
      </c>
      <c r="KIE9" s="189">
        <v>0.16402</v>
      </c>
      <c r="KIF9" s="189">
        <v>0.16402</v>
      </c>
      <c r="KIG9" s="189">
        <v>0.16402</v>
      </c>
      <c r="KIH9" s="189">
        <v>0.16402</v>
      </c>
      <c r="KII9" s="189">
        <v>0.16402</v>
      </c>
      <c r="KIJ9" s="189">
        <v>0.16402</v>
      </c>
      <c r="KIK9" s="189">
        <v>0.16402</v>
      </c>
      <c r="KIL9" s="189">
        <v>0.16402</v>
      </c>
      <c r="KIM9" s="189">
        <v>0.16402</v>
      </c>
      <c r="KIN9" s="189">
        <v>0.16402</v>
      </c>
      <c r="KIO9" s="189">
        <v>0.16402</v>
      </c>
      <c r="KIP9" s="189">
        <v>0.16402</v>
      </c>
      <c r="KIQ9" s="189">
        <v>0.16402</v>
      </c>
      <c r="KIR9" s="189">
        <v>0.16402</v>
      </c>
      <c r="KIS9" s="189">
        <v>0.16402</v>
      </c>
      <c r="KIT9" s="189">
        <v>0.16402</v>
      </c>
      <c r="KIU9" s="189">
        <v>0.16402</v>
      </c>
      <c r="KIV9" s="189">
        <v>0.16402</v>
      </c>
      <c r="KIW9" s="189">
        <v>0.16402</v>
      </c>
      <c r="KIX9" s="189">
        <v>0.16402</v>
      </c>
      <c r="KIY9" s="189">
        <v>0.16402</v>
      </c>
      <c r="KIZ9" s="189">
        <v>0.16402</v>
      </c>
      <c r="KJA9" s="189">
        <v>0.16402</v>
      </c>
      <c r="KJB9" s="189">
        <v>0.16402</v>
      </c>
      <c r="KJC9" s="189">
        <v>0.16402</v>
      </c>
      <c r="KJD9" s="189">
        <v>0.16402</v>
      </c>
      <c r="KJE9" s="189">
        <v>0.16402</v>
      </c>
      <c r="KJF9" s="189">
        <v>0.16402</v>
      </c>
      <c r="KJG9" s="189">
        <v>0.16402</v>
      </c>
      <c r="KJH9" s="189">
        <v>0.16402</v>
      </c>
      <c r="KJI9" s="189">
        <v>0.16402</v>
      </c>
      <c r="KJJ9" s="189">
        <v>0.16402</v>
      </c>
      <c r="KJK9" s="189">
        <v>0.16402</v>
      </c>
      <c r="KJL9" s="189">
        <v>0.16402</v>
      </c>
      <c r="KJM9" s="189">
        <v>0.16402</v>
      </c>
      <c r="KJN9" s="189">
        <v>0.16402</v>
      </c>
      <c r="KJO9" s="189">
        <v>0.16402</v>
      </c>
      <c r="KJP9" s="189">
        <v>0.16402</v>
      </c>
      <c r="KJQ9" s="189">
        <v>0.16402</v>
      </c>
      <c r="KJR9" s="189">
        <v>0.16402</v>
      </c>
      <c r="KJS9" s="189">
        <v>0.16402</v>
      </c>
      <c r="KJT9" s="189">
        <v>0.16402</v>
      </c>
      <c r="KJU9" s="189">
        <v>0.16402</v>
      </c>
      <c r="KJV9" s="189">
        <v>0.16402</v>
      </c>
      <c r="KJW9" s="189">
        <v>0.16402</v>
      </c>
      <c r="KJX9" s="189">
        <v>0.16402</v>
      </c>
      <c r="KJY9" s="189">
        <v>0.16402</v>
      </c>
      <c r="KJZ9" s="189">
        <v>0.16402</v>
      </c>
      <c r="KKA9" s="189">
        <v>0.16402</v>
      </c>
      <c r="KKB9" s="189">
        <v>0.16402</v>
      </c>
      <c r="KKC9" s="189">
        <v>0.16402</v>
      </c>
      <c r="KKD9" s="189">
        <v>0.16402</v>
      </c>
      <c r="KKE9" s="189">
        <v>0.16402</v>
      </c>
      <c r="KKF9" s="189">
        <v>0.16402</v>
      </c>
      <c r="KKG9" s="189">
        <v>0.16402</v>
      </c>
      <c r="KKH9" s="189">
        <v>0.16402</v>
      </c>
      <c r="KKI9" s="189">
        <v>0.16402</v>
      </c>
      <c r="KKJ9" s="189">
        <v>0.16402</v>
      </c>
      <c r="KKK9" s="189">
        <v>0.16402</v>
      </c>
      <c r="KKL9" s="189">
        <v>0.16402</v>
      </c>
      <c r="KKM9" s="189">
        <v>0.16402</v>
      </c>
      <c r="KKN9" s="189">
        <v>0.16402</v>
      </c>
      <c r="KKO9" s="189">
        <v>0.16402</v>
      </c>
      <c r="KKP9" s="189">
        <v>0.16402</v>
      </c>
      <c r="KKQ9" s="189">
        <v>0.16402</v>
      </c>
      <c r="KKR9" s="189">
        <v>0.16402</v>
      </c>
      <c r="KKS9" s="189">
        <v>0.16402</v>
      </c>
      <c r="KKT9" s="189">
        <v>0.16402</v>
      </c>
      <c r="KKU9" s="189">
        <v>0.16402</v>
      </c>
      <c r="KKV9" s="189">
        <v>0.16402</v>
      </c>
      <c r="KKW9" s="189">
        <v>0.16402</v>
      </c>
      <c r="KKX9" s="189">
        <v>0.16402</v>
      </c>
      <c r="KKY9" s="189">
        <v>0.16402</v>
      </c>
      <c r="KKZ9" s="189">
        <v>0.16402</v>
      </c>
      <c r="KLA9" s="189">
        <v>0.16402</v>
      </c>
      <c r="KLB9" s="189">
        <v>0.16402</v>
      </c>
      <c r="KLC9" s="189">
        <v>0.16402</v>
      </c>
      <c r="KLD9" s="189">
        <v>0.16402</v>
      </c>
      <c r="KLE9" s="189">
        <v>0.16402</v>
      </c>
      <c r="KLF9" s="189">
        <v>0.16402</v>
      </c>
      <c r="KLG9" s="189">
        <v>0.16402</v>
      </c>
      <c r="KLH9" s="189">
        <v>0.16402</v>
      </c>
      <c r="KLI9" s="189">
        <v>0.16402</v>
      </c>
      <c r="KLJ9" s="189">
        <v>0.16402</v>
      </c>
      <c r="KLK9" s="189">
        <v>0.16402</v>
      </c>
      <c r="KLL9" s="189">
        <v>0.16402</v>
      </c>
      <c r="KLM9" s="189">
        <v>0.16402</v>
      </c>
      <c r="KLN9" s="189">
        <v>0.16402</v>
      </c>
      <c r="KLO9" s="189">
        <v>0.16402</v>
      </c>
      <c r="KLP9" s="189">
        <v>0.16402</v>
      </c>
      <c r="KLQ9" s="189">
        <v>0.16402</v>
      </c>
      <c r="KLR9" s="189">
        <v>0.16402</v>
      </c>
      <c r="KLS9" s="189">
        <v>0.16402</v>
      </c>
      <c r="KLT9" s="189">
        <v>0.16402</v>
      </c>
      <c r="KLU9" s="189">
        <v>0.16402</v>
      </c>
      <c r="KLV9" s="189">
        <v>0.16402</v>
      </c>
      <c r="KLW9" s="189">
        <v>0.16402</v>
      </c>
      <c r="KLX9" s="189">
        <v>0.16402</v>
      </c>
      <c r="KLY9" s="189">
        <v>0.16402</v>
      </c>
      <c r="KLZ9" s="189">
        <v>0.16402</v>
      </c>
      <c r="KMA9" s="189">
        <v>0.16402</v>
      </c>
      <c r="KMB9" s="189">
        <v>0.16402</v>
      </c>
      <c r="KMC9" s="189">
        <v>0.16402</v>
      </c>
      <c r="KMD9" s="189">
        <v>0.16402</v>
      </c>
      <c r="KME9" s="189">
        <v>0.16402</v>
      </c>
      <c r="KMF9" s="189">
        <v>0.16402</v>
      </c>
      <c r="KMG9" s="189">
        <v>0.16402</v>
      </c>
      <c r="KMH9" s="189">
        <v>0.16402</v>
      </c>
      <c r="KMI9" s="189">
        <v>0.16402</v>
      </c>
      <c r="KMJ9" s="189">
        <v>0.16402</v>
      </c>
      <c r="KMK9" s="189">
        <v>0.16402</v>
      </c>
      <c r="KML9" s="189">
        <v>0.16402</v>
      </c>
      <c r="KMM9" s="189">
        <v>0.16402</v>
      </c>
      <c r="KMN9" s="189">
        <v>0.16402</v>
      </c>
      <c r="KMO9" s="189">
        <v>0.16402</v>
      </c>
      <c r="KMP9" s="189">
        <v>0.16402</v>
      </c>
      <c r="KMQ9" s="189">
        <v>0.16402</v>
      </c>
      <c r="KMR9" s="189">
        <v>0.16402</v>
      </c>
      <c r="KMS9" s="189">
        <v>0.16402</v>
      </c>
      <c r="KMT9" s="189">
        <v>0.16402</v>
      </c>
      <c r="KMU9" s="189">
        <v>0.16402</v>
      </c>
      <c r="KMV9" s="189">
        <v>0.16402</v>
      </c>
      <c r="KMW9" s="189">
        <v>0.16402</v>
      </c>
      <c r="KMX9" s="189">
        <v>0.16402</v>
      </c>
      <c r="KMY9" s="189">
        <v>0.16402</v>
      </c>
      <c r="KMZ9" s="189">
        <v>0.16402</v>
      </c>
      <c r="KNA9" s="189">
        <v>0.16402</v>
      </c>
      <c r="KNB9" s="189">
        <v>0.16402</v>
      </c>
      <c r="KNC9" s="189">
        <v>0.16402</v>
      </c>
      <c r="KND9" s="189">
        <v>0.16402</v>
      </c>
      <c r="KNE9" s="189">
        <v>0.16402</v>
      </c>
      <c r="KNF9" s="189">
        <v>0.16402</v>
      </c>
      <c r="KNG9" s="189">
        <v>0.16402</v>
      </c>
      <c r="KNH9" s="189">
        <v>0.16402</v>
      </c>
      <c r="KNI9" s="189">
        <v>0.16402</v>
      </c>
      <c r="KNJ9" s="189">
        <v>0.16402</v>
      </c>
      <c r="KNK9" s="189">
        <v>0.16402</v>
      </c>
      <c r="KNL9" s="189">
        <v>0.16402</v>
      </c>
      <c r="KNM9" s="189">
        <v>0.16402</v>
      </c>
      <c r="KNN9" s="189">
        <v>0.16402</v>
      </c>
      <c r="KNO9" s="189">
        <v>0.16402</v>
      </c>
      <c r="KNP9" s="189">
        <v>0.16402</v>
      </c>
      <c r="KNQ9" s="189">
        <v>0.16402</v>
      </c>
      <c r="KNR9" s="189">
        <v>0.16402</v>
      </c>
      <c r="KNS9" s="189">
        <v>0.16402</v>
      </c>
      <c r="KNT9" s="189">
        <v>0.16402</v>
      </c>
      <c r="KNU9" s="189">
        <v>0.16402</v>
      </c>
      <c r="KNV9" s="189">
        <v>0.16402</v>
      </c>
      <c r="KNW9" s="189">
        <v>0.16402</v>
      </c>
      <c r="KNX9" s="189">
        <v>0.16402</v>
      </c>
      <c r="KNY9" s="189">
        <v>0.16402</v>
      </c>
      <c r="KNZ9" s="189">
        <v>0.16402</v>
      </c>
      <c r="KOA9" s="189">
        <v>0.16402</v>
      </c>
      <c r="KOB9" s="189">
        <v>0.16402</v>
      </c>
      <c r="KOC9" s="189">
        <v>0.16402</v>
      </c>
      <c r="KOD9" s="189">
        <v>0.16402</v>
      </c>
      <c r="KOE9" s="189">
        <v>0.16402</v>
      </c>
      <c r="KOF9" s="189">
        <v>0.16402</v>
      </c>
      <c r="KOG9" s="189">
        <v>0.16402</v>
      </c>
      <c r="KOH9" s="189">
        <v>0.16402</v>
      </c>
      <c r="KOI9" s="189">
        <v>0.16402</v>
      </c>
      <c r="KOJ9" s="189">
        <v>0.16402</v>
      </c>
      <c r="KOK9" s="189">
        <v>0.16402</v>
      </c>
      <c r="KOL9" s="189">
        <v>0.16402</v>
      </c>
      <c r="KOM9" s="189">
        <v>0.16402</v>
      </c>
      <c r="KON9" s="189">
        <v>0.16402</v>
      </c>
      <c r="KOO9" s="189">
        <v>0.16402</v>
      </c>
      <c r="KOP9" s="189">
        <v>0.16402</v>
      </c>
      <c r="KOQ9" s="189">
        <v>0.16402</v>
      </c>
      <c r="KOR9" s="189">
        <v>0.16402</v>
      </c>
      <c r="KOS9" s="189">
        <v>0.16402</v>
      </c>
      <c r="KOT9" s="189">
        <v>0.16402</v>
      </c>
      <c r="KOU9" s="189">
        <v>0.16402</v>
      </c>
      <c r="KOV9" s="189">
        <v>0.16402</v>
      </c>
      <c r="KOW9" s="189">
        <v>0.16402</v>
      </c>
      <c r="KOX9" s="189">
        <v>0.16402</v>
      </c>
      <c r="KOY9" s="189">
        <v>0.16402</v>
      </c>
      <c r="KOZ9" s="189">
        <v>0.16402</v>
      </c>
      <c r="KPA9" s="189">
        <v>0.16402</v>
      </c>
      <c r="KPB9" s="189">
        <v>0.16402</v>
      </c>
      <c r="KPC9" s="189">
        <v>0.16402</v>
      </c>
      <c r="KPD9" s="189">
        <v>0.16402</v>
      </c>
      <c r="KPE9" s="189">
        <v>0.16402</v>
      </c>
      <c r="KPF9" s="189">
        <v>0.16402</v>
      </c>
      <c r="KPG9" s="189">
        <v>0.16402</v>
      </c>
      <c r="KPH9" s="189">
        <v>0.16402</v>
      </c>
      <c r="KPI9" s="189">
        <v>0.16402</v>
      </c>
      <c r="KPJ9" s="189">
        <v>0.16402</v>
      </c>
      <c r="KPK9" s="189">
        <v>0.16402</v>
      </c>
      <c r="KPL9" s="189">
        <v>0.16402</v>
      </c>
      <c r="KPM9" s="189">
        <v>0.16402</v>
      </c>
      <c r="KPN9" s="189">
        <v>0.16402</v>
      </c>
      <c r="KPO9" s="189">
        <v>0.16402</v>
      </c>
      <c r="KPP9" s="189">
        <v>0.16402</v>
      </c>
      <c r="KPQ9" s="189">
        <v>0.16402</v>
      </c>
      <c r="KPR9" s="189">
        <v>0.16402</v>
      </c>
      <c r="KPS9" s="189">
        <v>0.16402</v>
      </c>
      <c r="KPT9" s="189">
        <v>0.16402</v>
      </c>
      <c r="KPU9" s="189">
        <v>0.16402</v>
      </c>
      <c r="KPV9" s="189">
        <v>0.16402</v>
      </c>
      <c r="KPW9" s="189">
        <v>0.16402</v>
      </c>
      <c r="KPX9" s="189">
        <v>0.16402</v>
      </c>
      <c r="KPY9" s="189">
        <v>0.16402</v>
      </c>
      <c r="KPZ9" s="189">
        <v>0.16402</v>
      </c>
      <c r="KQA9" s="189">
        <v>0.16402</v>
      </c>
      <c r="KQB9" s="189">
        <v>0.16402</v>
      </c>
      <c r="KQC9" s="189">
        <v>0.16402</v>
      </c>
      <c r="KQD9" s="189">
        <v>0.16402</v>
      </c>
      <c r="KQE9" s="189">
        <v>0.16402</v>
      </c>
      <c r="KQF9" s="189">
        <v>0.16402</v>
      </c>
      <c r="KQG9" s="189">
        <v>0.16402</v>
      </c>
      <c r="KQH9" s="189">
        <v>0.16402</v>
      </c>
      <c r="KQI9" s="189">
        <v>0.16402</v>
      </c>
      <c r="KQJ9" s="189">
        <v>0.16402</v>
      </c>
      <c r="KQK9" s="189">
        <v>0.16402</v>
      </c>
      <c r="KQL9" s="189">
        <v>0.16402</v>
      </c>
      <c r="KQM9" s="189">
        <v>0.16402</v>
      </c>
      <c r="KQN9" s="189">
        <v>0.16402</v>
      </c>
      <c r="KQO9" s="189">
        <v>0.16402</v>
      </c>
      <c r="KQP9" s="189">
        <v>0.16402</v>
      </c>
      <c r="KQQ9" s="189">
        <v>0.16402</v>
      </c>
      <c r="KQR9" s="189">
        <v>0.16402</v>
      </c>
      <c r="KQS9" s="189">
        <v>0.16402</v>
      </c>
      <c r="KQT9" s="189">
        <v>0.16402</v>
      </c>
      <c r="KQU9" s="189">
        <v>0.16402</v>
      </c>
      <c r="KQV9" s="189">
        <v>0.16402</v>
      </c>
      <c r="KQW9" s="189">
        <v>0.16402</v>
      </c>
      <c r="KQX9" s="189">
        <v>0.16402</v>
      </c>
      <c r="KQY9" s="189">
        <v>0.16402</v>
      </c>
      <c r="KQZ9" s="189">
        <v>0.16402</v>
      </c>
      <c r="KRA9" s="189">
        <v>0.16402</v>
      </c>
      <c r="KRB9" s="189">
        <v>0.16402</v>
      </c>
      <c r="KRC9" s="189">
        <v>0.16402</v>
      </c>
      <c r="KRD9" s="189">
        <v>0.16402</v>
      </c>
      <c r="KRE9" s="189">
        <v>0.16402</v>
      </c>
      <c r="KRF9" s="189">
        <v>0.16402</v>
      </c>
      <c r="KRG9" s="189">
        <v>0.16402</v>
      </c>
      <c r="KRH9" s="189">
        <v>0.16402</v>
      </c>
      <c r="KRI9" s="189">
        <v>0.16402</v>
      </c>
      <c r="KRJ9" s="189">
        <v>0.16402</v>
      </c>
      <c r="KRK9" s="189">
        <v>0.16402</v>
      </c>
      <c r="KRL9" s="189">
        <v>0.16402</v>
      </c>
      <c r="KRM9" s="189">
        <v>0.16402</v>
      </c>
      <c r="KRN9" s="189">
        <v>0.16402</v>
      </c>
      <c r="KRO9" s="189">
        <v>0.16402</v>
      </c>
      <c r="KRP9" s="189">
        <v>0.16402</v>
      </c>
      <c r="KRQ9" s="189">
        <v>0.16402</v>
      </c>
      <c r="KRR9" s="189">
        <v>0.16402</v>
      </c>
      <c r="KRS9" s="189">
        <v>0.16402</v>
      </c>
      <c r="KRT9" s="189">
        <v>0.16402</v>
      </c>
      <c r="KRU9" s="189">
        <v>0.16402</v>
      </c>
      <c r="KRV9" s="189">
        <v>0.16402</v>
      </c>
      <c r="KRW9" s="189">
        <v>0.16402</v>
      </c>
      <c r="KRX9" s="189">
        <v>0.16402</v>
      </c>
      <c r="KRY9" s="189">
        <v>0.16402</v>
      </c>
      <c r="KRZ9" s="189">
        <v>0.16402</v>
      </c>
      <c r="KSA9" s="189">
        <v>0.16402</v>
      </c>
      <c r="KSB9" s="189">
        <v>0.16402</v>
      </c>
      <c r="KSC9" s="189">
        <v>0.16402</v>
      </c>
      <c r="KSD9" s="189">
        <v>0.16402</v>
      </c>
      <c r="KSE9" s="189">
        <v>0.16402</v>
      </c>
      <c r="KSF9" s="189">
        <v>0.16402</v>
      </c>
      <c r="KSG9" s="189">
        <v>0.16402</v>
      </c>
      <c r="KSH9" s="189">
        <v>0.16402</v>
      </c>
      <c r="KSI9" s="189">
        <v>0.16402</v>
      </c>
      <c r="KSJ9" s="189">
        <v>0.16402</v>
      </c>
      <c r="KSK9" s="189">
        <v>0.16402</v>
      </c>
      <c r="KSL9" s="189">
        <v>0.16402</v>
      </c>
      <c r="KSM9" s="189">
        <v>0.16402</v>
      </c>
      <c r="KSN9" s="189">
        <v>0.16402</v>
      </c>
      <c r="KSO9" s="189">
        <v>0.16402</v>
      </c>
      <c r="KSP9" s="189">
        <v>0.16402</v>
      </c>
      <c r="KSQ9" s="189">
        <v>0.16402</v>
      </c>
      <c r="KSR9" s="189">
        <v>0.16402</v>
      </c>
      <c r="KSS9" s="189">
        <v>0.16402</v>
      </c>
      <c r="KST9" s="189">
        <v>0.16402</v>
      </c>
      <c r="KSU9" s="189">
        <v>0.16402</v>
      </c>
      <c r="KSV9" s="189">
        <v>0.16402</v>
      </c>
      <c r="KSW9" s="189">
        <v>0.16402</v>
      </c>
      <c r="KSX9" s="189">
        <v>0.16402</v>
      </c>
      <c r="KSY9" s="189">
        <v>0.16402</v>
      </c>
      <c r="KSZ9" s="189">
        <v>0.16402</v>
      </c>
      <c r="KTA9" s="189">
        <v>0.16402</v>
      </c>
      <c r="KTB9" s="189">
        <v>0.16402</v>
      </c>
      <c r="KTC9" s="189">
        <v>0.16402</v>
      </c>
      <c r="KTD9" s="189">
        <v>0.16402</v>
      </c>
      <c r="KTE9" s="189">
        <v>0.16402</v>
      </c>
      <c r="KTF9" s="189">
        <v>0.16402</v>
      </c>
      <c r="KTG9" s="189">
        <v>0.16402</v>
      </c>
      <c r="KTH9" s="189">
        <v>0.16402</v>
      </c>
      <c r="KTI9" s="189">
        <v>0.16402</v>
      </c>
      <c r="KTJ9" s="189">
        <v>0.16402</v>
      </c>
      <c r="KTK9" s="189">
        <v>0.16402</v>
      </c>
      <c r="KTL9" s="189">
        <v>0.16402</v>
      </c>
      <c r="KTM9" s="189">
        <v>0.16402</v>
      </c>
      <c r="KTN9" s="189">
        <v>0.16402</v>
      </c>
      <c r="KTO9" s="189">
        <v>0.16402</v>
      </c>
      <c r="KTP9" s="189">
        <v>0.16402</v>
      </c>
      <c r="KTQ9" s="189">
        <v>0.16402</v>
      </c>
      <c r="KTR9" s="189">
        <v>0.16402</v>
      </c>
      <c r="KTS9" s="189">
        <v>0.16402</v>
      </c>
      <c r="KTT9" s="189">
        <v>0.16402</v>
      </c>
      <c r="KTU9" s="189">
        <v>0.16402</v>
      </c>
      <c r="KTV9" s="189">
        <v>0.16402</v>
      </c>
      <c r="KTW9" s="189">
        <v>0.16402</v>
      </c>
      <c r="KTX9" s="189">
        <v>0.16402</v>
      </c>
      <c r="KTY9" s="189">
        <v>0.16402</v>
      </c>
      <c r="KTZ9" s="189">
        <v>0.16402</v>
      </c>
      <c r="KUA9" s="189">
        <v>0.16402</v>
      </c>
      <c r="KUB9" s="189">
        <v>0.16402</v>
      </c>
      <c r="KUC9" s="189">
        <v>0.16402</v>
      </c>
      <c r="KUD9" s="189">
        <v>0.16402</v>
      </c>
      <c r="KUE9" s="189">
        <v>0.16402</v>
      </c>
      <c r="KUF9" s="189">
        <v>0.16402</v>
      </c>
      <c r="KUG9" s="189">
        <v>0.16402</v>
      </c>
      <c r="KUH9" s="189">
        <v>0.16402</v>
      </c>
      <c r="KUI9" s="189">
        <v>0.16402</v>
      </c>
      <c r="KUJ9" s="189">
        <v>0.16402</v>
      </c>
      <c r="KUK9" s="189">
        <v>0.16402</v>
      </c>
      <c r="KUL9" s="189">
        <v>0.16402</v>
      </c>
      <c r="KUM9" s="189">
        <v>0.16402</v>
      </c>
      <c r="KUN9" s="189">
        <v>0.16402</v>
      </c>
      <c r="KUO9" s="189">
        <v>0.16402</v>
      </c>
      <c r="KUP9" s="189">
        <v>0.16402</v>
      </c>
      <c r="KUQ9" s="189">
        <v>0.16402</v>
      </c>
      <c r="KUR9" s="189">
        <v>0.16402</v>
      </c>
      <c r="KUS9" s="189">
        <v>0.16402</v>
      </c>
      <c r="KUT9" s="189">
        <v>0.16402</v>
      </c>
      <c r="KUU9" s="189">
        <v>0.16402</v>
      </c>
      <c r="KUV9" s="189">
        <v>0.16402</v>
      </c>
      <c r="KUW9" s="189">
        <v>0.16402</v>
      </c>
      <c r="KUX9" s="189">
        <v>0.16402</v>
      </c>
      <c r="KUY9" s="189">
        <v>0.16402</v>
      </c>
      <c r="KUZ9" s="189">
        <v>0.16402</v>
      </c>
      <c r="KVA9" s="189">
        <v>0.16402</v>
      </c>
      <c r="KVB9" s="189">
        <v>0.16402</v>
      </c>
      <c r="KVC9" s="189">
        <v>0.16402</v>
      </c>
      <c r="KVD9" s="189">
        <v>0.16402</v>
      </c>
      <c r="KVE9" s="189">
        <v>0.16402</v>
      </c>
      <c r="KVF9" s="189">
        <v>0.16402</v>
      </c>
      <c r="KVG9" s="189">
        <v>0.16402</v>
      </c>
      <c r="KVH9" s="189">
        <v>0.16402</v>
      </c>
      <c r="KVI9" s="189">
        <v>0.16402</v>
      </c>
      <c r="KVJ9" s="189">
        <v>0.16402</v>
      </c>
      <c r="KVK9" s="189">
        <v>0.16402</v>
      </c>
      <c r="KVL9" s="189">
        <v>0.16402</v>
      </c>
      <c r="KVM9" s="189">
        <v>0.16402</v>
      </c>
      <c r="KVN9" s="189">
        <v>0.16402</v>
      </c>
      <c r="KVO9" s="189">
        <v>0.16402</v>
      </c>
      <c r="KVP9" s="189">
        <v>0.16402</v>
      </c>
      <c r="KVQ9" s="189">
        <v>0.16402</v>
      </c>
      <c r="KVR9" s="189">
        <v>0.16402</v>
      </c>
      <c r="KVS9" s="189">
        <v>0.16402</v>
      </c>
      <c r="KVT9" s="189">
        <v>0.16402</v>
      </c>
      <c r="KVU9" s="189">
        <v>0.16402</v>
      </c>
      <c r="KVV9" s="189">
        <v>0.16402</v>
      </c>
      <c r="KVW9" s="189">
        <v>0.16402</v>
      </c>
      <c r="KVX9" s="189">
        <v>0.16402</v>
      </c>
      <c r="KVY9" s="189">
        <v>0.16402</v>
      </c>
      <c r="KVZ9" s="189">
        <v>0.16402</v>
      </c>
      <c r="KWA9" s="189">
        <v>0.16402</v>
      </c>
      <c r="KWB9" s="189">
        <v>0.16402</v>
      </c>
      <c r="KWC9" s="189">
        <v>0.16402</v>
      </c>
      <c r="KWD9" s="189">
        <v>0.16402</v>
      </c>
      <c r="KWE9" s="189">
        <v>0.16402</v>
      </c>
      <c r="KWF9" s="189">
        <v>0.16402</v>
      </c>
      <c r="KWG9" s="189">
        <v>0.16402</v>
      </c>
      <c r="KWH9" s="189">
        <v>0.16402</v>
      </c>
      <c r="KWI9" s="189">
        <v>0.16402</v>
      </c>
      <c r="KWJ9" s="189">
        <v>0.16402</v>
      </c>
      <c r="KWK9" s="189">
        <v>0.16402</v>
      </c>
      <c r="KWL9" s="189">
        <v>0.16402</v>
      </c>
      <c r="KWM9" s="189">
        <v>0.16402</v>
      </c>
      <c r="KWN9" s="189">
        <v>0.16402</v>
      </c>
      <c r="KWO9" s="189">
        <v>0.16402</v>
      </c>
      <c r="KWP9" s="189">
        <v>0.16402</v>
      </c>
      <c r="KWQ9" s="189">
        <v>0.16402</v>
      </c>
      <c r="KWR9" s="189">
        <v>0.16402</v>
      </c>
      <c r="KWS9" s="189">
        <v>0.16402</v>
      </c>
      <c r="KWT9" s="189">
        <v>0.16402</v>
      </c>
      <c r="KWU9" s="189">
        <v>0.16402</v>
      </c>
      <c r="KWV9" s="189">
        <v>0.16402</v>
      </c>
      <c r="KWW9" s="189">
        <v>0.16402</v>
      </c>
      <c r="KWX9" s="189">
        <v>0.16402</v>
      </c>
      <c r="KWY9" s="189">
        <v>0.16402</v>
      </c>
      <c r="KWZ9" s="189">
        <v>0.16402</v>
      </c>
      <c r="KXA9" s="189">
        <v>0.16402</v>
      </c>
      <c r="KXB9" s="189">
        <v>0.16402</v>
      </c>
      <c r="KXC9" s="189">
        <v>0.16402</v>
      </c>
      <c r="KXD9" s="189">
        <v>0.16402</v>
      </c>
      <c r="KXE9" s="189">
        <v>0.16402</v>
      </c>
      <c r="KXF9" s="189">
        <v>0.16402</v>
      </c>
      <c r="KXG9" s="189">
        <v>0.16402</v>
      </c>
      <c r="KXH9" s="189">
        <v>0.16402</v>
      </c>
      <c r="KXI9" s="189">
        <v>0.16402</v>
      </c>
      <c r="KXJ9" s="189">
        <v>0.16402</v>
      </c>
      <c r="KXK9" s="189">
        <v>0.16402</v>
      </c>
      <c r="KXL9" s="189">
        <v>0.16402</v>
      </c>
      <c r="KXM9" s="189">
        <v>0.16402</v>
      </c>
      <c r="KXN9" s="189">
        <v>0.16402</v>
      </c>
      <c r="KXO9" s="189">
        <v>0.16402</v>
      </c>
      <c r="KXP9" s="189">
        <v>0.16402</v>
      </c>
      <c r="KXQ9" s="189">
        <v>0.16402</v>
      </c>
      <c r="KXR9" s="189">
        <v>0.16402</v>
      </c>
      <c r="KXS9" s="189">
        <v>0.16402</v>
      </c>
      <c r="KXT9" s="189">
        <v>0.16402</v>
      </c>
      <c r="KXU9" s="189">
        <v>0.16402</v>
      </c>
      <c r="KXV9" s="189">
        <v>0.16402</v>
      </c>
      <c r="KXW9" s="189">
        <v>0.16402</v>
      </c>
      <c r="KXX9" s="189">
        <v>0.16402</v>
      </c>
      <c r="KXY9" s="189">
        <v>0.16402</v>
      </c>
      <c r="KXZ9" s="189">
        <v>0.16402</v>
      </c>
      <c r="KYA9" s="189">
        <v>0.16402</v>
      </c>
      <c r="KYB9" s="189">
        <v>0.16402</v>
      </c>
      <c r="KYC9" s="189">
        <v>0.16402</v>
      </c>
      <c r="KYD9" s="189">
        <v>0.16402</v>
      </c>
      <c r="KYE9" s="189">
        <v>0.16402</v>
      </c>
      <c r="KYF9" s="189">
        <v>0.16402</v>
      </c>
      <c r="KYG9" s="189">
        <v>0.16402</v>
      </c>
      <c r="KYH9" s="189">
        <v>0.16402</v>
      </c>
      <c r="KYI9" s="189">
        <v>0.16402</v>
      </c>
      <c r="KYJ9" s="189">
        <v>0.16402</v>
      </c>
      <c r="KYK9" s="189">
        <v>0.16402</v>
      </c>
      <c r="KYL9" s="189">
        <v>0.16402</v>
      </c>
      <c r="KYM9" s="189">
        <v>0.16402</v>
      </c>
      <c r="KYN9" s="189">
        <v>0.16402</v>
      </c>
      <c r="KYO9" s="189">
        <v>0.16402</v>
      </c>
      <c r="KYP9" s="189">
        <v>0.16402</v>
      </c>
      <c r="KYQ9" s="189">
        <v>0.16402</v>
      </c>
      <c r="KYR9" s="189">
        <v>0.16402</v>
      </c>
      <c r="KYS9" s="189">
        <v>0.16402</v>
      </c>
      <c r="KYT9" s="189">
        <v>0.16402</v>
      </c>
      <c r="KYU9" s="189">
        <v>0.16402</v>
      </c>
      <c r="KYV9" s="189">
        <v>0.16402</v>
      </c>
      <c r="KYW9" s="189">
        <v>0.16402</v>
      </c>
      <c r="KYX9" s="189">
        <v>0.16402</v>
      </c>
      <c r="KYY9" s="189">
        <v>0.16402</v>
      </c>
      <c r="KYZ9" s="189">
        <v>0.16402</v>
      </c>
      <c r="KZA9" s="189">
        <v>0.16402</v>
      </c>
      <c r="KZB9" s="189">
        <v>0.16402</v>
      </c>
      <c r="KZC9" s="189">
        <v>0.16402</v>
      </c>
      <c r="KZD9" s="189">
        <v>0.16402</v>
      </c>
      <c r="KZE9" s="189">
        <v>0.16402</v>
      </c>
      <c r="KZF9" s="189">
        <v>0.16402</v>
      </c>
      <c r="KZG9" s="189">
        <v>0.16402</v>
      </c>
      <c r="KZH9" s="189">
        <v>0.16402</v>
      </c>
      <c r="KZI9" s="189">
        <v>0.16402</v>
      </c>
      <c r="KZJ9" s="189">
        <v>0.16402</v>
      </c>
      <c r="KZK9" s="189">
        <v>0.16402</v>
      </c>
      <c r="KZL9" s="189">
        <v>0.16402</v>
      </c>
      <c r="KZM9" s="189">
        <v>0.16402</v>
      </c>
      <c r="KZN9" s="189">
        <v>0.16402</v>
      </c>
      <c r="KZO9" s="189">
        <v>0.16402</v>
      </c>
      <c r="KZP9" s="189">
        <v>0.16402</v>
      </c>
      <c r="KZQ9" s="189">
        <v>0.16402</v>
      </c>
      <c r="KZR9" s="189">
        <v>0.16402</v>
      </c>
      <c r="KZS9" s="189">
        <v>0.16402</v>
      </c>
      <c r="KZT9" s="189">
        <v>0.16402</v>
      </c>
      <c r="KZU9" s="189">
        <v>0.16402</v>
      </c>
      <c r="KZV9" s="189">
        <v>0.16402</v>
      </c>
      <c r="KZW9" s="189">
        <v>0.16402</v>
      </c>
      <c r="KZX9" s="189">
        <v>0.16402</v>
      </c>
      <c r="KZY9" s="189">
        <v>0.16402</v>
      </c>
      <c r="KZZ9" s="189">
        <v>0.16402</v>
      </c>
      <c r="LAA9" s="189">
        <v>0.16402</v>
      </c>
      <c r="LAB9" s="189">
        <v>0.16402</v>
      </c>
      <c r="LAC9" s="189">
        <v>0.16402</v>
      </c>
      <c r="LAD9" s="189">
        <v>0.16402</v>
      </c>
      <c r="LAE9" s="189">
        <v>0.16402</v>
      </c>
      <c r="LAF9" s="189">
        <v>0.16402</v>
      </c>
      <c r="LAG9" s="189">
        <v>0.16402</v>
      </c>
      <c r="LAH9" s="189">
        <v>0.16402</v>
      </c>
      <c r="LAI9" s="189">
        <v>0.16402</v>
      </c>
      <c r="LAJ9" s="189">
        <v>0.16402</v>
      </c>
      <c r="LAK9" s="189">
        <v>0.16402</v>
      </c>
      <c r="LAL9" s="189">
        <v>0.16402</v>
      </c>
      <c r="LAM9" s="189">
        <v>0.16402</v>
      </c>
      <c r="LAN9" s="189">
        <v>0.16402</v>
      </c>
      <c r="LAO9" s="189">
        <v>0.16402</v>
      </c>
      <c r="LAP9" s="189">
        <v>0.16402</v>
      </c>
      <c r="LAQ9" s="189">
        <v>0.16402</v>
      </c>
      <c r="LAR9" s="189">
        <v>0.16402</v>
      </c>
      <c r="LAS9" s="189">
        <v>0.16402</v>
      </c>
      <c r="LAT9" s="189">
        <v>0.16402</v>
      </c>
      <c r="LAU9" s="189">
        <v>0.16402</v>
      </c>
      <c r="LAV9" s="189">
        <v>0.16402</v>
      </c>
      <c r="LAW9" s="189">
        <v>0.16402</v>
      </c>
      <c r="LAX9" s="189">
        <v>0.16402</v>
      </c>
      <c r="LAY9" s="189">
        <v>0.16402</v>
      </c>
      <c r="LAZ9" s="189">
        <v>0.16402</v>
      </c>
      <c r="LBA9" s="189">
        <v>0.16402</v>
      </c>
      <c r="LBB9" s="189">
        <v>0.16402</v>
      </c>
      <c r="LBC9" s="189">
        <v>0.16402</v>
      </c>
      <c r="LBD9" s="189">
        <v>0.16402</v>
      </c>
      <c r="LBE9" s="189">
        <v>0.16402</v>
      </c>
      <c r="LBF9" s="189">
        <v>0.16402</v>
      </c>
      <c r="LBG9" s="189">
        <v>0.16402</v>
      </c>
      <c r="LBH9" s="189">
        <v>0.16402</v>
      </c>
      <c r="LBI9" s="189">
        <v>0.16402</v>
      </c>
      <c r="LBJ9" s="189">
        <v>0.16402</v>
      </c>
      <c r="LBK9" s="189">
        <v>0.16402</v>
      </c>
      <c r="LBL9" s="189">
        <v>0.16402</v>
      </c>
      <c r="LBM9" s="189">
        <v>0.16402</v>
      </c>
      <c r="LBN9" s="189">
        <v>0.16402</v>
      </c>
      <c r="LBO9" s="189">
        <v>0.16402</v>
      </c>
      <c r="LBP9" s="189">
        <v>0.16402</v>
      </c>
      <c r="LBQ9" s="189">
        <v>0.16402</v>
      </c>
      <c r="LBR9" s="189">
        <v>0.16402</v>
      </c>
      <c r="LBS9" s="189">
        <v>0.16402</v>
      </c>
      <c r="LBT9" s="189">
        <v>0.16402</v>
      </c>
      <c r="LBU9" s="189">
        <v>0.16402</v>
      </c>
      <c r="LBV9" s="189">
        <v>0.16402</v>
      </c>
      <c r="LBW9" s="189">
        <v>0.16402</v>
      </c>
      <c r="LBX9" s="189">
        <v>0.16402</v>
      </c>
      <c r="LBY9" s="189">
        <v>0.16402</v>
      </c>
      <c r="LBZ9" s="189">
        <v>0.16402</v>
      </c>
      <c r="LCA9" s="189">
        <v>0.16402</v>
      </c>
      <c r="LCB9" s="189">
        <v>0.16402</v>
      </c>
      <c r="LCC9" s="189">
        <v>0.16402</v>
      </c>
      <c r="LCD9" s="189">
        <v>0.16402</v>
      </c>
      <c r="LCE9" s="189">
        <v>0.16402</v>
      </c>
      <c r="LCF9" s="189">
        <v>0.16402</v>
      </c>
      <c r="LCG9" s="189">
        <v>0.16402</v>
      </c>
      <c r="LCH9" s="189">
        <v>0.16402</v>
      </c>
      <c r="LCI9" s="189">
        <v>0.16402</v>
      </c>
      <c r="LCJ9" s="189">
        <v>0.16402</v>
      </c>
      <c r="LCK9" s="189">
        <v>0.16402</v>
      </c>
      <c r="LCL9" s="189">
        <v>0.16402</v>
      </c>
      <c r="LCM9" s="189">
        <v>0.16402</v>
      </c>
      <c r="LCN9" s="189">
        <v>0.16402</v>
      </c>
      <c r="LCO9" s="189">
        <v>0.16402</v>
      </c>
      <c r="LCP9" s="189">
        <v>0.16402</v>
      </c>
      <c r="LCQ9" s="189">
        <v>0.16402</v>
      </c>
      <c r="LCR9" s="189">
        <v>0.16402</v>
      </c>
      <c r="LCS9" s="189">
        <v>0.16402</v>
      </c>
      <c r="LCT9" s="189">
        <v>0.16402</v>
      </c>
      <c r="LCU9" s="189">
        <v>0.16402</v>
      </c>
      <c r="LCV9" s="189">
        <v>0.16402</v>
      </c>
      <c r="LCW9" s="189">
        <v>0.16402</v>
      </c>
      <c r="LCX9" s="189">
        <v>0.16402</v>
      </c>
      <c r="LCY9" s="189">
        <v>0.16402</v>
      </c>
      <c r="LCZ9" s="189">
        <v>0.16402</v>
      </c>
      <c r="LDA9" s="189">
        <v>0.16402</v>
      </c>
      <c r="LDB9" s="189">
        <v>0.16402</v>
      </c>
      <c r="LDC9" s="189">
        <v>0.16402</v>
      </c>
      <c r="LDD9" s="189">
        <v>0.16402</v>
      </c>
      <c r="LDE9" s="189">
        <v>0.16402</v>
      </c>
      <c r="LDF9" s="189">
        <v>0.16402</v>
      </c>
      <c r="LDG9" s="189">
        <v>0.16402</v>
      </c>
      <c r="LDH9" s="189">
        <v>0.16402</v>
      </c>
      <c r="LDI9" s="189">
        <v>0.16402</v>
      </c>
      <c r="LDJ9" s="189">
        <v>0.16402</v>
      </c>
      <c r="LDK9" s="189">
        <v>0.16402</v>
      </c>
      <c r="LDL9" s="189">
        <v>0.16402</v>
      </c>
      <c r="LDM9" s="189">
        <v>0.16402</v>
      </c>
      <c r="LDN9" s="189">
        <v>0.16402</v>
      </c>
      <c r="LDO9" s="189">
        <v>0.16402</v>
      </c>
      <c r="LDP9" s="189">
        <v>0.16402</v>
      </c>
      <c r="LDQ9" s="189">
        <v>0.16402</v>
      </c>
      <c r="LDR9" s="189">
        <v>0.16402</v>
      </c>
      <c r="LDS9" s="189">
        <v>0.16402</v>
      </c>
      <c r="LDT9" s="189">
        <v>0.16402</v>
      </c>
      <c r="LDU9" s="189">
        <v>0.16402</v>
      </c>
      <c r="LDV9" s="189">
        <v>0.16402</v>
      </c>
      <c r="LDW9" s="189">
        <v>0.16402</v>
      </c>
      <c r="LDX9" s="189">
        <v>0.16402</v>
      </c>
      <c r="LDY9" s="189">
        <v>0.16402</v>
      </c>
      <c r="LDZ9" s="189">
        <v>0.16402</v>
      </c>
      <c r="LEA9" s="189">
        <v>0.16402</v>
      </c>
      <c r="LEB9" s="189">
        <v>0.16402</v>
      </c>
      <c r="LEC9" s="189">
        <v>0.16402</v>
      </c>
      <c r="LED9" s="189">
        <v>0.16402</v>
      </c>
      <c r="LEE9" s="189">
        <v>0.16402</v>
      </c>
      <c r="LEF9" s="189">
        <v>0.16402</v>
      </c>
      <c r="LEG9" s="189">
        <v>0.16402</v>
      </c>
      <c r="LEH9" s="189">
        <v>0.16402</v>
      </c>
      <c r="LEI9" s="189">
        <v>0.16402</v>
      </c>
      <c r="LEJ9" s="189">
        <v>0.16402</v>
      </c>
      <c r="LEK9" s="189">
        <v>0.16402</v>
      </c>
      <c r="LEL9" s="189">
        <v>0.16402</v>
      </c>
      <c r="LEM9" s="189">
        <v>0.16402</v>
      </c>
      <c r="LEN9" s="189">
        <v>0.16402</v>
      </c>
      <c r="LEO9" s="189">
        <v>0.16402</v>
      </c>
      <c r="LEP9" s="189">
        <v>0.16402</v>
      </c>
      <c r="LEQ9" s="189">
        <v>0.16402</v>
      </c>
      <c r="LER9" s="189">
        <v>0.16402</v>
      </c>
      <c r="LES9" s="189">
        <v>0.16402</v>
      </c>
      <c r="LET9" s="189">
        <v>0.16402</v>
      </c>
      <c r="LEU9" s="189">
        <v>0.16402</v>
      </c>
      <c r="LEV9" s="189">
        <v>0.16402</v>
      </c>
      <c r="LEW9" s="189">
        <v>0.16402</v>
      </c>
      <c r="LEX9" s="189">
        <v>0.16402</v>
      </c>
      <c r="LEY9" s="189">
        <v>0.16402</v>
      </c>
      <c r="LEZ9" s="189">
        <v>0.16402</v>
      </c>
      <c r="LFA9" s="189">
        <v>0.16402</v>
      </c>
      <c r="LFB9" s="189">
        <v>0.16402</v>
      </c>
      <c r="LFC9" s="189">
        <v>0.16402</v>
      </c>
      <c r="LFD9" s="189">
        <v>0.16402</v>
      </c>
      <c r="LFE9" s="189">
        <v>0.16402</v>
      </c>
      <c r="LFF9" s="189">
        <v>0.16402</v>
      </c>
      <c r="LFG9" s="189">
        <v>0.16402</v>
      </c>
      <c r="LFH9" s="189">
        <v>0.16402</v>
      </c>
      <c r="LFI9" s="189">
        <v>0.16402</v>
      </c>
      <c r="LFJ9" s="189">
        <v>0.16402</v>
      </c>
      <c r="LFK9" s="189">
        <v>0.16402</v>
      </c>
      <c r="LFL9" s="189">
        <v>0.16402</v>
      </c>
      <c r="LFM9" s="189">
        <v>0.16402</v>
      </c>
      <c r="LFN9" s="189">
        <v>0.16402</v>
      </c>
      <c r="LFO9" s="189">
        <v>0.16402</v>
      </c>
      <c r="LFP9" s="189">
        <v>0.16402</v>
      </c>
      <c r="LFQ9" s="189">
        <v>0.16402</v>
      </c>
      <c r="LFR9" s="189">
        <v>0.16402</v>
      </c>
      <c r="LFS9" s="189">
        <v>0.16402</v>
      </c>
      <c r="LFT9" s="189">
        <v>0.16402</v>
      </c>
      <c r="LFU9" s="189">
        <v>0.16402</v>
      </c>
      <c r="LFV9" s="189">
        <v>0.16402</v>
      </c>
      <c r="LFW9" s="189">
        <v>0.16402</v>
      </c>
      <c r="LFX9" s="189">
        <v>0.16402</v>
      </c>
      <c r="LFY9" s="189">
        <v>0.16402</v>
      </c>
      <c r="LFZ9" s="189">
        <v>0.16402</v>
      </c>
      <c r="LGA9" s="189">
        <v>0.16402</v>
      </c>
      <c r="LGB9" s="189">
        <v>0.16402</v>
      </c>
      <c r="LGC9" s="189">
        <v>0.16402</v>
      </c>
      <c r="LGD9" s="189">
        <v>0.16402</v>
      </c>
      <c r="LGE9" s="189">
        <v>0.16402</v>
      </c>
      <c r="LGF9" s="189">
        <v>0.16402</v>
      </c>
      <c r="LGG9" s="189">
        <v>0.16402</v>
      </c>
      <c r="LGH9" s="189">
        <v>0.16402</v>
      </c>
      <c r="LGI9" s="189">
        <v>0.16402</v>
      </c>
      <c r="LGJ9" s="189">
        <v>0.16402</v>
      </c>
      <c r="LGK9" s="189">
        <v>0.16402</v>
      </c>
      <c r="LGL9" s="189">
        <v>0.16402</v>
      </c>
      <c r="LGM9" s="189">
        <v>0.16402</v>
      </c>
      <c r="LGN9" s="189">
        <v>0.16402</v>
      </c>
      <c r="LGO9" s="189">
        <v>0.16402</v>
      </c>
      <c r="LGP9" s="189">
        <v>0.16402</v>
      </c>
      <c r="LGQ9" s="189">
        <v>0.16402</v>
      </c>
      <c r="LGR9" s="189">
        <v>0.16402</v>
      </c>
      <c r="LGS9" s="189">
        <v>0.16402</v>
      </c>
      <c r="LGT9" s="189">
        <v>0.16402</v>
      </c>
      <c r="LGU9" s="189">
        <v>0.16402</v>
      </c>
      <c r="LGV9" s="189">
        <v>0.16402</v>
      </c>
      <c r="LGW9" s="189">
        <v>0.16402</v>
      </c>
      <c r="LGX9" s="189">
        <v>0.16402</v>
      </c>
      <c r="LGY9" s="189">
        <v>0.16402</v>
      </c>
      <c r="LGZ9" s="189">
        <v>0.16402</v>
      </c>
      <c r="LHA9" s="189">
        <v>0.16402</v>
      </c>
      <c r="LHB9" s="189">
        <v>0.16402</v>
      </c>
      <c r="LHC9" s="189">
        <v>0.16402</v>
      </c>
      <c r="LHD9" s="189">
        <v>0.16402</v>
      </c>
      <c r="LHE9" s="189">
        <v>0.16402</v>
      </c>
      <c r="LHF9" s="189">
        <v>0.16402</v>
      </c>
      <c r="LHG9" s="189">
        <v>0.16402</v>
      </c>
      <c r="LHH9" s="189">
        <v>0.16402</v>
      </c>
      <c r="LHI9" s="189">
        <v>0.16402</v>
      </c>
      <c r="LHJ9" s="189">
        <v>0.16402</v>
      </c>
      <c r="LHK9" s="189">
        <v>0.16402</v>
      </c>
      <c r="LHL9" s="189">
        <v>0.16402</v>
      </c>
      <c r="LHM9" s="189">
        <v>0.16402</v>
      </c>
      <c r="LHN9" s="189">
        <v>0.16402</v>
      </c>
      <c r="LHO9" s="189">
        <v>0.16402</v>
      </c>
      <c r="LHP9" s="189">
        <v>0.16402</v>
      </c>
      <c r="LHQ9" s="189">
        <v>0.16402</v>
      </c>
      <c r="LHR9" s="189">
        <v>0.16402</v>
      </c>
      <c r="LHS9" s="189">
        <v>0.16402</v>
      </c>
      <c r="LHT9" s="189">
        <v>0.16402</v>
      </c>
      <c r="LHU9" s="189">
        <v>0.16402</v>
      </c>
      <c r="LHV9" s="189">
        <v>0.16402</v>
      </c>
      <c r="LHW9" s="189">
        <v>0.16402</v>
      </c>
      <c r="LHX9" s="189">
        <v>0.16402</v>
      </c>
      <c r="LHY9" s="189">
        <v>0.16402</v>
      </c>
      <c r="LHZ9" s="189">
        <v>0.16402</v>
      </c>
      <c r="LIA9" s="189">
        <v>0.16402</v>
      </c>
      <c r="LIB9" s="189">
        <v>0.16402</v>
      </c>
      <c r="LIC9" s="189">
        <v>0.16402</v>
      </c>
      <c r="LID9" s="189">
        <v>0.16402</v>
      </c>
      <c r="LIE9" s="189">
        <v>0.16402</v>
      </c>
      <c r="LIF9" s="189">
        <v>0.16402</v>
      </c>
      <c r="LIG9" s="189">
        <v>0.16402</v>
      </c>
      <c r="LIH9" s="189">
        <v>0.16402</v>
      </c>
      <c r="LII9" s="189">
        <v>0.16402</v>
      </c>
      <c r="LIJ9" s="189">
        <v>0.16402</v>
      </c>
      <c r="LIK9" s="189">
        <v>0.16402</v>
      </c>
      <c r="LIL9" s="189">
        <v>0.16402</v>
      </c>
      <c r="LIM9" s="189">
        <v>0.16402</v>
      </c>
      <c r="LIN9" s="189">
        <v>0.16402</v>
      </c>
      <c r="LIO9" s="189">
        <v>0.16402</v>
      </c>
      <c r="LIP9" s="189">
        <v>0.16402</v>
      </c>
      <c r="LIQ9" s="189">
        <v>0.16402</v>
      </c>
      <c r="LIR9" s="189">
        <v>0.16402</v>
      </c>
      <c r="LIS9" s="189">
        <v>0.16402</v>
      </c>
      <c r="LIT9" s="189">
        <v>0.16402</v>
      </c>
      <c r="LIU9" s="189">
        <v>0.16402</v>
      </c>
      <c r="LIV9" s="189">
        <v>0.16402</v>
      </c>
      <c r="LIW9" s="189">
        <v>0.16402</v>
      </c>
      <c r="LIX9" s="189">
        <v>0.16402</v>
      </c>
      <c r="LIY9" s="189">
        <v>0.16402</v>
      </c>
      <c r="LIZ9" s="189">
        <v>0.16402</v>
      </c>
      <c r="LJA9" s="189">
        <v>0.16402</v>
      </c>
      <c r="LJB9" s="189">
        <v>0.16402</v>
      </c>
      <c r="LJC9" s="189">
        <v>0.16402</v>
      </c>
      <c r="LJD9" s="189">
        <v>0.16402</v>
      </c>
      <c r="LJE9" s="189">
        <v>0.16402</v>
      </c>
      <c r="LJF9" s="189">
        <v>0.16402</v>
      </c>
      <c r="LJG9" s="189">
        <v>0.16402</v>
      </c>
      <c r="LJH9" s="189">
        <v>0.16402</v>
      </c>
      <c r="LJI9" s="189">
        <v>0.16402</v>
      </c>
      <c r="LJJ9" s="189">
        <v>0.16402</v>
      </c>
      <c r="LJK9" s="189">
        <v>0.16402</v>
      </c>
      <c r="LJL9" s="189">
        <v>0.16402</v>
      </c>
      <c r="LJM9" s="189">
        <v>0.16402</v>
      </c>
      <c r="LJN9" s="189">
        <v>0.16402</v>
      </c>
      <c r="LJO9" s="189">
        <v>0.16402</v>
      </c>
      <c r="LJP9" s="189">
        <v>0.16402</v>
      </c>
      <c r="LJQ9" s="189">
        <v>0.16402</v>
      </c>
      <c r="LJR9" s="189">
        <v>0.16402</v>
      </c>
      <c r="LJS9" s="189">
        <v>0.16402</v>
      </c>
      <c r="LJT9" s="189">
        <v>0.16402</v>
      </c>
      <c r="LJU9" s="189">
        <v>0.16402</v>
      </c>
      <c r="LJV9" s="189">
        <v>0.16402</v>
      </c>
      <c r="LJW9" s="189">
        <v>0.16402</v>
      </c>
      <c r="LJX9" s="189">
        <v>0.16402</v>
      </c>
      <c r="LJY9" s="189">
        <v>0.16402</v>
      </c>
      <c r="LJZ9" s="189">
        <v>0.16402</v>
      </c>
      <c r="LKA9" s="189">
        <v>0.16402</v>
      </c>
      <c r="LKB9" s="189">
        <v>0.16402</v>
      </c>
      <c r="LKC9" s="189">
        <v>0.16402</v>
      </c>
      <c r="LKD9" s="189">
        <v>0.16402</v>
      </c>
      <c r="LKE9" s="189">
        <v>0.16402</v>
      </c>
      <c r="LKF9" s="189">
        <v>0.16402</v>
      </c>
      <c r="LKG9" s="189">
        <v>0.16402</v>
      </c>
      <c r="LKH9" s="189">
        <v>0.16402</v>
      </c>
      <c r="LKI9" s="189">
        <v>0.16402</v>
      </c>
      <c r="LKJ9" s="189">
        <v>0.16402</v>
      </c>
      <c r="LKK9" s="189">
        <v>0.16402</v>
      </c>
      <c r="LKL9" s="189">
        <v>0.16402</v>
      </c>
      <c r="LKM9" s="189">
        <v>0.16402</v>
      </c>
      <c r="LKN9" s="189">
        <v>0.16402</v>
      </c>
      <c r="LKO9" s="189">
        <v>0.16402</v>
      </c>
      <c r="LKP9" s="189">
        <v>0.16402</v>
      </c>
      <c r="LKQ9" s="189">
        <v>0.16402</v>
      </c>
      <c r="LKR9" s="189">
        <v>0.16402</v>
      </c>
      <c r="LKS9" s="189">
        <v>0.16402</v>
      </c>
      <c r="LKT9" s="189">
        <v>0.16402</v>
      </c>
      <c r="LKU9" s="189">
        <v>0.16402</v>
      </c>
      <c r="LKV9" s="189">
        <v>0.16402</v>
      </c>
      <c r="LKW9" s="189">
        <v>0.16402</v>
      </c>
      <c r="LKX9" s="189">
        <v>0.16402</v>
      </c>
      <c r="LKY9" s="189">
        <v>0.16402</v>
      </c>
      <c r="LKZ9" s="189">
        <v>0.16402</v>
      </c>
      <c r="LLA9" s="189">
        <v>0.16402</v>
      </c>
      <c r="LLB9" s="189">
        <v>0.16402</v>
      </c>
      <c r="LLC9" s="189">
        <v>0.16402</v>
      </c>
      <c r="LLD9" s="189">
        <v>0.16402</v>
      </c>
      <c r="LLE9" s="189">
        <v>0.16402</v>
      </c>
      <c r="LLF9" s="189">
        <v>0.16402</v>
      </c>
      <c r="LLG9" s="189">
        <v>0.16402</v>
      </c>
      <c r="LLH9" s="189">
        <v>0.16402</v>
      </c>
      <c r="LLI9" s="189">
        <v>0.16402</v>
      </c>
      <c r="LLJ9" s="189">
        <v>0.16402</v>
      </c>
      <c r="LLK9" s="189">
        <v>0.16402</v>
      </c>
      <c r="LLL9" s="189">
        <v>0.16402</v>
      </c>
      <c r="LLM9" s="189">
        <v>0.16402</v>
      </c>
      <c r="LLN9" s="189">
        <v>0.16402</v>
      </c>
      <c r="LLO9" s="189">
        <v>0.16402</v>
      </c>
      <c r="LLP9" s="189">
        <v>0.16402</v>
      </c>
      <c r="LLQ9" s="189">
        <v>0.16402</v>
      </c>
      <c r="LLR9" s="189">
        <v>0.16402</v>
      </c>
      <c r="LLS9" s="189">
        <v>0.16402</v>
      </c>
      <c r="LLT9" s="189">
        <v>0.16402</v>
      </c>
      <c r="LLU9" s="189">
        <v>0.16402</v>
      </c>
      <c r="LLV9" s="189">
        <v>0.16402</v>
      </c>
      <c r="LLW9" s="189">
        <v>0.16402</v>
      </c>
      <c r="LLX9" s="189">
        <v>0.16402</v>
      </c>
      <c r="LLY9" s="189">
        <v>0.16402</v>
      </c>
      <c r="LLZ9" s="189">
        <v>0.16402</v>
      </c>
      <c r="LMA9" s="189">
        <v>0.16402</v>
      </c>
      <c r="LMB9" s="189">
        <v>0.16402</v>
      </c>
      <c r="LMC9" s="189">
        <v>0.16402</v>
      </c>
      <c r="LMD9" s="189">
        <v>0.16402</v>
      </c>
      <c r="LME9" s="189">
        <v>0.16402</v>
      </c>
      <c r="LMF9" s="189">
        <v>0.16402</v>
      </c>
      <c r="LMG9" s="189">
        <v>0.16402</v>
      </c>
      <c r="LMH9" s="189">
        <v>0.16402</v>
      </c>
      <c r="LMI9" s="189">
        <v>0.16402</v>
      </c>
      <c r="LMJ9" s="189">
        <v>0.16402</v>
      </c>
      <c r="LMK9" s="189">
        <v>0.16402</v>
      </c>
      <c r="LML9" s="189">
        <v>0.16402</v>
      </c>
      <c r="LMM9" s="189">
        <v>0.16402</v>
      </c>
      <c r="LMN9" s="189">
        <v>0.16402</v>
      </c>
      <c r="LMO9" s="189">
        <v>0.16402</v>
      </c>
      <c r="LMP9" s="189">
        <v>0.16402</v>
      </c>
      <c r="LMQ9" s="189">
        <v>0.16402</v>
      </c>
      <c r="LMR9" s="189">
        <v>0.16402</v>
      </c>
      <c r="LMS9" s="189">
        <v>0.16402</v>
      </c>
      <c r="LMT9" s="189">
        <v>0.16402</v>
      </c>
      <c r="LMU9" s="189">
        <v>0.16402</v>
      </c>
      <c r="LMV9" s="189">
        <v>0.16402</v>
      </c>
      <c r="LMW9" s="189">
        <v>0.16402</v>
      </c>
      <c r="LMX9" s="189">
        <v>0.16402</v>
      </c>
      <c r="LMY9" s="189">
        <v>0.16402</v>
      </c>
      <c r="LMZ9" s="189">
        <v>0.16402</v>
      </c>
      <c r="LNA9" s="189">
        <v>0.16402</v>
      </c>
      <c r="LNB9" s="189">
        <v>0.16402</v>
      </c>
      <c r="LNC9" s="189">
        <v>0.16402</v>
      </c>
      <c r="LND9" s="189">
        <v>0.16402</v>
      </c>
      <c r="LNE9" s="189">
        <v>0.16402</v>
      </c>
      <c r="LNF9" s="189">
        <v>0.16402</v>
      </c>
      <c r="LNG9" s="189">
        <v>0.16402</v>
      </c>
      <c r="LNH9" s="189">
        <v>0.16402</v>
      </c>
      <c r="LNI9" s="189">
        <v>0.16402</v>
      </c>
      <c r="LNJ9" s="189">
        <v>0.16402</v>
      </c>
      <c r="LNK9" s="189">
        <v>0.16402</v>
      </c>
      <c r="LNL9" s="189">
        <v>0.16402</v>
      </c>
      <c r="LNM9" s="189">
        <v>0.16402</v>
      </c>
      <c r="LNN9" s="189">
        <v>0.16402</v>
      </c>
      <c r="LNO9" s="189">
        <v>0.16402</v>
      </c>
      <c r="LNP9" s="189">
        <v>0.16402</v>
      </c>
      <c r="LNQ9" s="189">
        <v>0.16402</v>
      </c>
      <c r="LNR9" s="189">
        <v>0.16402</v>
      </c>
      <c r="LNS9" s="189">
        <v>0.16402</v>
      </c>
      <c r="LNT9" s="189">
        <v>0.16402</v>
      </c>
      <c r="LNU9" s="189">
        <v>0.16402</v>
      </c>
      <c r="LNV9" s="189">
        <v>0.16402</v>
      </c>
      <c r="LNW9" s="189">
        <v>0.16402</v>
      </c>
      <c r="LNX9" s="189">
        <v>0.16402</v>
      </c>
      <c r="LNY9" s="189">
        <v>0.16402</v>
      </c>
      <c r="LNZ9" s="189">
        <v>0.16402</v>
      </c>
      <c r="LOA9" s="189">
        <v>0.16402</v>
      </c>
      <c r="LOB9" s="189">
        <v>0.16402</v>
      </c>
      <c r="LOC9" s="189">
        <v>0.16402</v>
      </c>
      <c r="LOD9" s="189">
        <v>0.16402</v>
      </c>
      <c r="LOE9" s="189">
        <v>0.16402</v>
      </c>
      <c r="LOF9" s="189">
        <v>0.16402</v>
      </c>
      <c r="LOG9" s="189">
        <v>0.16402</v>
      </c>
      <c r="LOH9" s="189">
        <v>0.16402</v>
      </c>
      <c r="LOI9" s="189">
        <v>0.16402</v>
      </c>
      <c r="LOJ9" s="189">
        <v>0.16402</v>
      </c>
      <c r="LOK9" s="189">
        <v>0.16402</v>
      </c>
      <c r="LOL9" s="189">
        <v>0.16402</v>
      </c>
      <c r="LOM9" s="189">
        <v>0.16402</v>
      </c>
      <c r="LON9" s="189">
        <v>0.16402</v>
      </c>
      <c r="LOO9" s="189">
        <v>0.16402</v>
      </c>
      <c r="LOP9" s="189">
        <v>0.16402</v>
      </c>
      <c r="LOQ9" s="189">
        <v>0.16402</v>
      </c>
      <c r="LOR9" s="189">
        <v>0.16402</v>
      </c>
      <c r="LOS9" s="189">
        <v>0.16402</v>
      </c>
      <c r="LOT9" s="189">
        <v>0.16402</v>
      </c>
      <c r="LOU9" s="189">
        <v>0.16402</v>
      </c>
      <c r="LOV9" s="189">
        <v>0.16402</v>
      </c>
      <c r="LOW9" s="189">
        <v>0.16402</v>
      </c>
      <c r="LOX9" s="189">
        <v>0.16402</v>
      </c>
      <c r="LOY9" s="189">
        <v>0.16402</v>
      </c>
      <c r="LOZ9" s="189">
        <v>0.16402</v>
      </c>
      <c r="LPA9" s="189">
        <v>0.16402</v>
      </c>
      <c r="LPB9" s="189">
        <v>0.16402</v>
      </c>
      <c r="LPC9" s="189">
        <v>0.16402</v>
      </c>
      <c r="LPD9" s="189">
        <v>0.16402</v>
      </c>
      <c r="LPE9" s="189">
        <v>0.16402</v>
      </c>
      <c r="LPF9" s="189">
        <v>0.16402</v>
      </c>
      <c r="LPG9" s="189">
        <v>0.16402</v>
      </c>
      <c r="LPH9" s="189">
        <v>0.16402</v>
      </c>
      <c r="LPI9" s="189">
        <v>0.16402</v>
      </c>
      <c r="LPJ9" s="189">
        <v>0.16402</v>
      </c>
      <c r="LPK9" s="189">
        <v>0.16402</v>
      </c>
      <c r="LPL9" s="189">
        <v>0.16402</v>
      </c>
      <c r="LPM9" s="189">
        <v>0.16402</v>
      </c>
      <c r="LPN9" s="189">
        <v>0.16402</v>
      </c>
      <c r="LPO9" s="189">
        <v>0.16402</v>
      </c>
      <c r="LPP9" s="189">
        <v>0.16402</v>
      </c>
      <c r="LPQ9" s="189">
        <v>0.16402</v>
      </c>
      <c r="LPR9" s="189">
        <v>0.16402</v>
      </c>
      <c r="LPS9" s="189">
        <v>0.16402</v>
      </c>
      <c r="LPT9" s="189">
        <v>0.16402</v>
      </c>
      <c r="LPU9" s="189">
        <v>0.16402</v>
      </c>
      <c r="LPV9" s="189">
        <v>0.16402</v>
      </c>
      <c r="LPW9" s="189">
        <v>0.16402</v>
      </c>
      <c r="LPX9" s="189">
        <v>0.16402</v>
      </c>
      <c r="LPY9" s="189">
        <v>0.16402</v>
      </c>
      <c r="LPZ9" s="189">
        <v>0.16402</v>
      </c>
      <c r="LQA9" s="189">
        <v>0.16402</v>
      </c>
      <c r="LQB9" s="189">
        <v>0.16402</v>
      </c>
      <c r="LQC9" s="189">
        <v>0.16402</v>
      </c>
      <c r="LQD9" s="189">
        <v>0.16402</v>
      </c>
      <c r="LQE9" s="189">
        <v>0.16402</v>
      </c>
      <c r="LQF9" s="189">
        <v>0.16402</v>
      </c>
      <c r="LQG9" s="189">
        <v>0.16402</v>
      </c>
      <c r="LQH9" s="189">
        <v>0.16402</v>
      </c>
      <c r="LQI9" s="189">
        <v>0.16402</v>
      </c>
      <c r="LQJ9" s="189">
        <v>0.16402</v>
      </c>
      <c r="LQK9" s="189">
        <v>0.16402</v>
      </c>
      <c r="LQL9" s="189">
        <v>0.16402</v>
      </c>
      <c r="LQM9" s="189">
        <v>0.16402</v>
      </c>
      <c r="LQN9" s="189">
        <v>0.16402</v>
      </c>
      <c r="LQO9" s="189">
        <v>0.16402</v>
      </c>
      <c r="LQP9" s="189">
        <v>0.16402</v>
      </c>
      <c r="LQQ9" s="189">
        <v>0.16402</v>
      </c>
      <c r="LQR9" s="189">
        <v>0.16402</v>
      </c>
      <c r="LQS9" s="189">
        <v>0.16402</v>
      </c>
      <c r="LQT9" s="189">
        <v>0.16402</v>
      </c>
      <c r="LQU9" s="189">
        <v>0.16402</v>
      </c>
      <c r="LQV9" s="189">
        <v>0.16402</v>
      </c>
      <c r="LQW9" s="189">
        <v>0.16402</v>
      </c>
      <c r="LQX9" s="189">
        <v>0.16402</v>
      </c>
      <c r="LQY9" s="189">
        <v>0.16402</v>
      </c>
      <c r="LQZ9" s="189">
        <v>0.16402</v>
      </c>
      <c r="LRA9" s="189">
        <v>0.16402</v>
      </c>
      <c r="LRB9" s="189">
        <v>0.16402</v>
      </c>
      <c r="LRC9" s="189">
        <v>0.16402</v>
      </c>
      <c r="LRD9" s="189">
        <v>0.16402</v>
      </c>
      <c r="LRE9" s="189">
        <v>0.16402</v>
      </c>
      <c r="LRF9" s="189">
        <v>0.16402</v>
      </c>
      <c r="LRG9" s="189">
        <v>0.16402</v>
      </c>
      <c r="LRH9" s="189">
        <v>0.16402</v>
      </c>
      <c r="LRI9" s="189">
        <v>0.16402</v>
      </c>
      <c r="LRJ9" s="189">
        <v>0.16402</v>
      </c>
      <c r="LRK9" s="189">
        <v>0.16402</v>
      </c>
      <c r="LRL9" s="189">
        <v>0.16402</v>
      </c>
      <c r="LRM9" s="189">
        <v>0.16402</v>
      </c>
      <c r="LRN9" s="189">
        <v>0.16402</v>
      </c>
      <c r="LRO9" s="189">
        <v>0.16402</v>
      </c>
      <c r="LRP9" s="189">
        <v>0.16402</v>
      </c>
      <c r="LRQ9" s="189">
        <v>0.16402</v>
      </c>
      <c r="LRR9" s="189">
        <v>0.16402</v>
      </c>
      <c r="LRS9" s="189">
        <v>0.16402</v>
      </c>
      <c r="LRT9" s="189">
        <v>0.16402</v>
      </c>
      <c r="LRU9" s="189">
        <v>0.16402</v>
      </c>
      <c r="LRV9" s="189">
        <v>0.16402</v>
      </c>
      <c r="LRW9" s="189">
        <v>0.16402</v>
      </c>
      <c r="LRX9" s="189">
        <v>0.16402</v>
      </c>
      <c r="LRY9" s="189">
        <v>0.16402</v>
      </c>
      <c r="LRZ9" s="189">
        <v>0.16402</v>
      </c>
      <c r="LSA9" s="189">
        <v>0.16402</v>
      </c>
      <c r="LSB9" s="189">
        <v>0.16402</v>
      </c>
      <c r="LSC9" s="189">
        <v>0.16402</v>
      </c>
      <c r="LSD9" s="189">
        <v>0.16402</v>
      </c>
      <c r="LSE9" s="189">
        <v>0.16402</v>
      </c>
      <c r="LSF9" s="189">
        <v>0.16402</v>
      </c>
      <c r="LSG9" s="189">
        <v>0.16402</v>
      </c>
      <c r="LSH9" s="189">
        <v>0.16402</v>
      </c>
      <c r="LSI9" s="189">
        <v>0.16402</v>
      </c>
      <c r="LSJ9" s="189">
        <v>0.16402</v>
      </c>
      <c r="LSK9" s="189">
        <v>0.16402</v>
      </c>
      <c r="LSL9" s="189">
        <v>0.16402</v>
      </c>
      <c r="LSM9" s="189">
        <v>0.16402</v>
      </c>
      <c r="LSN9" s="189">
        <v>0.16402</v>
      </c>
      <c r="LSO9" s="189">
        <v>0.16402</v>
      </c>
      <c r="LSP9" s="189">
        <v>0.16402</v>
      </c>
      <c r="LSQ9" s="189">
        <v>0.16402</v>
      </c>
      <c r="LSR9" s="189">
        <v>0.16402</v>
      </c>
      <c r="LSS9" s="189">
        <v>0.16402</v>
      </c>
      <c r="LST9" s="189">
        <v>0.16402</v>
      </c>
      <c r="LSU9" s="189">
        <v>0.16402</v>
      </c>
      <c r="LSV9" s="189">
        <v>0.16402</v>
      </c>
      <c r="LSW9" s="189">
        <v>0.16402</v>
      </c>
      <c r="LSX9" s="189">
        <v>0.16402</v>
      </c>
      <c r="LSY9" s="189">
        <v>0.16402</v>
      </c>
      <c r="LSZ9" s="189">
        <v>0.16402</v>
      </c>
      <c r="LTA9" s="189">
        <v>0.16402</v>
      </c>
      <c r="LTB9" s="189">
        <v>0.16402</v>
      </c>
      <c r="LTC9" s="189">
        <v>0.16402</v>
      </c>
      <c r="LTD9" s="189">
        <v>0.16402</v>
      </c>
      <c r="LTE9" s="189">
        <v>0.16402</v>
      </c>
      <c r="LTF9" s="189">
        <v>0.16402</v>
      </c>
      <c r="LTG9" s="189">
        <v>0.16402</v>
      </c>
      <c r="LTH9" s="189">
        <v>0.16402</v>
      </c>
      <c r="LTI9" s="189">
        <v>0.16402</v>
      </c>
      <c r="LTJ9" s="189">
        <v>0.16402</v>
      </c>
      <c r="LTK9" s="189">
        <v>0.16402</v>
      </c>
      <c r="LTL9" s="189">
        <v>0.16402</v>
      </c>
      <c r="LTM9" s="189">
        <v>0.16402</v>
      </c>
      <c r="LTN9" s="189">
        <v>0.16402</v>
      </c>
      <c r="LTO9" s="189">
        <v>0.16402</v>
      </c>
      <c r="LTP9" s="189">
        <v>0.16402</v>
      </c>
      <c r="LTQ9" s="189">
        <v>0.16402</v>
      </c>
      <c r="LTR9" s="189">
        <v>0.16402</v>
      </c>
      <c r="LTS9" s="189">
        <v>0.16402</v>
      </c>
      <c r="LTT9" s="189">
        <v>0.16402</v>
      </c>
      <c r="LTU9" s="189">
        <v>0.16402</v>
      </c>
      <c r="LTV9" s="189">
        <v>0.16402</v>
      </c>
      <c r="LTW9" s="189">
        <v>0.16402</v>
      </c>
      <c r="LTX9" s="189">
        <v>0.16402</v>
      </c>
      <c r="LTY9" s="189">
        <v>0.16402</v>
      </c>
      <c r="LTZ9" s="189">
        <v>0.16402</v>
      </c>
      <c r="LUA9" s="189">
        <v>0.16402</v>
      </c>
      <c r="LUB9" s="189">
        <v>0.16402</v>
      </c>
      <c r="LUC9" s="189">
        <v>0.16402</v>
      </c>
      <c r="LUD9" s="189">
        <v>0.16402</v>
      </c>
      <c r="LUE9" s="189">
        <v>0.16402</v>
      </c>
      <c r="LUF9" s="189">
        <v>0.16402</v>
      </c>
      <c r="LUG9" s="189">
        <v>0.16402</v>
      </c>
      <c r="LUH9" s="189">
        <v>0.16402</v>
      </c>
      <c r="LUI9" s="189">
        <v>0.16402</v>
      </c>
      <c r="LUJ9" s="189">
        <v>0.16402</v>
      </c>
      <c r="LUK9" s="189">
        <v>0.16402</v>
      </c>
      <c r="LUL9" s="189">
        <v>0.16402</v>
      </c>
      <c r="LUM9" s="189">
        <v>0.16402</v>
      </c>
      <c r="LUN9" s="189">
        <v>0.16402</v>
      </c>
      <c r="LUO9" s="189">
        <v>0.16402</v>
      </c>
      <c r="LUP9" s="189">
        <v>0.16402</v>
      </c>
      <c r="LUQ9" s="189">
        <v>0.16402</v>
      </c>
      <c r="LUR9" s="189">
        <v>0.16402</v>
      </c>
      <c r="LUS9" s="189">
        <v>0.16402</v>
      </c>
      <c r="LUT9" s="189">
        <v>0.16402</v>
      </c>
      <c r="LUU9" s="189">
        <v>0.16402</v>
      </c>
      <c r="LUV9" s="189">
        <v>0.16402</v>
      </c>
      <c r="LUW9" s="189">
        <v>0.16402</v>
      </c>
      <c r="LUX9" s="189">
        <v>0.16402</v>
      </c>
      <c r="LUY9" s="189">
        <v>0.16402</v>
      </c>
      <c r="LUZ9" s="189">
        <v>0.16402</v>
      </c>
      <c r="LVA9" s="189">
        <v>0.16402</v>
      </c>
      <c r="LVB9" s="189">
        <v>0.16402</v>
      </c>
      <c r="LVC9" s="189">
        <v>0.16402</v>
      </c>
      <c r="LVD9" s="189">
        <v>0.16402</v>
      </c>
      <c r="LVE9" s="189">
        <v>0.16402</v>
      </c>
      <c r="LVF9" s="189">
        <v>0.16402</v>
      </c>
      <c r="LVG9" s="189">
        <v>0.16402</v>
      </c>
      <c r="LVH9" s="189">
        <v>0.16402</v>
      </c>
      <c r="LVI9" s="189">
        <v>0.16402</v>
      </c>
      <c r="LVJ9" s="189">
        <v>0.16402</v>
      </c>
      <c r="LVK9" s="189">
        <v>0.16402</v>
      </c>
      <c r="LVL9" s="189">
        <v>0.16402</v>
      </c>
      <c r="LVM9" s="189">
        <v>0.16402</v>
      </c>
      <c r="LVN9" s="189">
        <v>0.16402</v>
      </c>
      <c r="LVO9" s="189">
        <v>0.16402</v>
      </c>
      <c r="LVP9" s="189">
        <v>0.16402</v>
      </c>
      <c r="LVQ9" s="189">
        <v>0.16402</v>
      </c>
      <c r="LVR9" s="189">
        <v>0.16402</v>
      </c>
      <c r="LVS9" s="189">
        <v>0.16402</v>
      </c>
      <c r="LVT9" s="189">
        <v>0.16402</v>
      </c>
      <c r="LVU9" s="189">
        <v>0.16402</v>
      </c>
      <c r="LVV9" s="189">
        <v>0.16402</v>
      </c>
      <c r="LVW9" s="189">
        <v>0.16402</v>
      </c>
      <c r="LVX9" s="189">
        <v>0.16402</v>
      </c>
      <c r="LVY9" s="189">
        <v>0.16402</v>
      </c>
      <c r="LVZ9" s="189">
        <v>0.16402</v>
      </c>
      <c r="LWA9" s="189">
        <v>0.16402</v>
      </c>
      <c r="LWB9" s="189">
        <v>0.16402</v>
      </c>
      <c r="LWC9" s="189">
        <v>0.16402</v>
      </c>
      <c r="LWD9" s="189">
        <v>0.16402</v>
      </c>
      <c r="LWE9" s="189">
        <v>0.16402</v>
      </c>
      <c r="LWF9" s="189">
        <v>0.16402</v>
      </c>
      <c r="LWG9" s="189">
        <v>0.16402</v>
      </c>
      <c r="LWH9" s="189">
        <v>0.16402</v>
      </c>
      <c r="LWI9" s="189">
        <v>0.16402</v>
      </c>
      <c r="LWJ9" s="189">
        <v>0.16402</v>
      </c>
      <c r="LWK9" s="189">
        <v>0.16402</v>
      </c>
      <c r="LWL9" s="189">
        <v>0.16402</v>
      </c>
      <c r="LWM9" s="189">
        <v>0.16402</v>
      </c>
      <c r="LWN9" s="189">
        <v>0.16402</v>
      </c>
      <c r="LWO9" s="189">
        <v>0.16402</v>
      </c>
      <c r="LWP9" s="189">
        <v>0.16402</v>
      </c>
      <c r="LWQ9" s="189">
        <v>0.16402</v>
      </c>
      <c r="LWR9" s="189">
        <v>0.16402</v>
      </c>
      <c r="LWS9" s="189">
        <v>0.16402</v>
      </c>
      <c r="LWT9" s="189">
        <v>0.16402</v>
      </c>
      <c r="LWU9" s="189">
        <v>0.16402</v>
      </c>
      <c r="LWV9" s="189">
        <v>0.16402</v>
      </c>
      <c r="LWW9" s="189">
        <v>0.16402</v>
      </c>
      <c r="LWX9" s="189">
        <v>0.16402</v>
      </c>
      <c r="LWY9" s="189">
        <v>0.16402</v>
      </c>
      <c r="LWZ9" s="189">
        <v>0.16402</v>
      </c>
      <c r="LXA9" s="189">
        <v>0.16402</v>
      </c>
      <c r="LXB9" s="189">
        <v>0.16402</v>
      </c>
      <c r="LXC9" s="189">
        <v>0.16402</v>
      </c>
      <c r="LXD9" s="189">
        <v>0.16402</v>
      </c>
      <c r="LXE9" s="189">
        <v>0.16402</v>
      </c>
      <c r="LXF9" s="189">
        <v>0.16402</v>
      </c>
      <c r="LXG9" s="189">
        <v>0.16402</v>
      </c>
      <c r="LXH9" s="189">
        <v>0.16402</v>
      </c>
      <c r="LXI9" s="189">
        <v>0.16402</v>
      </c>
      <c r="LXJ9" s="189">
        <v>0.16402</v>
      </c>
      <c r="LXK9" s="189">
        <v>0.16402</v>
      </c>
      <c r="LXL9" s="189">
        <v>0.16402</v>
      </c>
      <c r="LXM9" s="189">
        <v>0.16402</v>
      </c>
      <c r="LXN9" s="189">
        <v>0.16402</v>
      </c>
      <c r="LXO9" s="189">
        <v>0.16402</v>
      </c>
      <c r="LXP9" s="189">
        <v>0.16402</v>
      </c>
      <c r="LXQ9" s="189">
        <v>0.16402</v>
      </c>
      <c r="LXR9" s="189">
        <v>0.16402</v>
      </c>
      <c r="LXS9" s="189">
        <v>0.16402</v>
      </c>
      <c r="LXT9" s="189">
        <v>0.16402</v>
      </c>
      <c r="LXU9" s="189">
        <v>0.16402</v>
      </c>
      <c r="LXV9" s="189">
        <v>0.16402</v>
      </c>
      <c r="LXW9" s="189">
        <v>0.16402</v>
      </c>
      <c r="LXX9" s="189">
        <v>0.16402</v>
      </c>
      <c r="LXY9" s="189">
        <v>0.16402</v>
      </c>
      <c r="LXZ9" s="189">
        <v>0.16402</v>
      </c>
      <c r="LYA9" s="189">
        <v>0.16402</v>
      </c>
      <c r="LYB9" s="189">
        <v>0.16402</v>
      </c>
      <c r="LYC9" s="189">
        <v>0.16402</v>
      </c>
      <c r="LYD9" s="189">
        <v>0.16402</v>
      </c>
      <c r="LYE9" s="189">
        <v>0.16402</v>
      </c>
      <c r="LYF9" s="189">
        <v>0.16402</v>
      </c>
      <c r="LYG9" s="189">
        <v>0.16402</v>
      </c>
      <c r="LYH9" s="189">
        <v>0.16402</v>
      </c>
      <c r="LYI9" s="189">
        <v>0.16402</v>
      </c>
      <c r="LYJ9" s="189">
        <v>0.16402</v>
      </c>
      <c r="LYK9" s="189">
        <v>0.16402</v>
      </c>
      <c r="LYL9" s="189">
        <v>0.16402</v>
      </c>
      <c r="LYM9" s="189">
        <v>0.16402</v>
      </c>
      <c r="LYN9" s="189">
        <v>0.16402</v>
      </c>
      <c r="LYO9" s="189">
        <v>0.16402</v>
      </c>
      <c r="LYP9" s="189">
        <v>0.16402</v>
      </c>
      <c r="LYQ9" s="189">
        <v>0.16402</v>
      </c>
      <c r="LYR9" s="189">
        <v>0.16402</v>
      </c>
      <c r="LYS9" s="189">
        <v>0.16402</v>
      </c>
      <c r="LYT9" s="189">
        <v>0.16402</v>
      </c>
      <c r="LYU9" s="189">
        <v>0.16402</v>
      </c>
      <c r="LYV9" s="189">
        <v>0.16402</v>
      </c>
      <c r="LYW9" s="189">
        <v>0.16402</v>
      </c>
      <c r="LYX9" s="189">
        <v>0.16402</v>
      </c>
      <c r="LYY9" s="189">
        <v>0.16402</v>
      </c>
      <c r="LYZ9" s="189">
        <v>0.16402</v>
      </c>
      <c r="LZA9" s="189">
        <v>0.16402</v>
      </c>
      <c r="LZB9" s="189">
        <v>0.16402</v>
      </c>
      <c r="LZC9" s="189">
        <v>0.16402</v>
      </c>
      <c r="LZD9" s="189">
        <v>0.16402</v>
      </c>
      <c r="LZE9" s="189">
        <v>0.16402</v>
      </c>
      <c r="LZF9" s="189">
        <v>0.16402</v>
      </c>
      <c r="LZG9" s="189">
        <v>0.16402</v>
      </c>
      <c r="LZH9" s="189">
        <v>0.16402</v>
      </c>
      <c r="LZI9" s="189">
        <v>0.16402</v>
      </c>
      <c r="LZJ9" s="189">
        <v>0.16402</v>
      </c>
      <c r="LZK9" s="189">
        <v>0.16402</v>
      </c>
      <c r="LZL9" s="189">
        <v>0.16402</v>
      </c>
      <c r="LZM9" s="189">
        <v>0.16402</v>
      </c>
      <c r="LZN9" s="189">
        <v>0.16402</v>
      </c>
      <c r="LZO9" s="189">
        <v>0.16402</v>
      </c>
      <c r="LZP9" s="189">
        <v>0.16402</v>
      </c>
      <c r="LZQ9" s="189">
        <v>0.16402</v>
      </c>
      <c r="LZR9" s="189">
        <v>0.16402</v>
      </c>
      <c r="LZS9" s="189">
        <v>0.16402</v>
      </c>
      <c r="LZT9" s="189">
        <v>0.16402</v>
      </c>
      <c r="LZU9" s="189">
        <v>0.16402</v>
      </c>
      <c r="LZV9" s="189">
        <v>0.16402</v>
      </c>
      <c r="LZW9" s="189">
        <v>0.16402</v>
      </c>
      <c r="LZX9" s="189">
        <v>0.16402</v>
      </c>
      <c r="LZY9" s="189">
        <v>0.16402</v>
      </c>
      <c r="LZZ9" s="189">
        <v>0.16402</v>
      </c>
      <c r="MAA9" s="189">
        <v>0.16402</v>
      </c>
      <c r="MAB9" s="189">
        <v>0.16402</v>
      </c>
      <c r="MAC9" s="189">
        <v>0.16402</v>
      </c>
      <c r="MAD9" s="189">
        <v>0.16402</v>
      </c>
      <c r="MAE9" s="189">
        <v>0.16402</v>
      </c>
      <c r="MAF9" s="189">
        <v>0.16402</v>
      </c>
      <c r="MAG9" s="189">
        <v>0.16402</v>
      </c>
      <c r="MAH9" s="189">
        <v>0.16402</v>
      </c>
      <c r="MAI9" s="189">
        <v>0.16402</v>
      </c>
      <c r="MAJ9" s="189">
        <v>0.16402</v>
      </c>
      <c r="MAK9" s="189">
        <v>0.16402</v>
      </c>
      <c r="MAL9" s="189">
        <v>0.16402</v>
      </c>
      <c r="MAM9" s="189">
        <v>0.16402</v>
      </c>
      <c r="MAN9" s="189">
        <v>0.16402</v>
      </c>
      <c r="MAO9" s="189">
        <v>0.16402</v>
      </c>
      <c r="MAP9" s="189">
        <v>0.16402</v>
      </c>
      <c r="MAQ9" s="189">
        <v>0.16402</v>
      </c>
      <c r="MAR9" s="189">
        <v>0.16402</v>
      </c>
      <c r="MAS9" s="189">
        <v>0.16402</v>
      </c>
      <c r="MAT9" s="189">
        <v>0.16402</v>
      </c>
      <c r="MAU9" s="189">
        <v>0.16402</v>
      </c>
      <c r="MAV9" s="189">
        <v>0.16402</v>
      </c>
      <c r="MAW9" s="189">
        <v>0.16402</v>
      </c>
      <c r="MAX9" s="189">
        <v>0.16402</v>
      </c>
      <c r="MAY9" s="189">
        <v>0.16402</v>
      </c>
      <c r="MAZ9" s="189">
        <v>0.16402</v>
      </c>
      <c r="MBA9" s="189">
        <v>0.16402</v>
      </c>
      <c r="MBB9" s="189">
        <v>0.16402</v>
      </c>
      <c r="MBC9" s="189">
        <v>0.16402</v>
      </c>
      <c r="MBD9" s="189">
        <v>0.16402</v>
      </c>
      <c r="MBE9" s="189">
        <v>0.16402</v>
      </c>
      <c r="MBF9" s="189">
        <v>0.16402</v>
      </c>
      <c r="MBG9" s="189">
        <v>0.16402</v>
      </c>
      <c r="MBH9" s="189">
        <v>0.16402</v>
      </c>
      <c r="MBI9" s="189">
        <v>0.16402</v>
      </c>
      <c r="MBJ9" s="189">
        <v>0.16402</v>
      </c>
      <c r="MBK9" s="189">
        <v>0.16402</v>
      </c>
      <c r="MBL9" s="189">
        <v>0.16402</v>
      </c>
      <c r="MBM9" s="189">
        <v>0.16402</v>
      </c>
      <c r="MBN9" s="189">
        <v>0.16402</v>
      </c>
      <c r="MBO9" s="189">
        <v>0.16402</v>
      </c>
      <c r="MBP9" s="189">
        <v>0.16402</v>
      </c>
      <c r="MBQ9" s="189">
        <v>0.16402</v>
      </c>
      <c r="MBR9" s="189">
        <v>0.16402</v>
      </c>
      <c r="MBS9" s="189">
        <v>0.16402</v>
      </c>
      <c r="MBT9" s="189">
        <v>0.16402</v>
      </c>
      <c r="MBU9" s="189">
        <v>0.16402</v>
      </c>
      <c r="MBV9" s="189">
        <v>0.16402</v>
      </c>
      <c r="MBW9" s="189">
        <v>0.16402</v>
      </c>
      <c r="MBX9" s="189">
        <v>0.16402</v>
      </c>
      <c r="MBY9" s="189">
        <v>0.16402</v>
      </c>
      <c r="MBZ9" s="189">
        <v>0.16402</v>
      </c>
      <c r="MCA9" s="189">
        <v>0.16402</v>
      </c>
      <c r="MCB9" s="189">
        <v>0.16402</v>
      </c>
      <c r="MCC9" s="189">
        <v>0.16402</v>
      </c>
      <c r="MCD9" s="189">
        <v>0.16402</v>
      </c>
      <c r="MCE9" s="189">
        <v>0.16402</v>
      </c>
      <c r="MCF9" s="189">
        <v>0.16402</v>
      </c>
      <c r="MCG9" s="189">
        <v>0.16402</v>
      </c>
      <c r="MCH9" s="189">
        <v>0.16402</v>
      </c>
      <c r="MCI9" s="189">
        <v>0.16402</v>
      </c>
      <c r="MCJ9" s="189">
        <v>0.16402</v>
      </c>
      <c r="MCK9" s="189">
        <v>0.16402</v>
      </c>
      <c r="MCL9" s="189">
        <v>0.16402</v>
      </c>
      <c r="MCM9" s="189">
        <v>0.16402</v>
      </c>
      <c r="MCN9" s="189">
        <v>0.16402</v>
      </c>
      <c r="MCO9" s="189">
        <v>0.16402</v>
      </c>
      <c r="MCP9" s="189">
        <v>0.16402</v>
      </c>
      <c r="MCQ9" s="189">
        <v>0.16402</v>
      </c>
      <c r="MCR9" s="189">
        <v>0.16402</v>
      </c>
      <c r="MCS9" s="189">
        <v>0.16402</v>
      </c>
      <c r="MCT9" s="189">
        <v>0.16402</v>
      </c>
      <c r="MCU9" s="189">
        <v>0.16402</v>
      </c>
      <c r="MCV9" s="189">
        <v>0.16402</v>
      </c>
      <c r="MCW9" s="189">
        <v>0.16402</v>
      </c>
      <c r="MCX9" s="189">
        <v>0.16402</v>
      </c>
      <c r="MCY9" s="189">
        <v>0.16402</v>
      </c>
      <c r="MCZ9" s="189">
        <v>0.16402</v>
      </c>
      <c r="MDA9" s="189">
        <v>0.16402</v>
      </c>
      <c r="MDB9" s="189">
        <v>0.16402</v>
      </c>
      <c r="MDC9" s="189">
        <v>0.16402</v>
      </c>
      <c r="MDD9" s="189">
        <v>0.16402</v>
      </c>
      <c r="MDE9" s="189">
        <v>0.16402</v>
      </c>
      <c r="MDF9" s="189">
        <v>0.16402</v>
      </c>
      <c r="MDG9" s="189">
        <v>0.16402</v>
      </c>
      <c r="MDH9" s="189">
        <v>0.16402</v>
      </c>
      <c r="MDI9" s="189">
        <v>0.16402</v>
      </c>
      <c r="MDJ9" s="189">
        <v>0.16402</v>
      </c>
      <c r="MDK9" s="189">
        <v>0.16402</v>
      </c>
      <c r="MDL9" s="189">
        <v>0.16402</v>
      </c>
      <c r="MDM9" s="189">
        <v>0.16402</v>
      </c>
      <c r="MDN9" s="189">
        <v>0.16402</v>
      </c>
      <c r="MDO9" s="189">
        <v>0.16402</v>
      </c>
      <c r="MDP9" s="189">
        <v>0.16402</v>
      </c>
      <c r="MDQ9" s="189">
        <v>0.16402</v>
      </c>
      <c r="MDR9" s="189">
        <v>0.16402</v>
      </c>
      <c r="MDS9" s="189">
        <v>0.16402</v>
      </c>
      <c r="MDT9" s="189">
        <v>0.16402</v>
      </c>
      <c r="MDU9" s="189">
        <v>0.16402</v>
      </c>
      <c r="MDV9" s="189">
        <v>0.16402</v>
      </c>
      <c r="MDW9" s="189">
        <v>0.16402</v>
      </c>
      <c r="MDX9" s="189">
        <v>0.16402</v>
      </c>
      <c r="MDY9" s="189">
        <v>0.16402</v>
      </c>
      <c r="MDZ9" s="189">
        <v>0.16402</v>
      </c>
      <c r="MEA9" s="189">
        <v>0.16402</v>
      </c>
      <c r="MEB9" s="189">
        <v>0.16402</v>
      </c>
      <c r="MEC9" s="189">
        <v>0.16402</v>
      </c>
      <c r="MED9" s="189">
        <v>0.16402</v>
      </c>
      <c r="MEE9" s="189">
        <v>0.16402</v>
      </c>
      <c r="MEF9" s="189">
        <v>0.16402</v>
      </c>
      <c r="MEG9" s="189">
        <v>0.16402</v>
      </c>
      <c r="MEH9" s="189">
        <v>0.16402</v>
      </c>
      <c r="MEI9" s="189">
        <v>0.16402</v>
      </c>
      <c r="MEJ9" s="189">
        <v>0.16402</v>
      </c>
      <c r="MEK9" s="189">
        <v>0.16402</v>
      </c>
      <c r="MEL9" s="189">
        <v>0.16402</v>
      </c>
      <c r="MEM9" s="189">
        <v>0.16402</v>
      </c>
      <c r="MEN9" s="189">
        <v>0.16402</v>
      </c>
      <c r="MEO9" s="189">
        <v>0.16402</v>
      </c>
      <c r="MEP9" s="189">
        <v>0.16402</v>
      </c>
      <c r="MEQ9" s="189">
        <v>0.16402</v>
      </c>
      <c r="MER9" s="189">
        <v>0.16402</v>
      </c>
      <c r="MES9" s="189">
        <v>0.16402</v>
      </c>
      <c r="MET9" s="189">
        <v>0.16402</v>
      </c>
      <c r="MEU9" s="189">
        <v>0.16402</v>
      </c>
      <c r="MEV9" s="189">
        <v>0.16402</v>
      </c>
      <c r="MEW9" s="189">
        <v>0.16402</v>
      </c>
      <c r="MEX9" s="189">
        <v>0.16402</v>
      </c>
      <c r="MEY9" s="189">
        <v>0.16402</v>
      </c>
      <c r="MEZ9" s="189">
        <v>0.16402</v>
      </c>
      <c r="MFA9" s="189">
        <v>0.16402</v>
      </c>
      <c r="MFB9" s="189">
        <v>0.16402</v>
      </c>
      <c r="MFC9" s="189">
        <v>0.16402</v>
      </c>
      <c r="MFD9" s="189">
        <v>0.16402</v>
      </c>
      <c r="MFE9" s="189">
        <v>0.16402</v>
      </c>
      <c r="MFF9" s="189">
        <v>0.16402</v>
      </c>
      <c r="MFG9" s="189">
        <v>0.16402</v>
      </c>
      <c r="MFH9" s="189">
        <v>0.16402</v>
      </c>
      <c r="MFI9" s="189">
        <v>0.16402</v>
      </c>
      <c r="MFJ9" s="189">
        <v>0.16402</v>
      </c>
      <c r="MFK9" s="189">
        <v>0.16402</v>
      </c>
      <c r="MFL9" s="189">
        <v>0.16402</v>
      </c>
      <c r="MFM9" s="189">
        <v>0.16402</v>
      </c>
      <c r="MFN9" s="189">
        <v>0.16402</v>
      </c>
      <c r="MFO9" s="189">
        <v>0.16402</v>
      </c>
      <c r="MFP9" s="189">
        <v>0.16402</v>
      </c>
      <c r="MFQ9" s="189">
        <v>0.16402</v>
      </c>
      <c r="MFR9" s="189">
        <v>0.16402</v>
      </c>
      <c r="MFS9" s="189">
        <v>0.16402</v>
      </c>
      <c r="MFT9" s="189">
        <v>0.16402</v>
      </c>
      <c r="MFU9" s="189">
        <v>0.16402</v>
      </c>
      <c r="MFV9" s="189">
        <v>0.16402</v>
      </c>
      <c r="MFW9" s="189">
        <v>0.16402</v>
      </c>
      <c r="MFX9" s="189">
        <v>0.16402</v>
      </c>
      <c r="MFY9" s="189">
        <v>0.16402</v>
      </c>
      <c r="MFZ9" s="189">
        <v>0.16402</v>
      </c>
      <c r="MGA9" s="189">
        <v>0.16402</v>
      </c>
      <c r="MGB9" s="189">
        <v>0.16402</v>
      </c>
      <c r="MGC9" s="189">
        <v>0.16402</v>
      </c>
      <c r="MGD9" s="189">
        <v>0.16402</v>
      </c>
      <c r="MGE9" s="189">
        <v>0.16402</v>
      </c>
      <c r="MGF9" s="189">
        <v>0.16402</v>
      </c>
      <c r="MGG9" s="189">
        <v>0.16402</v>
      </c>
      <c r="MGH9" s="189">
        <v>0.16402</v>
      </c>
      <c r="MGI9" s="189">
        <v>0.16402</v>
      </c>
      <c r="MGJ9" s="189">
        <v>0.16402</v>
      </c>
      <c r="MGK9" s="189">
        <v>0.16402</v>
      </c>
      <c r="MGL9" s="189">
        <v>0.16402</v>
      </c>
      <c r="MGM9" s="189">
        <v>0.16402</v>
      </c>
      <c r="MGN9" s="189">
        <v>0.16402</v>
      </c>
      <c r="MGO9" s="189">
        <v>0.16402</v>
      </c>
      <c r="MGP9" s="189">
        <v>0.16402</v>
      </c>
      <c r="MGQ9" s="189">
        <v>0.16402</v>
      </c>
      <c r="MGR9" s="189">
        <v>0.16402</v>
      </c>
      <c r="MGS9" s="189">
        <v>0.16402</v>
      </c>
      <c r="MGT9" s="189">
        <v>0.16402</v>
      </c>
      <c r="MGU9" s="189">
        <v>0.16402</v>
      </c>
      <c r="MGV9" s="189">
        <v>0.16402</v>
      </c>
      <c r="MGW9" s="189">
        <v>0.16402</v>
      </c>
      <c r="MGX9" s="189">
        <v>0.16402</v>
      </c>
      <c r="MGY9" s="189">
        <v>0.16402</v>
      </c>
      <c r="MGZ9" s="189">
        <v>0.16402</v>
      </c>
      <c r="MHA9" s="189">
        <v>0.16402</v>
      </c>
      <c r="MHB9" s="189">
        <v>0.16402</v>
      </c>
      <c r="MHC9" s="189">
        <v>0.16402</v>
      </c>
      <c r="MHD9" s="189">
        <v>0.16402</v>
      </c>
      <c r="MHE9" s="189">
        <v>0.16402</v>
      </c>
      <c r="MHF9" s="189">
        <v>0.16402</v>
      </c>
      <c r="MHG9" s="189">
        <v>0.16402</v>
      </c>
      <c r="MHH9" s="189">
        <v>0.16402</v>
      </c>
      <c r="MHI9" s="189">
        <v>0.16402</v>
      </c>
      <c r="MHJ9" s="189">
        <v>0.16402</v>
      </c>
      <c r="MHK9" s="189">
        <v>0.16402</v>
      </c>
      <c r="MHL9" s="189">
        <v>0.16402</v>
      </c>
      <c r="MHM9" s="189">
        <v>0.16402</v>
      </c>
      <c r="MHN9" s="189">
        <v>0.16402</v>
      </c>
      <c r="MHO9" s="189">
        <v>0.16402</v>
      </c>
      <c r="MHP9" s="189">
        <v>0.16402</v>
      </c>
      <c r="MHQ9" s="189">
        <v>0.16402</v>
      </c>
      <c r="MHR9" s="189">
        <v>0.16402</v>
      </c>
      <c r="MHS9" s="189">
        <v>0.16402</v>
      </c>
      <c r="MHT9" s="189">
        <v>0.16402</v>
      </c>
      <c r="MHU9" s="189">
        <v>0.16402</v>
      </c>
      <c r="MHV9" s="189">
        <v>0.16402</v>
      </c>
      <c r="MHW9" s="189">
        <v>0.16402</v>
      </c>
      <c r="MHX9" s="189">
        <v>0.16402</v>
      </c>
      <c r="MHY9" s="189">
        <v>0.16402</v>
      </c>
      <c r="MHZ9" s="189">
        <v>0.16402</v>
      </c>
      <c r="MIA9" s="189">
        <v>0.16402</v>
      </c>
      <c r="MIB9" s="189">
        <v>0.16402</v>
      </c>
      <c r="MIC9" s="189">
        <v>0.16402</v>
      </c>
      <c r="MID9" s="189">
        <v>0.16402</v>
      </c>
      <c r="MIE9" s="189">
        <v>0.16402</v>
      </c>
      <c r="MIF9" s="189">
        <v>0.16402</v>
      </c>
      <c r="MIG9" s="189">
        <v>0.16402</v>
      </c>
      <c r="MIH9" s="189">
        <v>0.16402</v>
      </c>
      <c r="MII9" s="189">
        <v>0.16402</v>
      </c>
      <c r="MIJ9" s="189">
        <v>0.16402</v>
      </c>
      <c r="MIK9" s="189">
        <v>0.16402</v>
      </c>
      <c r="MIL9" s="189">
        <v>0.16402</v>
      </c>
      <c r="MIM9" s="189">
        <v>0.16402</v>
      </c>
      <c r="MIN9" s="189">
        <v>0.16402</v>
      </c>
      <c r="MIO9" s="189">
        <v>0.16402</v>
      </c>
      <c r="MIP9" s="189">
        <v>0.16402</v>
      </c>
      <c r="MIQ9" s="189">
        <v>0.16402</v>
      </c>
      <c r="MIR9" s="189">
        <v>0.16402</v>
      </c>
      <c r="MIS9" s="189">
        <v>0.16402</v>
      </c>
      <c r="MIT9" s="189">
        <v>0.16402</v>
      </c>
      <c r="MIU9" s="189">
        <v>0.16402</v>
      </c>
      <c r="MIV9" s="189">
        <v>0.16402</v>
      </c>
      <c r="MIW9" s="189">
        <v>0.16402</v>
      </c>
      <c r="MIX9" s="189">
        <v>0.16402</v>
      </c>
      <c r="MIY9" s="189">
        <v>0.16402</v>
      </c>
      <c r="MIZ9" s="189">
        <v>0.16402</v>
      </c>
      <c r="MJA9" s="189">
        <v>0.16402</v>
      </c>
      <c r="MJB9" s="189">
        <v>0.16402</v>
      </c>
      <c r="MJC9" s="189">
        <v>0.16402</v>
      </c>
      <c r="MJD9" s="189">
        <v>0.16402</v>
      </c>
      <c r="MJE9" s="189">
        <v>0.16402</v>
      </c>
      <c r="MJF9" s="189">
        <v>0.16402</v>
      </c>
      <c r="MJG9" s="189">
        <v>0.16402</v>
      </c>
      <c r="MJH9" s="189">
        <v>0.16402</v>
      </c>
      <c r="MJI9" s="189">
        <v>0.16402</v>
      </c>
      <c r="MJJ9" s="189">
        <v>0.16402</v>
      </c>
      <c r="MJK9" s="189">
        <v>0.16402</v>
      </c>
      <c r="MJL9" s="189">
        <v>0.16402</v>
      </c>
      <c r="MJM9" s="189">
        <v>0.16402</v>
      </c>
      <c r="MJN9" s="189">
        <v>0.16402</v>
      </c>
      <c r="MJO9" s="189">
        <v>0.16402</v>
      </c>
      <c r="MJP9" s="189">
        <v>0.16402</v>
      </c>
      <c r="MJQ9" s="189">
        <v>0.16402</v>
      </c>
      <c r="MJR9" s="189">
        <v>0.16402</v>
      </c>
      <c r="MJS9" s="189">
        <v>0.16402</v>
      </c>
      <c r="MJT9" s="189">
        <v>0.16402</v>
      </c>
      <c r="MJU9" s="189">
        <v>0.16402</v>
      </c>
      <c r="MJV9" s="189">
        <v>0.16402</v>
      </c>
      <c r="MJW9" s="189">
        <v>0.16402</v>
      </c>
      <c r="MJX9" s="189">
        <v>0.16402</v>
      </c>
      <c r="MJY9" s="189">
        <v>0.16402</v>
      </c>
      <c r="MJZ9" s="189">
        <v>0.16402</v>
      </c>
      <c r="MKA9" s="189">
        <v>0.16402</v>
      </c>
      <c r="MKB9" s="189">
        <v>0.16402</v>
      </c>
      <c r="MKC9" s="189">
        <v>0.16402</v>
      </c>
      <c r="MKD9" s="189">
        <v>0.16402</v>
      </c>
      <c r="MKE9" s="189">
        <v>0.16402</v>
      </c>
      <c r="MKF9" s="189">
        <v>0.16402</v>
      </c>
      <c r="MKG9" s="189">
        <v>0.16402</v>
      </c>
      <c r="MKH9" s="189">
        <v>0.16402</v>
      </c>
      <c r="MKI9" s="189">
        <v>0.16402</v>
      </c>
      <c r="MKJ9" s="189">
        <v>0.16402</v>
      </c>
      <c r="MKK9" s="189">
        <v>0.16402</v>
      </c>
      <c r="MKL9" s="189">
        <v>0.16402</v>
      </c>
      <c r="MKM9" s="189">
        <v>0.16402</v>
      </c>
      <c r="MKN9" s="189">
        <v>0.16402</v>
      </c>
      <c r="MKO9" s="189">
        <v>0.16402</v>
      </c>
      <c r="MKP9" s="189">
        <v>0.16402</v>
      </c>
      <c r="MKQ9" s="189">
        <v>0.16402</v>
      </c>
      <c r="MKR9" s="189">
        <v>0.16402</v>
      </c>
      <c r="MKS9" s="189">
        <v>0.16402</v>
      </c>
      <c r="MKT9" s="189">
        <v>0.16402</v>
      </c>
      <c r="MKU9" s="189">
        <v>0.16402</v>
      </c>
      <c r="MKV9" s="189">
        <v>0.16402</v>
      </c>
      <c r="MKW9" s="189">
        <v>0.16402</v>
      </c>
      <c r="MKX9" s="189">
        <v>0.16402</v>
      </c>
      <c r="MKY9" s="189">
        <v>0.16402</v>
      </c>
      <c r="MKZ9" s="189">
        <v>0.16402</v>
      </c>
      <c r="MLA9" s="189">
        <v>0.16402</v>
      </c>
      <c r="MLB9" s="189">
        <v>0.16402</v>
      </c>
      <c r="MLC9" s="189">
        <v>0.16402</v>
      </c>
      <c r="MLD9" s="189">
        <v>0.16402</v>
      </c>
      <c r="MLE9" s="189">
        <v>0.16402</v>
      </c>
      <c r="MLF9" s="189">
        <v>0.16402</v>
      </c>
      <c r="MLG9" s="189">
        <v>0.16402</v>
      </c>
      <c r="MLH9" s="189">
        <v>0.16402</v>
      </c>
      <c r="MLI9" s="189">
        <v>0.16402</v>
      </c>
      <c r="MLJ9" s="189">
        <v>0.16402</v>
      </c>
      <c r="MLK9" s="189">
        <v>0.16402</v>
      </c>
      <c r="MLL9" s="189">
        <v>0.16402</v>
      </c>
      <c r="MLM9" s="189">
        <v>0.16402</v>
      </c>
      <c r="MLN9" s="189">
        <v>0.16402</v>
      </c>
      <c r="MLO9" s="189">
        <v>0.16402</v>
      </c>
      <c r="MLP9" s="189">
        <v>0.16402</v>
      </c>
      <c r="MLQ9" s="189">
        <v>0.16402</v>
      </c>
      <c r="MLR9" s="189">
        <v>0.16402</v>
      </c>
      <c r="MLS9" s="189">
        <v>0.16402</v>
      </c>
      <c r="MLT9" s="189">
        <v>0.16402</v>
      </c>
      <c r="MLU9" s="189">
        <v>0.16402</v>
      </c>
      <c r="MLV9" s="189">
        <v>0.16402</v>
      </c>
      <c r="MLW9" s="189">
        <v>0.16402</v>
      </c>
      <c r="MLX9" s="189">
        <v>0.16402</v>
      </c>
      <c r="MLY9" s="189">
        <v>0.16402</v>
      </c>
      <c r="MLZ9" s="189">
        <v>0.16402</v>
      </c>
      <c r="MMA9" s="189">
        <v>0.16402</v>
      </c>
      <c r="MMB9" s="189">
        <v>0.16402</v>
      </c>
      <c r="MMC9" s="189">
        <v>0.16402</v>
      </c>
      <c r="MMD9" s="189">
        <v>0.16402</v>
      </c>
      <c r="MME9" s="189">
        <v>0.16402</v>
      </c>
      <c r="MMF9" s="189">
        <v>0.16402</v>
      </c>
      <c r="MMG9" s="189">
        <v>0.16402</v>
      </c>
      <c r="MMH9" s="189">
        <v>0.16402</v>
      </c>
      <c r="MMI9" s="189">
        <v>0.16402</v>
      </c>
      <c r="MMJ9" s="189">
        <v>0.16402</v>
      </c>
      <c r="MMK9" s="189">
        <v>0.16402</v>
      </c>
      <c r="MML9" s="189">
        <v>0.16402</v>
      </c>
      <c r="MMM9" s="189">
        <v>0.16402</v>
      </c>
      <c r="MMN9" s="189">
        <v>0.16402</v>
      </c>
      <c r="MMO9" s="189">
        <v>0.16402</v>
      </c>
      <c r="MMP9" s="189">
        <v>0.16402</v>
      </c>
      <c r="MMQ9" s="189">
        <v>0.16402</v>
      </c>
      <c r="MMR9" s="189">
        <v>0.16402</v>
      </c>
      <c r="MMS9" s="189">
        <v>0.16402</v>
      </c>
      <c r="MMT9" s="189">
        <v>0.16402</v>
      </c>
      <c r="MMU9" s="189">
        <v>0.16402</v>
      </c>
      <c r="MMV9" s="189">
        <v>0.16402</v>
      </c>
      <c r="MMW9" s="189">
        <v>0.16402</v>
      </c>
      <c r="MMX9" s="189">
        <v>0.16402</v>
      </c>
      <c r="MMY9" s="189">
        <v>0.16402</v>
      </c>
      <c r="MMZ9" s="189">
        <v>0.16402</v>
      </c>
      <c r="MNA9" s="189">
        <v>0.16402</v>
      </c>
      <c r="MNB9" s="189">
        <v>0.16402</v>
      </c>
      <c r="MNC9" s="189">
        <v>0.16402</v>
      </c>
      <c r="MND9" s="189">
        <v>0.16402</v>
      </c>
      <c r="MNE9" s="189">
        <v>0.16402</v>
      </c>
      <c r="MNF9" s="189">
        <v>0.16402</v>
      </c>
      <c r="MNG9" s="189">
        <v>0.16402</v>
      </c>
      <c r="MNH9" s="189">
        <v>0.16402</v>
      </c>
      <c r="MNI9" s="189">
        <v>0.16402</v>
      </c>
      <c r="MNJ9" s="189">
        <v>0.16402</v>
      </c>
      <c r="MNK9" s="189">
        <v>0.16402</v>
      </c>
      <c r="MNL9" s="189">
        <v>0.16402</v>
      </c>
      <c r="MNM9" s="189">
        <v>0.16402</v>
      </c>
      <c r="MNN9" s="189">
        <v>0.16402</v>
      </c>
      <c r="MNO9" s="189">
        <v>0.16402</v>
      </c>
      <c r="MNP9" s="189">
        <v>0.16402</v>
      </c>
      <c r="MNQ9" s="189">
        <v>0.16402</v>
      </c>
      <c r="MNR9" s="189">
        <v>0.16402</v>
      </c>
      <c r="MNS9" s="189">
        <v>0.16402</v>
      </c>
      <c r="MNT9" s="189">
        <v>0.16402</v>
      </c>
      <c r="MNU9" s="189">
        <v>0.16402</v>
      </c>
      <c r="MNV9" s="189">
        <v>0.16402</v>
      </c>
      <c r="MNW9" s="189">
        <v>0.16402</v>
      </c>
      <c r="MNX9" s="189">
        <v>0.16402</v>
      </c>
      <c r="MNY9" s="189">
        <v>0.16402</v>
      </c>
      <c r="MNZ9" s="189">
        <v>0.16402</v>
      </c>
      <c r="MOA9" s="189">
        <v>0.16402</v>
      </c>
      <c r="MOB9" s="189">
        <v>0.16402</v>
      </c>
      <c r="MOC9" s="189">
        <v>0.16402</v>
      </c>
      <c r="MOD9" s="189">
        <v>0.16402</v>
      </c>
      <c r="MOE9" s="189">
        <v>0.16402</v>
      </c>
      <c r="MOF9" s="189">
        <v>0.16402</v>
      </c>
      <c r="MOG9" s="189">
        <v>0.16402</v>
      </c>
      <c r="MOH9" s="189">
        <v>0.16402</v>
      </c>
      <c r="MOI9" s="189">
        <v>0.16402</v>
      </c>
      <c r="MOJ9" s="189">
        <v>0.16402</v>
      </c>
      <c r="MOK9" s="189">
        <v>0.16402</v>
      </c>
      <c r="MOL9" s="189">
        <v>0.16402</v>
      </c>
      <c r="MOM9" s="189">
        <v>0.16402</v>
      </c>
      <c r="MON9" s="189">
        <v>0.16402</v>
      </c>
      <c r="MOO9" s="189">
        <v>0.16402</v>
      </c>
      <c r="MOP9" s="189">
        <v>0.16402</v>
      </c>
      <c r="MOQ9" s="189">
        <v>0.16402</v>
      </c>
      <c r="MOR9" s="189">
        <v>0.16402</v>
      </c>
      <c r="MOS9" s="189">
        <v>0.16402</v>
      </c>
      <c r="MOT9" s="189">
        <v>0.16402</v>
      </c>
      <c r="MOU9" s="189">
        <v>0.16402</v>
      </c>
      <c r="MOV9" s="189">
        <v>0.16402</v>
      </c>
      <c r="MOW9" s="189">
        <v>0.16402</v>
      </c>
      <c r="MOX9" s="189">
        <v>0.16402</v>
      </c>
      <c r="MOY9" s="189">
        <v>0.16402</v>
      </c>
      <c r="MOZ9" s="189">
        <v>0.16402</v>
      </c>
      <c r="MPA9" s="189">
        <v>0.16402</v>
      </c>
      <c r="MPB9" s="189">
        <v>0.16402</v>
      </c>
      <c r="MPC9" s="189">
        <v>0.16402</v>
      </c>
      <c r="MPD9" s="189">
        <v>0.16402</v>
      </c>
      <c r="MPE9" s="189">
        <v>0.16402</v>
      </c>
      <c r="MPF9" s="189">
        <v>0.16402</v>
      </c>
      <c r="MPG9" s="189">
        <v>0.16402</v>
      </c>
      <c r="MPH9" s="189">
        <v>0.16402</v>
      </c>
      <c r="MPI9" s="189">
        <v>0.16402</v>
      </c>
      <c r="MPJ9" s="189">
        <v>0.16402</v>
      </c>
      <c r="MPK9" s="189">
        <v>0.16402</v>
      </c>
      <c r="MPL9" s="189">
        <v>0.16402</v>
      </c>
      <c r="MPM9" s="189">
        <v>0.16402</v>
      </c>
      <c r="MPN9" s="189">
        <v>0.16402</v>
      </c>
      <c r="MPO9" s="189">
        <v>0.16402</v>
      </c>
      <c r="MPP9" s="189">
        <v>0.16402</v>
      </c>
      <c r="MPQ9" s="189">
        <v>0.16402</v>
      </c>
      <c r="MPR9" s="189">
        <v>0.16402</v>
      </c>
      <c r="MPS9" s="189">
        <v>0.16402</v>
      </c>
      <c r="MPT9" s="189">
        <v>0.16402</v>
      </c>
      <c r="MPU9" s="189">
        <v>0.16402</v>
      </c>
      <c r="MPV9" s="189">
        <v>0.16402</v>
      </c>
      <c r="MPW9" s="189">
        <v>0.16402</v>
      </c>
      <c r="MPX9" s="189">
        <v>0.16402</v>
      </c>
      <c r="MPY9" s="189">
        <v>0.16402</v>
      </c>
      <c r="MPZ9" s="189">
        <v>0.16402</v>
      </c>
      <c r="MQA9" s="189">
        <v>0.16402</v>
      </c>
      <c r="MQB9" s="189">
        <v>0.16402</v>
      </c>
      <c r="MQC9" s="189">
        <v>0.16402</v>
      </c>
      <c r="MQD9" s="189">
        <v>0.16402</v>
      </c>
      <c r="MQE9" s="189">
        <v>0.16402</v>
      </c>
      <c r="MQF9" s="189">
        <v>0.16402</v>
      </c>
      <c r="MQG9" s="189">
        <v>0.16402</v>
      </c>
      <c r="MQH9" s="189">
        <v>0.16402</v>
      </c>
      <c r="MQI9" s="189">
        <v>0.16402</v>
      </c>
      <c r="MQJ9" s="189">
        <v>0.16402</v>
      </c>
      <c r="MQK9" s="189">
        <v>0.16402</v>
      </c>
      <c r="MQL9" s="189">
        <v>0.16402</v>
      </c>
      <c r="MQM9" s="189">
        <v>0.16402</v>
      </c>
      <c r="MQN9" s="189">
        <v>0.16402</v>
      </c>
      <c r="MQO9" s="189">
        <v>0.16402</v>
      </c>
      <c r="MQP9" s="189">
        <v>0.16402</v>
      </c>
      <c r="MQQ9" s="189">
        <v>0.16402</v>
      </c>
      <c r="MQR9" s="189">
        <v>0.16402</v>
      </c>
      <c r="MQS9" s="189">
        <v>0.16402</v>
      </c>
      <c r="MQT9" s="189">
        <v>0.16402</v>
      </c>
      <c r="MQU9" s="189">
        <v>0.16402</v>
      </c>
      <c r="MQV9" s="189">
        <v>0.16402</v>
      </c>
      <c r="MQW9" s="189">
        <v>0.16402</v>
      </c>
      <c r="MQX9" s="189">
        <v>0.16402</v>
      </c>
      <c r="MQY9" s="189">
        <v>0.16402</v>
      </c>
      <c r="MQZ9" s="189">
        <v>0.16402</v>
      </c>
      <c r="MRA9" s="189">
        <v>0.16402</v>
      </c>
      <c r="MRB9" s="189">
        <v>0.16402</v>
      </c>
      <c r="MRC9" s="189">
        <v>0.16402</v>
      </c>
      <c r="MRD9" s="189">
        <v>0.16402</v>
      </c>
      <c r="MRE9" s="189">
        <v>0.16402</v>
      </c>
      <c r="MRF9" s="189">
        <v>0.16402</v>
      </c>
      <c r="MRG9" s="189">
        <v>0.16402</v>
      </c>
      <c r="MRH9" s="189">
        <v>0.16402</v>
      </c>
      <c r="MRI9" s="189">
        <v>0.16402</v>
      </c>
      <c r="MRJ9" s="189">
        <v>0.16402</v>
      </c>
      <c r="MRK9" s="189">
        <v>0.16402</v>
      </c>
      <c r="MRL9" s="189">
        <v>0.16402</v>
      </c>
      <c r="MRM9" s="189">
        <v>0.16402</v>
      </c>
      <c r="MRN9" s="189">
        <v>0.16402</v>
      </c>
      <c r="MRO9" s="189">
        <v>0.16402</v>
      </c>
      <c r="MRP9" s="189">
        <v>0.16402</v>
      </c>
      <c r="MRQ9" s="189">
        <v>0.16402</v>
      </c>
      <c r="MRR9" s="189">
        <v>0.16402</v>
      </c>
      <c r="MRS9" s="189">
        <v>0.16402</v>
      </c>
      <c r="MRT9" s="189">
        <v>0.16402</v>
      </c>
      <c r="MRU9" s="189">
        <v>0.16402</v>
      </c>
      <c r="MRV9" s="189">
        <v>0.16402</v>
      </c>
      <c r="MRW9" s="189">
        <v>0.16402</v>
      </c>
      <c r="MRX9" s="189">
        <v>0.16402</v>
      </c>
      <c r="MRY9" s="189">
        <v>0.16402</v>
      </c>
      <c r="MRZ9" s="189">
        <v>0.16402</v>
      </c>
      <c r="MSA9" s="189">
        <v>0.16402</v>
      </c>
      <c r="MSB9" s="189">
        <v>0.16402</v>
      </c>
      <c r="MSC9" s="189">
        <v>0.16402</v>
      </c>
      <c r="MSD9" s="189">
        <v>0.16402</v>
      </c>
      <c r="MSE9" s="189">
        <v>0.16402</v>
      </c>
      <c r="MSF9" s="189">
        <v>0.16402</v>
      </c>
      <c r="MSG9" s="189">
        <v>0.16402</v>
      </c>
      <c r="MSH9" s="189">
        <v>0.16402</v>
      </c>
      <c r="MSI9" s="189">
        <v>0.16402</v>
      </c>
      <c r="MSJ9" s="189">
        <v>0.16402</v>
      </c>
      <c r="MSK9" s="189">
        <v>0.16402</v>
      </c>
      <c r="MSL9" s="189">
        <v>0.16402</v>
      </c>
      <c r="MSM9" s="189">
        <v>0.16402</v>
      </c>
      <c r="MSN9" s="189">
        <v>0.16402</v>
      </c>
      <c r="MSO9" s="189">
        <v>0.16402</v>
      </c>
      <c r="MSP9" s="189">
        <v>0.16402</v>
      </c>
      <c r="MSQ9" s="189">
        <v>0.16402</v>
      </c>
      <c r="MSR9" s="189">
        <v>0.16402</v>
      </c>
      <c r="MSS9" s="189">
        <v>0.16402</v>
      </c>
      <c r="MST9" s="189">
        <v>0.16402</v>
      </c>
      <c r="MSU9" s="189">
        <v>0.16402</v>
      </c>
      <c r="MSV9" s="189">
        <v>0.16402</v>
      </c>
      <c r="MSW9" s="189">
        <v>0.16402</v>
      </c>
      <c r="MSX9" s="189">
        <v>0.16402</v>
      </c>
      <c r="MSY9" s="189">
        <v>0.16402</v>
      </c>
      <c r="MSZ9" s="189">
        <v>0.16402</v>
      </c>
      <c r="MTA9" s="189">
        <v>0.16402</v>
      </c>
      <c r="MTB9" s="189">
        <v>0.16402</v>
      </c>
      <c r="MTC9" s="189">
        <v>0.16402</v>
      </c>
      <c r="MTD9" s="189">
        <v>0.16402</v>
      </c>
      <c r="MTE9" s="189">
        <v>0.16402</v>
      </c>
      <c r="MTF9" s="189">
        <v>0.16402</v>
      </c>
      <c r="MTG9" s="189">
        <v>0.16402</v>
      </c>
      <c r="MTH9" s="189">
        <v>0.16402</v>
      </c>
      <c r="MTI9" s="189">
        <v>0.16402</v>
      </c>
      <c r="MTJ9" s="189">
        <v>0.16402</v>
      </c>
      <c r="MTK9" s="189">
        <v>0.16402</v>
      </c>
      <c r="MTL9" s="189">
        <v>0.16402</v>
      </c>
      <c r="MTM9" s="189">
        <v>0.16402</v>
      </c>
      <c r="MTN9" s="189">
        <v>0.16402</v>
      </c>
      <c r="MTO9" s="189">
        <v>0.16402</v>
      </c>
      <c r="MTP9" s="189">
        <v>0.16402</v>
      </c>
      <c r="MTQ9" s="189">
        <v>0.16402</v>
      </c>
      <c r="MTR9" s="189">
        <v>0.16402</v>
      </c>
      <c r="MTS9" s="189">
        <v>0.16402</v>
      </c>
      <c r="MTT9" s="189">
        <v>0.16402</v>
      </c>
      <c r="MTU9" s="189">
        <v>0.16402</v>
      </c>
      <c r="MTV9" s="189">
        <v>0.16402</v>
      </c>
      <c r="MTW9" s="189">
        <v>0.16402</v>
      </c>
      <c r="MTX9" s="189">
        <v>0.16402</v>
      </c>
      <c r="MTY9" s="189">
        <v>0.16402</v>
      </c>
      <c r="MTZ9" s="189">
        <v>0.16402</v>
      </c>
      <c r="MUA9" s="189">
        <v>0.16402</v>
      </c>
      <c r="MUB9" s="189">
        <v>0.16402</v>
      </c>
      <c r="MUC9" s="189">
        <v>0.16402</v>
      </c>
      <c r="MUD9" s="189">
        <v>0.16402</v>
      </c>
      <c r="MUE9" s="189">
        <v>0.16402</v>
      </c>
      <c r="MUF9" s="189">
        <v>0.16402</v>
      </c>
      <c r="MUG9" s="189">
        <v>0.16402</v>
      </c>
      <c r="MUH9" s="189">
        <v>0.16402</v>
      </c>
      <c r="MUI9" s="189">
        <v>0.16402</v>
      </c>
      <c r="MUJ9" s="189">
        <v>0.16402</v>
      </c>
      <c r="MUK9" s="189">
        <v>0.16402</v>
      </c>
      <c r="MUL9" s="189">
        <v>0.16402</v>
      </c>
      <c r="MUM9" s="189">
        <v>0.16402</v>
      </c>
      <c r="MUN9" s="189">
        <v>0.16402</v>
      </c>
      <c r="MUO9" s="189">
        <v>0.16402</v>
      </c>
      <c r="MUP9" s="189">
        <v>0.16402</v>
      </c>
      <c r="MUQ9" s="189">
        <v>0.16402</v>
      </c>
      <c r="MUR9" s="189">
        <v>0.16402</v>
      </c>
      <c r="MUS9" s="189">
        <v>0.16402</v>
      </c>
      <c r="MUT9" s="189">
        <v>0.16402</v>
      </c>
      <c r="MUU9" s="189">
        <v>0.16402</v>
      </c>
      <c r="MUV9" s="189">
        <v>0.16402</v>
      </c>
      <c r="MUW9" s="189">
        <v>0.16402</v>
      </c>
      <c r="MUX9" s="189">
        <v>0.16402</v>
      </c>
      <c r="MUY9" s="189">
        <v>0.16402</v>
      </c>
      <c r="MUZ9" s="189">
        <v>0.16402</v>
      </c>
      <c r="MVA9" s="189">
        <v>0.16402</v>
      </c>
      <c r="MVB9" s="189">
        <v>0.16402</v>
      </c>
      <c r="MVC9" s="189">
        <v>0.16402</v>
      </c>
      <c r="MVD9" s="189">
        <v>0.16402</v>
      </c>
      <c r="MVE9" s="189">
        <v>0.16402</v>
      </c>
      <c r="MVF9" s="189">
        <v>0.16402</v>
      </c>
      <c r="MVG9" s="189">
        <v>0.16402</v>
      </c>
      <c r="MVH9" s="189">
        <v>0.16402</v>
      </c>
      <c r="MVI9" s="189">
        <v>0.16402</v>
      </c>
      <c r="MVJ9" s="189">
        <v>0.16402</v>
      </c>
      <c r="MVK9" s="189">
        <v>0.16402</v>
      </c>
      <c r="MVL9" s="189">
        <v>0.16402</v>
      </c>
      <c r="MVM9" s="189">
        <v>0.16402</v>
      </c>
      <c r="MVN9" s="189">
        <v>0.16402</v>
      </c>
      <c r="MVO9" s="189">
        <v>0.16402</v>
      </c>
      <c r="MVP9" s="189">
        <v>0.16402</v>
      </c>
      <c r="MVQ9" s="189">
        <v>0.16402</v>
      </c>
      <c r="MVR9" s="189">
        <v>0.16402</v>
      </c>
      <c r="MVS9" s="189">
        <v>0.16402</v>
      </c>
      <c r="MVT9" s="189">
        <v>0.16402</v>
      </c>
      <c r="MVU9" s="189">
        <v>0.16402</v>
      </c>
      <c r="MVV9" s="189">
        <v>0.16402</v>
      </c>
      <c r="MVW9" s="189">
        <v>0.16402</v>
      </c>
      <c r="MVX9" s="189">
        <v>0.16402</v>
      </c>
      <c r="MVY9" s="189">
        <v>0.16402</v>
      </c>
      <c r="MVZ9" s="189">
        <v>0.16402</v>
      </c>
      <c r="MWA9" s="189">
        <v>0.16402</v>
      </c>
      <c r="MWB9" s="189">
        <v>0.16402</v>
      </c>
      <c r="MWC9" s="189">
        <v>0.16402</v>
      </c>
      <c r="MWD9" s="189">
        <v>0.16402</v>
      </c>
      <c r="MWE9" s="189">
        <v>0.16402</v>
      </c>
      <c r="MWF9" s="189">
        <v>0.16402</v>
      </c>
      <c r="MWG9" s="189">
        <v>0.16402</v>
      </c>
      <c r="MWH9" s="189">
        <v>0.16402</v>
      </c>
      <c r="MWI9" s="189">
        <v>0.16402</v>
      </c>
      <c r="MWJ9" s="189">
        <v>0.16402</v>
      </c>
      <c r="MWK9" s="189">
        <v>0.16402</v>
      </c>
      <c r="MWL9" s="189">
        <v>0.16402</v>
      </c>
      <c r="MWM9" s="189">
        <v>0.16402</v>
      </c>
      <c r="MWN9" s="189">
        <v>0.16402</v>
      </c>
      <c r="MWO9" s="189">
        <v>0.16402</v>
      </c>
      <c r="MWP9" s="189">
        <v>0.16402</v>
      </c>
      <c r="MWQ9" s="189">
        <v>0.16402</v>
      </c>
      <c r="MWR9" s="189">
        <v>0.16402</v>
      </c>
      <c r="MWS9" s="189">
        <v>0.16402</v>
      </c>
      <c r="MWT9" s="189">
        <v>0.16402</v>
      </c>
      <c r="MWU9" s="189">
        <v>0.16402</v>
      </c>
      <c r="MWV9" s="189">
        <v>0.16402</v>
      </c>
      <c r="MWW9" s="189">
        <v>0.16402</v>
      </c>
      <c r="MWX9" s="189">
        <v>0.16402</v>
      </c>
      <c r="MWY9" s="189">
        <v>0.16402</v>
      </c>
      <c r="MWZ9" s="189">
        <v>0.16402</v>
      </c>
      <c r="MXA9" s="189">
        <v>0.16402</v>
      </c>
      <c r="MXB9" s="189">
        <v>0.16402</v>
      </c>
      <c r="MXC9" s="189">
        <v>0.16402</v>
      </c>
      <c r="MXD9" s="189">
        <v>0.16402</v>
      </c>
      <c r="MXE9" s="189">
        <v>0.16402</v>
      </c>
      <c r="MXF9" s="189">
        <v>0.16402</v>
      </c>
      <c r="MXG9" s="189">
        <v>0.16402</v>
      </c>
      <c r="MXH9" s="189">
        <v>0.16402</v>
      </c>
      <c r="MXI9" s="189">
        <v>0.16402</v>
      </c>
      <c r="MXJ9" s="189">
        <v>0.16402</v>
      </c>
      <c r="MXK9" s="189">
        <v>0.16402</v>
      </c>
      <c r="MXL9" s="189">
        <v>0.16402</v>
      </c>
      <c r="MXM9" s="189">
        <v>0.16402</v>
      </c>
      <c r="MXN9" s="189">
        <v>0.16402</v>
      </c>
      <c r="MXO9" s="189">
        <v>0.16402</v>
      </c>
      <c r="MXP9" s="189">
        <v>0.16402</v>
      </c>
      <c r="MXQ9" s="189">
        <v>0.16402</v>
      </c>
      <c r="MXR9" s="189">
        <v>0.16402</v>
      </c>
      <c r="MXS9" s="189">
        <v>0.16402</v>
      </c>
      <c r="MXT9" s="189">
        <v>0.16402</v>
      </c>
      <c r="MXU9" s="189">
        <v>0.16402</v>
      </c>
      <c r="MXV9" s="189">
        <v>0.16402</v>
      </c>
      <c r="MXW9" s="189">
        <v>0.16402</v>
      </c>
      <c r="MXX9" s="189">
        <v>0.16402</v>
      </c>
      <c r="MXY9" s="189">
        <v>0.16402</v>
      </c>
      <c r="MXZ9" s="189">
        <v>0.16402</v>
      </c>
      <c r="MYA9" s="189">
        <v>0.16402</v>
      </c>
      <c r="MYB9" s="189">
        <v>0.16402</v>
      </c>
      <c r="MYC9" s="189">
        <v>0.16402</v>
      </c>
      <c r="MYD9" s="189">
        <v>0.16402</v>
      </c>
      <c r="MYE9" s="189">
        <v>0.16402</v>
      </c>
      <c r="MYF9" s="189">
        <v>0.16402</v>
      </c>
      <c r="MYG9" s="189">
        <v>0.16402</v>
      </c>
      <c r="MYH9" s="189">
        <v>0.16402</v>
      </c>
      <c r="MYI9" s="189">
        <v>0.16402</v>
      </c>
      <c r="MYJ9" s="189">
        <v>0.16402</v>
      </c>
      <c r="MYK9" s="189">
        <v>0.16402</v>
      </c>
      <c r="MYL9" s="189">
        <v>0.16402</v>
      </c>
      <c r="MYM9" s="189">
        <v>0.16402</v>
      </c>
      <c r="MYN9" s="189">
        <v>0.16402</v>
      </c>
      <c r="MYO9" s="189">
        <v>0.16402</v>
      </c>
      <c r="MYP9" s="189">
        <v>0.16402</v>
      </c>
      <c r="MYQ9" s="189">
        <v>0.16402</v>
      </c>
      <c r="MYR9" s="189">
        <v>0.16402</v>
      </c>
      <c r="MYS9" s="189">
        <v>0.16402</v>
      </c>
      <c r="MYT9" s="189">
        <v>0.16402</v>
      </c>
      <c r="MYU9" s="189">
        <v>0.16402</v>
      </c>
      <c r="MYV9" s="189">
        <v>0.16402</v>
      </c>
      <c r="MYW9" s="189">
        <v>0.16402</v>
      </c>
      <c r="MYX9" s="189">
        <v>0.16402</v>
      </c>
      <c r="MYY9" s="189">
        <v>0.16402</v>
      </c>
      <c r="MYZ9" s="189">
        <v>0.16402</v>
      </c>
      <c r="MZA9" s="189">
        <v>0.16402</v>
      </c>
      <c r="MZB9" s="189">
        <v>0.16402</v>
      </c>
      <c r="MZC9" s="189">
        <v>0.16402</v>
      </c>
      <c r="MZD9" s="189">
        <v>0.16402</v>
      </c>
      <c r="MZE9" s="189">
        <v>0.16402</v>
      </c>
      <c r="MZF9" s="189">
        <v>0.16402</v>
      </c>
      <c r="MZG9" s="189">
        <v>0.16402</v>
      </c>
      <c r="MZH9" s="189">
        <v>0.16402</v>
      </c>
      <c r="MZI9" s="189">
        <v>0.16402</v>
      </c>
      <c r="MZJ9" s="189">
        <v>0.16402</v>
      </c>
      <c r="MZK9" s="189">
        <v>0.16402</v>
      </c>
      <c r="MZL9" s="189">
        <v>0.16402</v>
      </c>
      <c r="MZM9" s="189">
        <v>0.16402</v>
      </c>
      <c r="MZN9" s="189">
        <v>0.16402</v>
      </c>
      <c r="MZO9" s="189">
        <v>0.16402</v>
      </c>
      <c r="MZP9" s="189">
        <v>0.16402</v>
      </c>
      <c r="MZQ9" s="189">
        <v>0.16402</v>
      </c>
      <c r="MZR9" s="189">
        <v>0.16402</v>
      </c>
      <c r="MZS9" s="189">
        <v>0.16402</v>
      </c>
      <c r="MZT9" s="189">
        <v>0.16402</v>
      </c>
      <c r="MZU9" s="189">
        <v>0.16402</v>
      </c>
      <c r="MZV9" s="189">
        <v>0.16402</v>
      </c>
      <c r="MZW9" s="189">
        <v>0.16402</v>
      </c>
      <c r="MZX9" s="189">
        <v>0.16402</v>
      </c>
      <c r="MZY9" s="189">
        <v>0.16402</v>
      </c>
      <c r="MZZ9" s="189">
        <v>0.16402</v>
      </c>
      <c r="NAA9" s="189">
        <v>0.16402</v>
      </c>
      <c r="NAB9" s="189">
        <v>0.16402</v>
      </c>
      <c r="NAC9" s="189">
        <v>0.16402</v>
      </c>
      <c r="NAD9" s="189">
        <v>0.16402</v>
      </c>
      <c r="NAE9" s="189">
        <v>0.16402</v>
      </c>
      <c r="NAF9" s="189">
        <v>0.16402</v>
      </c>
      <c r="NAG9" s="189">
        <v>0.16402</v>
      </c>
      <c r="NAH9" s="189">
        <v>0.16402</v>
      </c>
      <c r="NAI9" s="189">
        <v>0.16402</v>
      </c>
      <c r="NAJ9" s="189">
        <v>0.16402</v>
      </c>
      <c r="NAK9" s="189">
        <v>0.16402</v>
      </c>
      <c r="NAL9" s="189">
        <v>0.16402</v>
      </c>
      <c r="NAM9" s="189">
        <v>0.16402</v>
      </c>
      <c r="NAN9" s="189">
        <v>0.16402</v>
      </c>
      <c r="NAO9" s="189">
        <v>0.16402</v>
      </c>
      <c r="NAP9" s="189">
        <v>0.16402</v>
      </c>
      <c r="NAQ9" s="189">
        <v>0.16402</v>
      </c>
      <c r="NAR9" s="189">
        <v>0.16402</v>
      </c>
      <c r="NAS9" s="189">
        <v>0.16402</v>
      </c>
      <c r="NAT9" s="189">
        <v>0.16402</v>
      </c>
      <c r="NAU9" s="189">
        <v>0.16402</v>
      </c>
      <c r="NAV9" s="189">
        <v>0.16402</v>
      </c>
      <c r="NAW9" s="189">
        <v>0.16402</v>
      </c>
      <c r="NAX9" s="189">
        <v>0.16402</v>
      </c>
      <c r="NAY9" s="189">
        <v>0.16402</v>
      </c>
      <c r="NAZ9" s="189">
        <v>0.16402</v>
      </c>
      <c r="NBA9" s="189">
        <v>0.16402</v>
      </c>
      <c r="NBB9" s="189">
        <v>0.16402</v>
      </c>
      <c r="NBC9" s="189">
        <v>0.16402</v>
      </c>
      <c r="NBD9" s="189">
        <v>0.16402</v>
      </c>
      <c r="NBE9" s="189">
        <v>0.16402</v>
      </c>
      <c r="NBF9" s="189">
        <v>0.16402</v>
      </c>
      <c r="NBG9" s="189">
        <v>0.16402</v>
      </c>
      <c r="NBH9" s="189">
        <v>0.16402</v>
      </c>
      <c r="NBI9" s="189">
        <v>0.16402</v>
      </c>
      <c r="NBJ9" s="189">
        <v>0.16402</v>
      </c>
      <c r="NBK9" s="189">
        <v>0.16402</v>
      </c>
      <c r="NBL9" s="189">
        <v>0.16402</v>
      </c>
      <c r="NBM9" s="189">
        <v>0.16402</v>
      </c>
      <c r="NBN9" s="189">
        <v>0.16402</v>
      </c>
      <c r="NBO9" s="189">
        <v>0.16402</v>
      </c>
      <c r="NBP9" s="189">
        <v>0.16402</v>
      </c>
      <c r="NBQ9" s="189">
        <v>0.16402</v>
      </c>
      <c r="NBR9" s="189">
        <v>0.16402</v>
      </c>
      <c r="NBS9" s="189">
        <v>0.16402</v>
      </c>
      <c r="NBT9" s="189">
        <v>0.16402</v>
      </c>
      <c r="NBU9" s="189">
        <v>0.16402</v>
      </c>
      <c r="NBV9" s="189">
        <v>0.16402</v>
      </c>
      <c r="NBW9" s="189">
        <v>0.16402</v>
      </c>
      <c r="NBX9" s="189">
        <v>0.16402</v>
      </c>
      <c r="NBY9" s="189">
        <v>0.16402</v>
      </c>
      <c r="NBZ9" s="189">
        <v>0.16402</v>
      </c>
      <c r="NCA9" s="189">
        <v>0.16402</v>
      </c>
      <c r="NCB9" s="189">
        <v>0.16402</v>
      </c>
      <c r="NCC9" s="189">
        <v>0.16402</v>
      </c>
      <c r="NCD9" s="189">
        <v>0.16402</v>
      </c>
      <c r="NCE9" s="189">
        <v>0.16402</v>
      </c>
      <c r="NCF9" s="189">
        <v>0.16402</v>
      </c>
      <c r="NCG9" s="189">
        <v>0.16402</v>
      </c>
      <c r="NCH9" s="189">
        <v>0.16402</v>
      </c>
      <c r="NCI9" s="189">
        <v>0.16402</v>
      </c>
      <c r="NCJ9" s="189">
        <v>0.16402</v>
      </c>
      <c r="NCK9" s="189">
        <v>0.16402</v>
      </c>
      <c r="NCL9" s="189">
        <v>0.16402</v>
      </c>
      <c r="NCM9" s="189">
        <v>0.16402</v>
      </c>
      <c r="NCN9" s="189">
        <v>0.16402</v>
      </c>
      <c r="NCO9" s="189">
        <v>0.16402</v>
      </c>
      <c r="NCP9" s="189">
        <v>0.16402</v>
      </c>
      <c r="NCQ9" s="189">
        <v>0.16402</v>
      </c>
      <c r="NCR9" s="189">
        <v>0.16402</v>
      </c>
      <c r="NCS9" s="189">
        <v>0.16402</v>
      </c>
      <c r="NCT9" s="189">
        <v>0.16402</v>
      </c>
      <c r="NCU9" s="189">
        <v>0.16402</v>
      </c>
      <c r="NCV9" s="189">
        <v>0.16402</v>
      </c>
      <c r="NCW9" s="189">
        <v>0.16402</v>
      </c>
      <c r="NCX9" s="189">
        <v>0.16402</v>
      </c>
      <c r="NCY9" s="189">
        <v>0.16402</v>
      </c>
      <c r="NCZ9" s="189">
        <v>0.16402</v>
      </c>
      <c r="NDA9" s="189">
        <v>0.16402</v>
      </c>
      <c r="NDB9" s="189">
        <v>0.16402</v>
      </c>
      <c r="NDC9" s="189">
        <v>0.16402</v>
      </c>
      <c r="NDD9" s="189">
        <v>0.16402</v>
      </c>
      <c r="NDE9" s="189">
        <v>0.16402</v>
      </c>
      <c r="NDF9" s="189">
        <v>0.16402</v>
      </c>
      <c r="NDG9" s="189">
        <v>0.16402</v>
      </c>
      <c r="NDH9" s="189">
        <v>0.16402</v>
      </c>
      <c r="NDI9" s="189">
        <v>0.16402</v>
      </c>
      <c r="NDJ9" s="189">
        <v>0.16402</v>
      </c>
      <c r="NDK9" s="189">
        <v>0.16402</v>
      </c>
      <c r="NDL9" s="189">
        <v>0.16402</v>
      </c>
      <c r="NDM9" s="189">
        <v>0.16402</v>
      </c>
      <c r="NDN9" s="189">
        <v>0.16402</v>
      </c>
      <c r="NDO9" s="189">
        <v>0.16402</v>
      </c>
      <c r="NDP9" s="189">
        <v>0.16402</v>
      </c>
      <c r="NDQ9" s="189">
        <v>0.16402</v>
      </c>
      <c r="NDR9" s="189">
        <v>0.16402</v>
      </c>
      <c r="NDS9" s="189">
        <v>0.16402</v>
      </c>
      <c r="NDT9" s="189">
        <v>0.16402</v>
      </c>
      <c r="NDU9" s="189">
        <v>0.16402</v>
      </c>
      <c r="NDV9" s="189">
        <v>0.16402</v>
      </c>
      <c r="NDW9" s="189">
        <v>0.16402</v>
      </c>
      <c r="NDX9" s="189">
        <v>0.16402</v>
      </c>
      <c r="NDY9" s="189">
        <v>0.16402</v>
      </c>
      <c r="NDZ9" s="189">
        <v>0.16402</v>
      </c>
      <c r="NEA9" s="189">
        <v>0.16402</v>
      </c>
      <c r="NEB9" s="189">
        <v>0.16402</v>
      </c>
      <c r="NEC9" s="189">
        <v>0.16402</v>
      </c>
      <c r="NED9" s="189">
        <v>0.16402</v>
      </c>
      <c r="NEE9" s="189">
        <v>0.16402</v>
      </c>
      <c r="NEF9" s="189">
        <v>0.16402</v>
      </c>
      <c r="NEG9" s="189">
        <v>0.16402</v>
      </c>
      <c r="NEH9" s="189">
        <v>0.16402</v>
      </c>
      <c r="NEI9" s="189">
        <v>0.16402</v>
      </c>
      <c r="NEJ9" s="189">
        <v>0.16402</v>
      </c>
      <c r="NEK9" s="189">
        <v>0.16402</v>
      </c>
      <c r="NEL9" s="189">
        <v>0.16402</v>
      </c>
      <c r="NEM9" s="189">
        <v>0.16402</v>
      </c>
      <c r="NEN9" s="189">
        <v>0.16402</v>
      </c>
      <c r="NEO9" s="189">
        <v>0.16402</v>
      </c>
      <c r="NEP9" s="189">
        <v>0.16402</v>
      </c>
      <c r="NEQ9" s="189">
        <v>0.16402</v>
      </c>
      <c r="NER9" s="189">
        <v>0.16402</v>
      </c>
      <c r="NES9" s="189">
        <v>0.16402</v>
      </c>
      <c r="NET9" s="189">
        <v>0.16402</v>
      </c>
      <c r="NEU9" s="189">
        <v>0.16402</v>
      </c>
      <c r="NEV9" s="189">
        <v>0.16402</v>
      </c>
      <c r="NEW9" s="189">
        <v>0.16402</v>
      </c>
      <c r="NEX9" s="189">
        <v>0.16402</v>
      </c>
      <c r="NEY9" s="189">
        <v>0.16402</v>
      </c>
      <c r="NEZ9" s="189">
        <v>0.16402</v>
      </c>
      <c r="NFA9" s="189">
        <v>0.16402</v>
      </c>
      <c r="NFB9" s="189">
        <v>0.16402</v>
      </c>
      <c r="NFC9" s="189">
        <v>0.16402</v>
      </c>
      <c r="NFD9" s="189">
        <v>0.16402</v>
      </c>
      <c r="NFE9" s="189">
        <v>0.16402</v>
      </c>
      <c r="NFF9" s="189">
        <v>0.16402</v>
      </c>
      <c r="NFG9" s="189">
        <v>0.16402</v>
      </c>
      <c r="NFH9" s="189">
        <v>0.16402</v>
      </c>
      <c r="NFI9" s="189">
        <v>0.16402</v>
      </c>
      <c r="NFJ9" s="189">
        <v>0.16402</v>
      </c>
      <c r="NFK9" s="189">
        <v>0.16402</v>
      </c>
      <c r="NFL9" s="189">
        <v>0.16402</v>
      </c>
      <c r="NFM9" s="189">
        <v>0.16402</v>
      </c>
      <c r="NFN9" s="189">
        <v>0.16402</v>
      </c>
      <c r="NFO9" s="189">
        <v>0.16402</v>
      </c>
      <c r="NFP9" s="189">
        <v>0.16402</v>
      </c>
      <c r="NFQ9" s="189">
        <v>0.16402</v>
      </c>
      <c r="NFR9" s="189">
        <v>0.16402</v>
      </c>
      <c r="NFS9" s="189">
        <v>0.16402</v>
      </c>
      <c r="NFT9" s="189">
        <v>0.16402</v>
      </c>
      <c r="NFU9" s="189">
        <v>0.16402</v>
      </c>
      <c r="NFV9" s="189">
        <v>0.16402</v>
      </c>
      <c r="NFW9" s="189">
        <v>0.16402</v>
      </c>
      <c r="NFX9" s="189">
        <v>0.16402</v>
      </c>
      <c r="NFY9" s="189">
        <v>0.16402</v>
      </c>
      <c r="NFZ9" s="189">
        <v>0.16402</v>
      </c>
      <c r="NGA9" s="189">
        <v>0.16402</v>
      </c>
      <c r="NGB9" s="189">
        <v>0.16402</v>
      </c>
      <c r="NGC9" s="189">
        <v>0.16402</v>
      </c>
      <c r="NGD9" s="189">
        <v>0.16402</v>
      </c>
      <c r="NGE9" s="189">
        <v>0.16402</v>
      </c>
      <c r="NGF9" s="189">
        <v>0.16402</v>
      </c>
      <c r="NGG9" s="189">
        <v>0.16402</v>
      </c>
      <c r="NGH9" s="189">
        <v>0.16402</v>
      </c>
      <c r="NGI9" s="189">
        <v>0.16402</v>
      </c>
      <c r="NGJ9" s="189">
        <v>0.16402</v>
      </c>
      <c r="NGK9" s="189">
        <v>0.16402</v>
      </c>
      <c r="NGL9" s="189">
        <v>0.16402</v>
      </c>
      <c r="NGM9" s="189">
        <v>0.16402</v>
      </c>
      <c r="NGN9" s="189">
        <v>0.16402</v>
      </c>
      <c r="NGO9" s="189">
        <v>0.16402</v>
      </c>
      <c r="NGP9" s="189">
        <v>0.16402</v>
      </c>
      <c r="NGQ9" s="189">
        <v>0.16402</v>
      </c>
      <c r="NGR9" s="189">
        <v>0.16402</v>
      </c>
      <c r="NGS9" s="189">
        <v>0.16402</v>
      </c>
      <c r="NGT9" s="189">
        <v>0.16402</v>
      </c>
      <c r="NGU9" s="189">
        <v>0.16402</v>
      </c>
      <c r="NGV9" s="189">
        <v>0.16402</v>
      </c>
      <c r="NGW9" s="189">
        <v>0.16402</v>
      </c>
      <c r="NGX9" s="189">
        <v>0.16402</v>
      </c>
      <c r="NGY9" s="189">
        <v>0.16402</v>
      </c>
      <c r="NGZ9" s="189">
        <v>0.16402</v>
      </c>
      <c r="NHA9" s="189">
        <v>0.16402</v>
      </c>
      <c r="NHB9" s="189">
        <v>0.16402</v>
      </c>
      <c r="NHC9" s="189">
        <v>0.16402</v>
      </c>
      <c r="NHD9" s="189">
        <v>0.16402</v>
      </c>
      <c r="NHE9" s="189">
        <v>0.16402</v>
      </c>
      <c r="NHF9" s="189">
        <v>0.16402</v>
      </c>
      <c r="NHG9" s="189">
        <v>0.16402</v>
      </c>
      <c r="NHH9" s="189">
        <v>0.16402</v>
      </c>
      <c r="NHI9" s="189">
        <v>0.16402</v>
      </c>
      <c r="NHJ9" s="189">
        <v>0.16402</v>
      </c>
      <c r="NHK9" s="189">
        <v>0.16402</v>
      </c>
      <c r="NHL9" s="189">
        <v>0.16402</v>
      </c>
      <c r="NHM9" s="189">
        <v>0.16402</v>
      </c>
      <c r="NHN9" s="189">
        <v>0.16402</v>
      </c>
      <c r="NHO9" s="189">
        <v>0.16402</v>
      </c>
      <c r="NHP9" s="189">
        <v>0.16402</v>
      </c>
      <c r="NHQ9" s="189">
        <v>0.16402</v>
      </c>
      <c r="NHR9" s="189">
        <v>0.16402</v>
      </c>
      <c r="NHS9" s="189">
        <v>0.16402</v>
      </c>
      <c r="NHT9" s="189">
        <v>0.16402</v>
      </c>
      <c r="NHU9" s="189">
        <v>0.16402</v>
      </c>
      <c r="NHV9" s="189">
        <v>0.16402</v>
      </c>
      <c r="NHW9" s="189">
        <v>0.16402</v>
      </c>
      <c r="NHX9" s="189">
        <v>0.16402</v>
      </c>
      <c r="NHY9" s="189">
        <v>0.16402</v>
      </c>
      <c r="NHZ9" s="189">
        <v>0.16402</v>
      </c>
      <c r="NIA9" s="189">
        <v>0.16402</v>
      </c>
      <c r="NIB9" s="189">
        <v>0.16402</v>
      </c>
      <c r="NIC9" s="189">
        <v>0.16402</v>
      </c>
      <c r="NID9" s="189">
        <v>0.16402</v>
      </c>
      <c r="NIE9" s="189">
        <v>0.16402</v>
      </c>
      <c r="NIF9" s="189">
        <v>0.16402</v>
      </c>
      <c r="NIG9" s="189">
        <v>0.16402</v>
      </c>
      <c r="NIH9" s="189">
        <v>0.16402</v>
      </c>
      <c r="NII9" s="189">
        <v>0.16402</v>
      </c>
      <c r="NIJ9" s="189">
        <v>0.16402</v>
      </c>
      <c r="NIK9" s="189">
        <v>0.16402</v>
      </c>
      <c r="NIL9" s="189">
        <v>0.16402</v>
      </c>
      <c r="NIM9" s="189">
        <v>0.16402</v>
      </c>
      <c r="NIN9" s="189">
        <v>0.16402</v>
      </c>
      <c r="NIO9" s="189">
        <v>0.16402</v>
      </c>
      <c r="NIP9" s="189">
        <v>0.16402</v>
      </c>
      <c r="NIQ9" s="189">
        <v>0.16402</v>
      </c>
      <c r="NIR9" s="189">
        <v>0.16402</v>
      </c>
      <c r="NIS9" s="189">
        <v>0.16402</v>
      </c>
      <c r="NIT9" s="189">
        <v>0.16402</v>
      </c>
      <c r="NIU9" s="189">
        <v>0.16402</v>
      </c>
      <c r="NIV9" s="189">
        <v>0.16402</v>
      </c>
      <c r="NIW9" s="189">
        <v>0.16402</v>
      </c>
      <c r="NIX9" s="189">
        <v>0.16402</v>
      </c>
      <c r="NIY9" s="189">
        <v>0.16402</v>
      </c>
      <c r="NIZ9" s="189">
        <v>0.16402</v>
      </c>
      <c r="NJA9" s="189">
        <v>0.16402</v>
      </c>
      <c r="NJB9" s="189">
        <v>0.16402</v>
      </c>
      <c r="NJC9" s="189">
        <v>0.16402</v>
      </c>
      <c r="NJD9" s="189">
        <v>0.16402</v>
      </c>
      <c r="NJE9" s="189">
        <v>0.16402</v>
      </c>
      <c r="NJF9" s="189">
        <v>0.16402</v>
      </c>
      <c r="NJG9" s="189">
        <v>0.16402</v>
      </c>
      <c r="NJH9" s="189">
        <v>0.16402</v>
      </c>
      <c r="NJI9" s="189">
        <v>0.16402</v>
      </c>
      <c r="NJJ9" s="189">
        <v>0.16402</v>
      </c>
      <c r="NJK9" s="189">
        <v>0.16402</v>
      </c>
      <c r="NJL9" s="189">
        <v>0.16402</v>
      </c>
      <c r="NJM9" s="189">
        <v>0.16402</v>
      </c>
      <c r="NJN9" s="189">
        <v>0.16402</v>
      </c>
      <c r="NJO9" s="189">
        <v>0.16402</v>
      </c>
      <c r="NJP9" s="189">
        <v>0.16402</v>
      </c>
      <c r="NJQ9" s="189">
        <v>0.16402</v>
      </c>
      <c r="NJR9" s="189">
        <v>0.16402</v>
      </c>
      <c r="NJS9" s="189">
        <v>0.16402</v>
      </c>
      <c r="NJT9" s="189">
        <v>0.16402</v>
      </c>
      <c r="NJU9" s="189">
        <v>0.16402</v>
      </c>
      <c r="NJV9" s="189">
        <v>0.16402</v>
      </c>
      <c r="NJW9" s="189">
        <v>0.16402</v>
      </c>
      <c r="NJX9" s="189">
        <v>0.16402</v>
      </c>
      <c r="NJY9" s="189">
        <v>0.16402</v>
      </c>
      <c r="NJZ9" s="189">
        <v>0.16402</v>
      </c>
      <c r="NKA9" s="189">
        <v>0.16402</v>
      </c>
      <c r="NKB9" s="189">
        <v>0.16402</v>
      </c>
      <c r="NKC9" s="189">
        <v>0.16402</v>
      </c>
      <c r="NKD9" s="189">
        <v>0.16402</v>
      </c>
      <c r="NKE9" s="189">
        <v>0.16402</v>
      </c>
      <c r="NKF9" s="189">
        <v>0.16402</v>
      </c>
      <c r="NKG9" s="189">
        <v>0.16402</v>
      </c>
      <c r="NKH9" s="189">
        <v>0.16402</v>
      </c>
      <c r="NKI9" s="189">
        <v>0.16402</v>
      </c>
      <c r="NKJ9" s="189">
        <v>0.16402</v>
      </c>
      <c r="NKK9" s="189">
        <v>0.16402</v>
      </c>
      <c r="NKL9" s="189">
        <v>0.16402</v>
      </c>
      <c r="NKM9" s="189">
        <v>0.16402</v>
      </c>
      <c r="NKN9" s="189">
        <v>0.16402</v>
      </c>
      <c r="NKO9" s="189">
        <v>0.16402</v>
      </c>
      <c r="NKP9" s="189">
        <v>0.16402</v>
      </c>
      <c r="NKQ9" s="189">
        <v>0.16402</v>
      </c>
      <c r="NKR9" s="189">
        <v>0.16402</v>
      </c>
      <c r="NKS9" s="189">
        <v>0.16402</v>
      </c>
      <c r="NKT9" s="189">
        <v>0.16402</v>
      </c>
      <c r="NKU9" s="189">
        <v>0.16402</v>
      </c>
      <c r="NKV9" s="189">
        <v>0.16402</v>
      </c>
      <c r="NKW9" s="189">
        <v>0.16402</v>
      </c>
      <c r="NKX9" s="189">
        <v>0.16402</v>
      </c>
      <c r="NKY9" s="189">
        <v>0.16402</v>
      </c>
      <c r="NKZ9" s="189">
        <v>0.16402</v>
      </c>
      <c r="NLA9" s="189">
        <v>0.16402</v>
      </c>
      <c r="NLB9" s="189">
        <v>0.16402</v>
      </c>
      <c r="NLC9" s="189">
        <v>0.16402</v>
      </c>
      <c r="NLD9" s="189">
        <v>0.16402</v>
      </c>
      <c r="NLE9" s="189">
        <v>0.16402</v>
      </c>
      <c r="NLF9" s="189">
        <v>0.16402</v>
      </c>
      <c r="NLG9" s="189">
        <v>0.16402</v>
      </c>
      <c r="NLH9" s="189">
        <v>0.16402</v>
      </c>
      <c r="NLI9" s="189">
        <v>0.16402</v>
      </c>
      <c r="NLJ9" s="189">
        <v>0.16402</v>
      </c>
      <c r="NLK9" s="189">
        <v>0.16402</v>
      </c>
      <c r="NLL9" s="189">
        <v>0.16402</v>
      </c>
      <c r="NLM9" s="189">
        <v>0.16402</v>
      </c>
      <c r="NLN9" s="189">
        <v>0.16402</v>
      </c>
      <c r="NLO9" s="189">
        <v>0.16402</v>
      </c>
      <c r="NLP9" s="189">
        <v>0.16402</v>
      </c>
      <c r="NLQ9" s="189">
        <v>0.16402</v>
      </c>
      <c r="NLR9" s="189">
        <v>0.16402</v>
      </c>
      <c r="NLS9" s="189">
        <v>0.16402</v>
      </c>
      <c r="NLT9" s="189">
        <v>0.16402</v>
      </c>
      <c r="NLU9" s="189">
        <v>0.16402</v>
      </c>
      <c r="NLV9" s="189">
        <v>0.16402</v>
      </c>
      <c r="NLW9" s="189">
        <v>0.16402</v>
      </c>
      <c r="NLX9" s="189">
        <v>0.16402</v>
      </c>
      <c r="NLY9" s="189">
        <v>0.16402</v>
      </c>
      <c r="NLZ9" s="189">
        <v>0.16402</v>
      </c>
      <c r="NMA9" s="189">
        <v>0.16402</v>
      </c>
      <c r="NMB9" s="189">
        <v>0.16402</v>
      </c>
      <c r="NMC9" s="189">
        <v>0.16402</v>
      </c>
      <c r="NMD9" s="189">
        <v>0.16402</v>
      </c>
      <c r="NME9" s="189">
        <v>0.16402</v>
      </c>
      <c r="NMF9" s="189">
        <v>0.16402</v>
      </c>
      <c r="NMG9" s="189">
        <v>0.16402</v>
      </c>
      <c r="NMH9" s="189">
        <v>0.16402</v>
      </c>
      <c r="NMI9" s="189">
        <v>0.16402</v>
      </c>
      <c r="NMJ9" s="189">
        <v>0.16402</v>
      </c>
      <c r="NMK9" s="189">
        <v>0.16402</v>
      </c>
      <c r="NML9" s="189">
        <v>0.16402</v>
      </c>
      <c r="NMM9" s="189">
        <v>0.16402</v>
      </c>
      <c r="NMN9" s="189">
        <v>0.16402</v>
      </c>
      <c r="NMO9" s="189">
        <v>0.16402</v>
      </c>
      <c r="NMP9" s="189">
        <v>0.16402</v>
      </c>
      <c r="NMQ9" s="189">
        <v>0.16402</v>
      </c>
      <c r="NMR9" s="189">
        <v>0.16402</v>
      </c>
      <c r="NMS9" s="189">
        <v>0.16402</v>
      </c>
      <c r="NMT9" s="189">
        <v>0.16402</v>
      </c>
      <c r="NMU9" s="189">
        <v>0.16402</v>
      </c>
      <c r="NMV9" s="189">
        <v>0.16402</v>
      </c>
      <c r="NMW9" s="189">
        <v>0.16402</v>
      </c>
      <c r="NMX9" s="189">
        <v>0.16402</v>
      </c>
      <c r="NMY9" s="189">
        <v>0.16402</v>
      </c>
      <c r="NMZ9" s="189">
        <v>0.16402</v>
      </c>
      <c r="NNA9" s="189">
        <v>0.16402</v>
      </c>
      <c r="NNB9" s="189">
        <v>0.16402</v>
      </c>
      <c r="NNC9" s="189">
        <v>0.16402</v>
      </c>
      <c r="NND9" s="189">
        <v>0.16402</v>
      </c>
      <c r="NNE9" s="189">
        <v>0.16402</v>
      </c>
      <c r="NNF9" s="189">
        <v>0.16402</v>
      </c>
      <c r="NNG9" s="189">
        <v>0.16402</v>
      </c>
      <c r="NNH9" s="189">
        <v>0.16402</v>
      </c>
      <c r="NNI9" s="189">
        <v>0.16402</v>
      </c>
      <c r="NNJ9" s="189">
        <v>0.16402</v>
      </c>
      <c r="NNK9" s="189">
        <v>0.16402</v>
      </c>
      <c r="NNL9" s="189">
        <v>0.16402</v>
      </c>
      <c r="NNM9" s="189">
        <v>0.16402</v>
      </c>
      <c r="NNN9" s="189">
        <v>0.16402</v>
      </c>
      <c r="NNO9" s="189">
        <v>0.16402</v>
      </c>
      <c r="NNP9" s="189">
        <v>0.16402</v>
      </c>
      <c r="NNQ9" s="189">
        <v>0.16402</v>
      </c>
      <c r="NNR9" s="189">
        <v>0.16402</v>
      </c>
      <c r="NNS9" s="189">
        <v>0.16402</v>
      </c>
      <c r="NNT9" s="189">
        <v>0.16402</v>
      </c>
      <c r="NNU9" s="189">
        <v>0.16402</v>
      </c>
      <c r="NNV9" s="189">
        <v>0.16402</v>
      </c>
      <c r="NNW9" s="189">
        <v>0.16402</v>
      </c>
      <c r="NNX9" s="189">
        <v>0.16402</v>
      </c>
      <c r="NNY9" s="189">
        <v>0.16402</v>
      </c>
      <c r="NNZ9" s="189">
        <v>0.16402</v>
      </c>
      <c r="NOA9" s="189">
        <v>0.16402</v>
      </c>
      <c r="NOB9" s="189">
        <v>0.16402</v>
      </c>
      <c r="NOC9" s="189">
        <v>0.16402</v>
      </c>
      <c r="NOD9" s="189">
        <v>0.16402</v>
      </c>
      <c r="NOE9" s="189">
        <v>0.16402</v>
      </c>
      <c r="NOF9" s="189">
        <v>0.16402</v>
      </c>
      <c r="NOG9" s="189">
        <v>0.16402</v>
      </c>
      <c r="NOH9" s="189">
        <v>0.16402</v>
      </c>
      <c r="NOI9" s="189">
        <v>0.16402</v>
      </c>
      <c r="NOJ9" s="189">
        <v>0.16402</v>
      </c>
      <c r="NOK9" s="189">
        <v>0.16402</v>
      </c>
      <c r="NOL9" s="189">
        <v>0.16402</v>
      </c>
      <c r="NOM9" s="189">
        <v>0.16402</v>
      </c>
      <c r="NON9" s="189">
        <v>0.16402</v>
      </c>
      <c r="NOO9" s="189">
        <v>0.16402</v>
      </c>
      <c r="NOP9" s="189">
        <v>0.16402</v>
      </c>
      <c r="NOQ9" s="189">
        <v>0.16402</v>
      </c>
      <c r="NOR9" s="189">
        <v>0.16402</v>
      </c>
      <c r="NOS9" s="189">
        <v>0.16402</v>
      </c>
      <c r="NOT9" s="189">
        <v>0.16402</v>
      </c>
      <c r="NOU9" s="189">
        <v>0.16402</v>
      </c>
      <c r="NOV9" s="189">
        <v>0.16402</v>
      </c>
      <c r="NOW9" s="189">
        <v>0.16402</v>
      </c>
      <c r="NOX9" s="189">
        <v>0.16402</v>
      </c>
      <c r="NOY9" s="189">
        <v>0.16402</v>
      </c>
      <c r="NOZ9" s="189">
        <v>0.16402</v>
      </c>
      <c r="NPA9" s="189">
        <v>0.16402</v>
      </c>
      <c r="NPB9" s="189">
        <v>0.16402</v>
      </c>
      <c r="NPC9" s="189">
        <v>0.16402</v>
      </c>
      <c r="NPD9" s="189">
        <v>0.16402</v>
      </c>
      <c r="NPE9" s="189">
        <v>0.16402</v>
      </c>
      <c r="NPF9" s="189">
        <v>0.16402</v>
      </c>
      <c r="NPG9" s="189">
        <v>0.16402</v>
      </c>
      <c r="NPH9" s="189">
        <v>0.16402</v>
      </c>
      <c r="NPI9" s="189">
        <v>0.16402</v>
      </c>
      <c r="NPJ9" s="189">
        <v>0.16402</v>
      </c>
      <c r="NPK9" s="189">
        <v>0.16402</v>
      </c>
      <c r="NPL9" s="189">
        <v>0.16402</v>
      </c>
      <c r="NPM9" s="189">
        <v>0.16402</v>
      </c>
      <c r="NPN9" s="189">
        <v>0.16402</v>
      </c>
      <c r="NPO9" s="189">
        <v>0.16402</v>
      </c>
      <c r="NPP9" s="189">
        <v>0.16402</v>
      </c>
      <c r="NPQ9" s="189">
        <v>0.16402</v>
      </c>
      <c r="NPR9" s="189">
        <v>0.16402</v>
      </c>
      <c r="NPS9" s="189">
        <v>0.16402</v>
      </c>
      <c r="NPT9" s="189">
        <v>0.16402</v>
      </c>
      <c r="NPU9" s="189">
        <v>0.16402</v>
      </c>
      <c r="NPV9" s="189">
        <v>0.16402</v>
      </c>
      <c r="NPW9" s="189">
        <v>0.16402</v>
      </c>
      <c r="NPX9" s="189">
        <v>0.16402</v>
      </c>
      <c r="NPY9" s="189">
        <v>0.16402</v>
      </c>
      <c r="NPZ9" s="189">
        <v>0.16402</v>
      </c>
      <c r="NQA9" s="189">
        <v>0.16402</v>
      </c>
      <c r="NQB9" s="189">
        <v>0.16402</v>
      </c>
      <c r="NQC9" s="189">
        <v>0.16402</v>
      </c>
      <c r="NQD9" s="189">
        <v>0.16402</v>
      </c>
      <c r="NQE9" s="189">
        <v>0.16402</v>
      </c>
      <c r="NQF9" s="189">
        <v>0.16402</v>
      </c>
      <c r="NQG9" s="189">
        <v>0.16402</v>
      </c>
      <c r="NQH9" s="189">
        <v>0.16402</v>
      </c>
      <c r="NQI9" s="189">
        <v>0.16402</v>
      </c>
      <c r="NQJ9" s="189">
        <v>0.16402</v>
      </c>
      <c r="NQK9" s="189">
        <v>0.16402</v>
      </c>
      <c r="NQL9" s="189">
        <v>0.16402</v>
      </c>
      <c r="NQM9" s="189">
        <v>0.16402</v>
      </c>
      <c r="NQN9" s="189">
        <v>0.16402</v>
      </c>
      <c r="NQO9" s="189">
        <v>0.16402</v>
      </c>
      <c r="NQP9" s="189">
        <v>0.16402</v>
      </c>
      <c r="NQQ9" s="189">
        <v>0.16402</v>
      </c>
      <c r="NQR9" s="189">
        <v>0.16402</v>
      </c>
      <c r="NQS9" s="189">
        <v>0.16402</v>
      </c>
      <c r="NQT9" s="189">
        <v>0.16402</v>
      </c>
      <c r="NQU9" s="189">
        <v>0.16402</v>
      </c>
      <c r="NQV9" s="189">
        <v>0.16402</v>
      </c>
      <c r="NQW9" s="189">
        <v>0.16402</v>
      </c>
      <c r="NQX9" s="189">
        <v>0.16402</v>
      </c>
      <c r="NQY9" s="189">
        <v>0.16402</v>
      </c>
      <c r="NQZ9" s="189">
        <v>0.16402</v>
      </c>
      <c r="NRA9" s="189">
        <v>0.16402</v>
      </c>
      <c r="NRB9" s="189">
        <v>0.16402</v>
      </c>
      <c r="NRC9" s="189">
        <v>0.16402</v>
      </c>
      <c r="NRD9" s="189">
        <v>0.16402</v>
      </c>
      <c r="NRE9" s="189">
        <v>0.16402</v>
      </c>
      <c r="NRF9" s="189">
        <v>0.16402</v>
      </c>
      <c r="NRG9" s="189">
        <v>0.16402</v>
      </c>
      <c r="NRH9" s="189">
        <v>0.16402</v>
      </c>
      <c r="NRI9" s="189">
        <v>0.16402</v>
      </c>
      <c r="NRJ9" s="189">
        <v>0.16402</v>
      </c>
      <c r="NRK9" s="189">
        <v>0.16402</v>
      </c>
      <c r="NRL9" s="189">
        <v>0.16402</v>
      </c>
      <c r="NRM9" s="189">
        <v>0.16402</v>
      </c>
      <c r="NRN9" s="189">
        <v>0.16402</v>
      </c>
      <c r="NRO9" s="189">
        <v>0.16402</v>
      </c>
      <c r="NRP9" s="189">
        <v>0.16402</v>
      </c>
      <c r="NRQ9" s="189">
        <v>0.16402</v>
      </c>
      <c r="NRR9" s="189">
        <v>0.16402</v>
      </c>
      <c r="NRS9" s="189">
        <v>0.16402</v>
      </c>
      <c r="NRT9" s="189">
        <v>0.16402</v>
      </c>
      <c r="NRU9" s="189">
        <v>0.16402</v>
      </c>
      <c r="NRV9" s="189">
        <v>0.16402</v>
      </c>
      <c r="NRW9" s="189">
        <v>0.16402</v>
      </c>
      <c r="NRX9" s="189">
        <v>0.16402</v>
      </c>
      <c r="NRY9" s="189">
        <v>0.16402</v>
      </c>
      <c r="NRZ9" s="189">
        <v>0.16402</v>
      </c>
      <c r="NSA9" s="189">
        <v>0.16402</v>
      </c>
      <c r="NSB9" s="189">
        <v>0.16402</v>
      </c>
      <c r="NSC9" s="189">
        <v>0.16402</v>
      </c>
      <c r="NSD9" s="189">
        <v>0.16402</v>
      </c>
      <c r="NSE9" s="189">
        <v>0.16402</v>
      </c>
      <c r="NSF9" s="189">
        <v>0.16402</v>
      </c>
      <c r="NSG9" s="189">
        <v>0.16402</v>
      </c>
      <c r="NSH9" s="189">
        <v>0.16402</v>
      </c>
      <c r="NSI9" s="189">
        <v>0.16402</v>
      </c>
      <c r="NSJ9" s="189">
        <v>0.16402</v>
      </c>
      <c r="NSK9" s="189">
        <v>0.16402</v>
      </c>
      <c r="NSL9" s="189">
        <v>0.16402</v>
      </c>
      <c r="NSM9" s="189">
        <v>0.16402</v>
      </c>
      <c r="NSN9" s="189">
        <v>0.16402</v>
      </c>
      <c r="NSO9" s="189">
        <v>0.16402</v>
      </c>
      <c r="NSP9" s="189">
        <v>0.16402</v>
      </c>
      <c r="NSQ9" s="189">
        <v>0.16402</v>
      </c>
      <c r="NSR9" s="189">
        <v>0.16402</v>
      </c>
      <c r="NSS9" s="189">
        <v>0.16402</v>
      </c>
      <c r="NST9" s="189">
        <v>0.16402</v>
      </c>
      <c r="NSU9" s="189">
        <v>0.16402</v>
      </c>
      <c r="NSV9" s="189">
        <v>0.16402</v>
      </c>
      <c r="NSW9" s="189">
        <v>0.16402</v>
      </c>
      <c r="NSX9" s="189">
        <v>0.16402</v>
      </c>
      <c r="NSY9" s="189">
        <v>0.16402</v>
      </c>
      <c r="NSZ9" s="189">
        <v>0.16402</v>
      </c>
      <c r="NTA9" s="189">
        <v>0.16402</v>
      </c>
      <c r="NTB9" s="189">
        <v>0.16402</v>
      </c>
      <c r="NTC9" s="189">
        <v>0.16402</v>
      </c>
      <c r="NTD9" s="189">
        <v>0.16402</v>
      </c>
      <c r="NTE9" s="189">
        <v>0.16402</v>
      </c>
      <c r="NTF9" s="189">
        <v>0.16402</v>
      </c>
      <c r="NTG9" s="189">
        <v>0.16402</v>
      </c>
      <c r="NTH9" s="189">
        <v>0.16402</v>
      </c>
      <c r="NTI9" s="189">
        <v>0.16402</v>
      </c>
      <c r="NTJ9" s="189">
        <v>0.16402</v>
      </c>
      <c r="NTK9" s="189">
        <v>0.16402</v>
      </c>
      <c r="NTL9" s="189">
        <v>0.16402</v>
      </c>
      <c r="NTM9" s="189">
        <v>0.16402</v>
      </c>
      <c r="NTN9" s="189">
        <v>0.16402</v>
      </c>
      <c r="NTO9" s="189">
        <v>0.16402</v>
      </c>
      <c r="NTP9" s="189">
        <v>0.16402</v>
      </c>
      <c r="NTQ9" s="189">
        <v>0.16402</v>
      </c>
      <c r="NTR9" s="189">
        <v>0.16402</v>
      </c>
      <c r="NTS9" s="189">
        <v>0.16402</v>
      </c>
      <c r="NTT9" s="189">
        <v>0.16402</v>
      </c>
      <c r="NTU9" s="189">
        <v>0.16402</v>
      </c>
      <c r="NTV9" s="189">
        <v>0.16402</v>
      </c>
      <c r="NTW9" s="189">
        <v>0.16402</v>
      </c>
      <c r="NTX9" s="189">
        <v>0.16402</v>
      </c>
      <c r="NTY9" s="189">
        <v>0.16402</v>
      </c>
      <c r="NTZ9" s="189">
        <v>0.16402</v>
      </c>
      <c r="NUA9" s="189">
        <v>0.16402</v>
      </c>
      <c r="NUB9" s="189">
        <v>0.16402</v>
      </c>
      <c r="NUC9" s="189">
        <v>0.16402</v>
      </c>
      <c r="NUD9" s="189">
        <v>0.16402</v>
      </c>
      <c r="NUE9" s="189">
        <v>0.16402</v>
      </c>
      <c r="NUF9" s="189">
        <v>0.16402</v>
      </c>
      <c r="NUG9" s="189">
        <v>0.16402</v>
      </c>
      <c r="NUH9" s="189">
        <v>0.16402</v>
      </c>
      <c r="NUI9" s="189">
        <v>0.16402</v>
      </c>
      <c r="NUJ9" s="189">
        <v>0.16402</v>
      </c>
      <c r="NUK9" s="189">
        <v>0.16402</v>
      </c>
      <c r="NUL9" s="189">
        <v>0.16402</v>
      </c>
      <c r="NUM9" s="189">
        <v>0.16402</v>
      </c>
      <c r="NUN9" s="189">
        <v>0.16402</v>
      </c>
      <c r="NUO9" s="189">
        <v>0.16402</v>
      </c>
      <c r="NUP9" s="189">
        <v>0.16402</v>
      </c>
      <c r="NUQ9" s="189">
        <v>0.16402</v>
      </c>
      <c r="NUR9" s="189">
        <v>0.16402</v>
      </c>
      <c r="NUS9" s="189">
        <v>0.16402</v>
      </c>
      <c r="NUT9" s="189">
        <v>0.16402</v>
      </c>
      <c r="NUU9" s="189">
        <v>0.16402</v>
      </c>
      <c r="NUV9" s="189">
        <v>0.16402</v>
      </c>
      <c r="NUW9" s="189">
        <v>0.16402</v>
      </c>
      <c r="NUX9" s="189">
        <v>0.16402</v>
      </c>
      <c r="NUY9" s="189">
        <v>0.16402</v>
      </c>
      <c r="NUZ9" s="189">
        <v>0.16402</v>
      </c>
      <c r="NVA9" s="189">
        <v>0.16402</v>
      </c>
      <c r="NVB9" s="189">
        <v>0.16402</v>
      </c>
      <c r="NVC9" s="189">
        <v>0.16402</v>
      </c>
      <c r="NVD9" s="189">
        <v>0.16402</v>
      </c>
      <c r="NVE9" s="189">
        <v>0.16402</v>
      </c>
      <c r="NVF9" s="189">
        <v>0.16402</v>
      </c>
      <c r="NVG9" s="189">
        <v>0.16402</v>
      </c>
      <c r="NVH9" s="189">
        <v>0.16402</v>
      </c>
      <c r="NVI9" s="189">
        <v>0.16402</v>
      </c>
      <c r="NVJ9" s="189">
        <v>0.16402</v>
      </c>
      <c r="NVK9" s="189">
        <v>0.16402</v>
      </c>
      <c r="NVL9" s="189">
        <v>0.16402</v>
      </c>
      <c r="NVM9" s="189">
        <v>0.16402</v>
      </c>
      <c r="NVN9" s="189">
        <v>0.16402</v>
      </c>
      <c r="NVO9" s="189">
        <v>0.16402</v>
      </c>
      <c r="NVP9" s="189">
        <v>0.16402</v>
      </c>
      <c r="NVQ9" s="189">
        <v>0.16402</v>
      </c>
      <c r="NVR9" s="189">
        <v>0.16402</v>
      </c>
      <c r="NVS9" s="189">
        <v>0.16402</v>
      </c>
      <c r="NVT9" s="189">
        <v>0.16402</v>
      </c>
      <c r="NVU9" s="189">
        <v>0.16402</v>
      </c>
      <c r="NVV9" s="189">
        <v>0.16402</v>
      </c>
      <c r="NVW9" s="189">
        <v>0.16402</v>
      </c>
      <c r="NVX9" s="189">
        <v>0.16402</v>
      </c>
      <c r="NVY9" s="189">
        <v>0.16402</v>
      </c>
      <c r="NVZ9" s="189">
        <v>0.16402</v>
      </c>
      <c r="NWA9" s="189">
        <v>0.16402</v>
      </c>
      <c r="NWB9" s="189">
        <v>0.16402</v>
      </c>
      <c r="NWC9" s="189">
        <v>0.16402</v>
      </c>
      <c r="NWD9" s="189">
        <v>0.16402</v>
      </c>
      <c r="NWE9" s="189">
        <v>0.16402</v>
      </c>
      <c r="NWF9" s="189">
        <v>0.16402</v>
      </c>
      <c r="NWG9" s="189">
        <v>0.16402</v>
      </c>
      <c r="NWH9" s="189">
        <v>0.16402</v>
      </c>
      <c r="NWI9" s="189">
        <v>0.16402</v>
      </c>
      <c r="NWJ9" s="189">
        <v>0.16402</v>
      </c>
      <c r="NWK9" s="189">
        <v>0.16402</v>
      </c>
      <c r="NWL9" s="189">
        <v>0.16402</v>
      </c>
      <c r="NWM9" s="189">
        <v>0.16402</v>
      </c>
      <c r="NWN9" s="189">
        <v>0.16402</v>
      </c>
      <c r="NWO9" s="189">
        <v>0.16402</v>
      </c>
      <c r="NWP9" s="189">
        <v>0.16402</v>
      </c>
      <c r="NWQ9" s="189">
        <v>0.16402</v>
      </c>
      <c r="NWR9" s="189">
        <v>0.16402</v>
      </c>
      <c r="NWS9" s="189">
        <v>0.16402</v>
      </c>
      <c r="NWT9" s="189">
        <v>0.16402</v>
      </c>
      <c r="NWU9" s="189">
        <v>0.16402</v>
      </c>
      <c r="NWV9" s="189">
        <v>0.16402</v>
      </c>
      <c r="NWW9" s="189">
        <v>0.16402</v>
      </c>
      <c r="NWX9" s="189">
        <v>0.16402</v>
      </c>
      <c r="NWY9" s="189">
        <v>0.16402</v>
      </c>
      <c r="NWZ9" s="189">
        <v>0.16402</v>
      </c>
      <c r="NXA9" s="189">
        <v>0.16402</v>
      </c>
      <c r="NXB9" s="189">
        <v>0.16402</v>
      </c>
      <c r="NXC9" s="189">
        <v>0.16402</v>
      </c>
      <c r="NXD9" s="189">
        <v>0.16402</v>
      </c>
      <c r="NXE9" s="189">
        <v>0.16402</v>
      </c>
      <c r="NXF9" s="189">
        <v>0.16402</v>
      </c>
      <c r="NXG9" s="189">
        <v>0.16402</v>
      </c>
      <c r="NXH9" s="189">
        <v>0.16402</v>
      </c>
      <c r="NXI9" s="189">
        <v>0.16402</v>
      </c>
      <c r="NXJ9" s="189">
        <v>0.16402</v>
      </c>
      <c r="NXK9" s="189">
        <v>0.16402</v>
      </c>
      <c r="NXL9" s="189">
        <v>0.16402</v>
      </c>
      <c r="NXM9" s="189">
        <v>0.16402</v>
      </c>
      <c r="NXN9" s="189">
        <v>0.16402</v>
      </c>
      <c r="NXO9" s="189">
        <v>0.16402</v>
      </c>
      <c r="NXP9" s="189">
        <v>0.16402</v>
      </c>
      <c r="NXQ9" s="189">
        <v>0.16402</v>
      </c>
      <c r="NXR9" s="189">
        <v>0.16402</v>
      </c>
      <c r="NXS9" s="189">
        <v>0.16402</v>
      </c>
      <c r="NXT9" s="189">
        <v>0.16402</v>
      </c>
      <c r="NXU9" s="189">
        <v>0.16402</v>
      </c>
      <c r="NXV9" s="189">
        <v>0.16402</v>
      </c>
      <c r="NXW9" s="189">
        <v>0.16402</v>
      </c>
      <c r="NXX9" s="189">
        <v>0.16402</v>
      </c>
      <c r="NXY9" s="189">
        <v>0.16402</v>
      </c>
      <c r="NXZ9" s="189">
        <v>0.16402</v>
      </c>
      <c r="NYA9" s="189">
        <v>0.16402</v>
      </c>
      <c r="NYB9" s="189">
        <v>0.16402</v>
      </c>
      <c r="NYC9" s="189">
        <v>0.16402</v>
      </c>
      <c r="NYD9" s="189">
        <v>0.16402</v>
      </c>
      <c r="NYE9" s="189">
        <v>0.16402</v>
      </c>
      <c r="NYF9" s="189">
        <v>0.16402</v>
      </c>
      <c r="NYG9" s="189">
        <v>0.16402</v>
      </c>
      <c r="NYH9" s="189">
        <v>0.16402</v>
      </c>
      <c r="NYI9" s="189">
        <v>0.16402</v>
      </c>
      <c r="NYJ9" s="189">
        <v>0.16402</v>
      </c>
      <c r="NYK9" s="189">
        <v>0.16402</v>
      </c>
      <c r="NYL9" s="189">
        <v>0.16402</v>
      </c>
      <c r="NYM9" s="189">
        <v>0.16402</v>
      </c>
      <c r="NYN9" s="189">
        <v>0.16402</v>
      </c>
      <c r="NYO9" s="189">
        <v>0.16402</v>
      </c>
      <c r="NYP9" s="189">
        <v>0.16402</v>
      </c>
      <c r="NYQ9" s="189">
        <v>0.16402</v>
      </c>
      <c r="NYR9" s="189">
        <v>0.16402</v>
      </c>
      <c r="NYS9" s="189">
        <v>0.16402</v>
      </c>
      <c r="NYT9" s="189">
        <v>0.16402</v>
      </c>
      <c r="NYU9" s="189">
        <v>0.16402</v>
      </c>
      <c r="NYV9" s="189">
        <v>0.16402</v>
      </c>
      <c r="NYW9" s="189">
        <v>0.16402</v>
      </c>
      <c r="NYX9" s="189">
        <v>0.16402</v>
      </c>
      <c r="NYY9" s="189">
        <v>0.16402</v>
      </c>
      <c r="NYZ9" s="189">
        <v>0.16402</v>
      </c>
      <c r="NZA9" s="189">
        <v>0.16402</v>
      </c>
      <c r="NZB9" s="189">
        <v>0.16402</v>
      </c>
      <c r="NZC9" s="189">
        <v>0.16402</v>
      </c>
      <c r="NZD9" s="189">
        <v>0.16402</v>
      </c>
      <c r="NZE9" s="189">
        <v>0.16402</v>
      </c>
      <c r="NZF9" s="189">
        <v>0.16402</v>
      </c>
      <c r="NZG9" s="189">
        <v>0.16402</v>
      </c>
      <c r="NZH9" s="189">
        <v>0.16402</v>
      </c>
      <c r="NZI9" s="189">
        <v>0.16402</v>
      </c>
      <c r="NZJ9" s="189">
        <v>0.16402</v>
      </c>
      <c r="NZK9" s="189">
        <v>0.16402</v>
      </c>
      <c r="NZL9" s="189">
        <v>0.16402</v>
      </c>
      <c r="NZM9" s="189">
        <v>0.16402</v>
      </c>
      <c r="NZN9" s="189">
        <v>0.16402</v>
      </c>
      <c r="NZO9" s="189">
        <v>0.16402</v>
      </c>
      <c r="NZP9" s="189">
        <v>0.16402</v>
      </c>
      <c r="NZQ9" s="189">
        <v>0.16402</v>
      </c>
      <c r="NZR9" s="189">
        <v>0.16402</v>
      </c>
      <c r="NZS9" s="189">
        <v>0.16402</v>
      </c>
      <c r="NZT9" s="189">
        <v>0.16402</v>
      </c>
      <c r="NZU9" s="189">
        <v>0.16402</v>
      </c>
      <c r="NZV9" s="189">
        <v>0.16402</v>
      </c>
      <c r="NZW9" s="189">
        <v>0.16402</v>
      </c>
      <c r="NZX9" s="189">
        <v>0.16402</v>
      </c>
      <c r="NZY9" s="189">
        <v>0.16402</v>
      </c>
      <c r="NZZ9" s="189">
        <v>0.16402</v>
      </c>
      <c r="OAA9" s="189">
        <v>0.16402</v>
      </c>
      <c r="OAB9" s="189">
        <v>0.16402</v>
      </c>
      <c r="OAC9" s="189">
        <v>0.16402</v>
      </c>
      <c r="OAD9" s="189">
        <v>0.16402</v>
      </c>
      <c r="OAE9" s="189">
        <v>0.16402</v>
      </c>
      <c r="OAF9" s="189">
        <v>0.16402</v>
      </c>
      <c r="OAG9" s="189">
        <v>0.16402</v>
      </c>
      <c r="OAH9" s="189">
        <v>0.16402</v>
      </c>
      <c r="OAI9" s="189">
        <v>0.16402</v>
      </c>
      <c r="OAJ9" s="189">
        <v>0.16402</v>
      </c>
      <c r="OAK9" s="189">
        <v>0.16402</v>
      </c>
      <c r="OAL9" s="189">
        <v>0.16402</v>
      </c>
      <c r="OAM9" s="189">
        <v>0.16402</v>
      </c>
      <c r="OAN9" s="189">
        <v>0.16402</v>
      </c>
      <c r="OAO9" s="189">
        <v>0.16402</v>
      </c>
      <c r="OAP9" s="189">
        <v>0.16402</v>
      </c>
      <c r="OAQ9" s="189">
        <v>0.16402</v>
      </c>
      <c r="OAR9" s="189">
        <v>0.16402</v>
      </c>
      <c r="OAS9" s="189">
        <v>0.16402</v>
      </c>
      <c r="OAT9" s="189">
        <v>0.16402</v>
      </c>
      <c r="OAU9" s="189">
        <v>0.16402</v>
      </c>
      <c r="OAV9" s="189">
        <v>0.16402</v>
      </c>
      <c r="OAW9" s="189">
        <v>0.16402</v>
      </c>
      <c r="OAX9" s="189">
        <v>0.16402</v>
      </c>
      <c r="OAY9" s="189">
        <v>0.16402</v>
      </c>
      <c r="OAZ9" s="189">
        <v>0.16402</v>
      </c>
      <c r="OBA9" s="189">
        <v>0.16402</v>
      </c>
      <c r="OBB9" s="189">
        <v>0.16402</v>
      </c>
      <c r="OBC9" s="189">
        <v>0.16402</v>
      </c>
      <c r="OBD9" s="189">
        <v>0.16402</v>
      </c>
      <c r="OBE9" s="189">
        <v>0.16402</v>
      </c>
      <c r="OBF9" s="189">
        <v>0.16402</v>
      </c>
      <c r="OBG9" s="189">
        <v>0.16402</v>
      </c>
      <c r="OBH9" s="189">
        <v>0.16402</v>
      </c>
      <c r="OBI9" s="189">
        <v>0.16402</v>
      </c>
      <c r="OBJ9" s="189">
        <v>0.16402</v>
      </c>
      <c r="OBK9" s="189">
        <v>0.16402</v>
      </c>
      <c r="OBL9" s="189">
        <v>0.16402</v>
      </c>
      <c r="OBM9" s="189">
        <v>0.16402</v>
      </c>
      <c r="OBN9" s="189">
        <v>0.16402</v>
      </c>
      <c r="OBO9" s="189">
        <v>0.16402</v>
      </c>
      <c r="OBP9" s="189">
        <v>0.16402</v>
      </c>
      <c r="OBQ9" s="189">
        <v>0.16402</v>
      </c>
      <c r="OBR9" s="189">
        <v>0.16402</v>
      </c>
      <c r="OBS9" s="189">
        <v>0.16402</v>
      </c>
      <c r="OBT9" s="189">
        <v>0.16402</v>
      </c>
      <c r="OBU9" s="189">
        <v>0.16402</v>
      </c>
      <c r="OBV9" s="189">
        <v>0.16402</v>
      </c>
      <c r="OBW9" s="189">
        <v>0.16402</v>
      </c>
      <c r="OBX9" s="189">
        <v>0.16402</v>
      </c>
      <c r="OBY9" s="189">
        <v>0.16402</v>
      </c>
      <c r="OBZ9" s="189">
        <v>0.16402</v>
      </c>
      <c r="OCA9" s="189">
        <v>0.16402</v>
      </c>
      <c r="OCB9" s="189">
        <v>0.16402</v>
      </c>
      <c r="OCC9" s="189">
        <v>0.16402</v>
      </c>
      <c r="OCD9" s="189">
        <v>0.16402</v>
      </c>
      <c r="OCE9" s="189">
        <v>0.16402</v>
      </c>
      <c r="OCF9" s="189">
        <v>0.16402</v>
      </c>
      <c r="OCG9" s="189">
        <v>0.16402</v>
      </c>
      <c r="OCH9" s="189">
        <v>0.16402</v>
      </c>
      <c r="OCI9" s="189">
        <v>0.16402</v>
      </c>
      <c r="OCJ9" s="189">
        <v>0.16402</v>
      </c>
      <c r="OCK9" s="189">
        <v>0.16402</v>
      </c>
      <c r="OCL9" s="189">
        <v>0.16402</v>
      </c>
      <c r="OCM9" s="189">
        <v>0.16402</v>
      </c>
      <c r="OCN9" s="189">
        <v>0.16402</v>
      </c>
      <c r="OCO9" s="189">
        <v>0.16402</v>
      </c>
      <c r="OCP9" s="189">
        <v>0.16402</v>
      </c>
      <c r="OCQ9" s="189">
        <v>0.16402</v>
      </c>
      <c r="OCR9" s="189">
        <v>0.16402</v>
      </c>
      <c r="OCS9" s="189">
        <v>0.16402</v>
      </c>
      <c r="OCT9" s="189">
        <v>0.16402</v>
      </c>
      <c r="OCU9" s="189">
        <v>0.16402</v>
      </c>
      <c r="OCV9" s="189">
        <v>0.16402</v>
      </c>
      <c r="OCW9" s="189">
        <v>0.16402</v>
      </c>
      <c r="OCX9" s="189">
        <v>0.16402</v>
      </c>
      <c r="OCY9" s="189">
        <v>0.16402</v>
      </c>
      <c r="OCZ9" s="189">
        <v>0.16402</v>
      </c>
      <c r="ODA9" s="189">
        <v>0.16402</v>
      </c>
      <c r="ODB9" s="189">
        <v>0.16402</v>
      </c>
      <c r="ODC9" s="189">
        <v>0.16402</v>
      </c>
      <c r="ODD9" s="189">
        <v>0.16402</v>
      </c>
      <c r="ODE9" s="189">
        <v>0.16402</v>
      </c>
      <c r="ODF9" s="189">
        <v>0.16402</v>
      </c>
      <c r="ODG9" s="189">
        <v>0.16402</v>
      </c>
      <c r="ODH9" s="189">
        <v>0.16402</v>
      </c>
      <c r="ODI9" s="189">
        <v>0.16402</v>
      </c>
      <c r="ODJ9" s="189">
        <v>0.16402</v>
      </c>
      <c r="ODK9" s="189">
        <v>0.16402</v>
      </c>
      <c r="ODL9" s="189">
        <v>0.16402</v>
      </c>
      <c r="ODM9" s="189">
        <v>0.16402</v>
      </c>
      <c r="ODN9" s="189">
        <v>0.16402</v>
      </c>
      <c r="ODO9" s="189">
        <v>0.16402</v>
      </c>
      <c r="ODP9" s="189">
        <v>0.16402</v>
      </c>
      <c r="ODQ9" s="189">
        <v>0.16402</v>
      </c>
      <c r="ODR9" s="189">
        <v>0.16402</v>
      </c>
      <c r="ODS9" s="189">
        <v>0.16402</v>
      </c>
      <c r="ODT9" s="189">
        <v>0.16402</v>
      </c>
      <c r="ODU9" s="189">
        <v>0.16402</v>
      </c>
      <c r="ODV9" s="189">
        <v>0.16402</v>
      </c>
      <c r="ODW9" s="189">
        <v>0.16402</v>
      </c>
      <c r="ODX9" s="189">
        <v>0.16402</v>
      </c>
      <c r="ODY9" s="189">
        <v>0.16402</v>
      </c>
      <c r="ODZ9" s="189">
        <v>0.16402</v>
      </c>
      <c r="OEA9" s="189">
        <v>0.16402</v>
      </c>
      <c r="OEB9" s="189">
        <v>0.16402</v>
      </c>
      <c r="OEC9" s="189">
        <v>0.16402</v>
      </c>
      <c r="OED9" s="189">
        <v>0.16402</v>
      </c>
      <c r="OEE9" s="189">
        <v>0.16402</v>
      </c>
      <c r="OEF9" s="189">
        <v>0.16402</v>
      </c>
      <c r="OEG9" s="189">
        <v>0.16402</v>
      </c>
      <c r="OEH9" s="189">
        <v>0.16402</v>
      </c>
      <c r="OEI9" s="189">
        <v>0.16402</v>
      </c>
      <c r="OEJ9" s="189">
        <v>0.16402</v>
      </c>
      <c r="OEK9" s="189">
        <v>0.16402</v>
      </c>
      <c r="OEL9" s="189">
        <v>0.16402</v>
      </c>
      <c r="OEM9" s="189">
        <v>0.16402</v>
      </c>
      <c r="OEN9" s="189">
        <v>0.16402</v>
      </c>
      <c r="OEO9" s="189">
        <v>0.16402</v>
      </c>
      <c r="OEP9" s="189">
        <v>0.16402</v>
      </c>
      <c r="OEQ9" s="189">
        <v>0.16402</v>
      </c>
      <c r="OER9" s="189">
        <v>0.16402</v>
      </c>
      <c r="OES9" s="189">
        <v>0.16402</v>
      </c>
      <c r="OET9" s="189">
        <v>0.16402</v>
      </c>
      <c r="OEU9" s="189">
        <v>0.16402</v>
      </c>
      <c r="OEV9" s="189">
        <v>0.16402</v>
      </c>
      <c r="OEW9" s="189">
        <v>0.16402</v>
      </c>
      <c r="OEX9" s="189">
        <v>0.16402</v>
      </c>
      <c r="OEY9" s="189">
        <v>0.16402</v>
      </c>
      <c r="OEZ9" s="189">
        <v>0.16402</v>
      </c>
      <c r="OFA9" s="189">
        <v>0.16402</v>
      </c>
      <c r="OFB9" s="189">
        <v>0.16402</v>
      </c>
      <c r="OFC9" s="189">
        <v>0.16402</v>
      </c>
      <c r="OFD9" s="189">
        <v>0.16402</v>
      </c>
      <c r="OFE9" s="189">
        <v>0.16402</v>
      </c>
      <c r="OFF9" s="189">
        <v>0.16402</v>
      </c>
      <c r="OFG9" s="189">
        <v>0.16402</v>
      </c>
      <c r="OFH9" s="189">
        <v>0.16402</v>
      </c>
      <c r="OFI9" s="189">
        <v>0.16402</v>
      </c>
      <c r="OFJ9" s="189">
        <v>0.16402</v>
      </c>
      <c r="OFK9" s="189">
        <v>0.16402</v>
      </c>
      <c r="OFL9" s="189">
        <v>0.16402</v>
      </c>
      <c r="OFM9" s="189">
        <v>0.16402</v>
      </c>
      <c r="OFN9" s="189">
        <v>0.16402</v>
      </c>
      <c r="OFO9" s="189">
        <v>0.16402</v>
      </c>
      <c r="OFP9" s="189">
        <v>0.16402</v>
      </c>
      <c r="OFQ9" s="189">
        <v>0.16402</v>
      </c>
      <c r="OFR9" s="189">
        <v>0.16402</v>
      </c>
      <c r="OFS9" s="189">
        <v>0.16402</v>
      </c>
      <c r="OFT9" s="189">
        <v>0.16402</v>
      </c>
      <c r="OFU9" s="189">
        <v>0.16402</v>
      </c>
      <c r="OFV9" s="189">
        <v>0.16402</v>
      </c>
      <c r="OFW9" s="189">
        <v>0.16402</v>
      </c>
      <c r="OFX9" s="189">
        <v>0.16402</v>
      </c>
      <c r="OFY9" s="189">
        <v>0.16402</v>
      </c>
      <c r="OFZ9" s="189">
        <v>0.16402</v>
      </c>
      <c r="OGA9" s="189">
        <v>0.16402</v>
      </c>
      <c r="OGB9" s="189">
        <v>0.16402</v>
      </c>
      <c r="OGC9" s="189">
        <v>0.16402</v>
      </c>
      <c r="OGD9" s="189">
        <v>0.16402</v>
      </c>
      <c r="OGE9" s="189">
        <v>0.16402</v>
      </c>
      <c r="OGF9" s="189">
        <v>0.16402</v>
      </c>
      <c r="OGG9" s="189">
        <v>0.16402</v>
      </c>
      <c r="OGH9" s="189">
        <v>0.16402</v>
      </c>
      <c r="OGI9" s="189">
        <v>0.16402</v>
      </c>
      <c r="OGJ9" s="189">
        <v>0.16402</v>
      </c>
      <c r="OGK9" s="189">
        <v>0.16402</v>
      </c>
      <c r="OGL9" s="189">
        <v>0.16402</v>
      </c>
      <c r="OGM9" s="189">
        <v>0.16402</v>
      </c>
      <c r="OGN9" s="189">
        <v>0.16402</v>
      </c>
      <c r="OGO9" s="189">
        <v>0.16402</v>
      </c>
      <c r="OGP9" s="189">
        <v>0.16402</v>
      </c>
      <c r="OGQ9" s="189">
        <v>0.16402</v>
      </c>
      <c r="OGR9" s="189">
        <v>0.16402</v>
      </c>
      <c r="OGS9" s="189">
        <v>0.16402</v>
      </c>
      <c r="OGT9" s="189">
        <v>0.16402</v>
      </c>
      <c r="OGU9" s="189">
        <v>0.16402</v>
      </c>
      <c r="OGV9" s="189">
        <v>0.16402</v>
      </c>
      <c r="OGW9" s="189">
        <v>0.16402</v>
      </c>
      <c r="OGX9" s="189">
        <v>0.16402</v>
      </c>
      <c r="OGY9" s="189">
        <v>0.16402</v>
      </c>
      <c r="OGZ9" s="189">
        <v>0.16402</v>
      </c>
      <c r="OHA9" s="189">
        <v>0.16402</v>
      </c>
      <c r="OHB9" s="189">
        <v>0.16402</v>
      </c>
      <c r="OHC9" s="189">
        <v>0.16402</v>
      </c>
      <c r="OHD9" s="189">
        <v>0.16402</v>
      </c>
      <c r="OHE9" s="189">
        <v>0.16402</v>
      </c>
      <c r="OHF9" s="189">
        <v>0.16402</v>
      </c>
      <c r="OHG9" s="189">
        <v>0.16402</v>
      </c>
      <c r="OHH9" s="189">
        <v>0.16402</v>
      </c>
      <c r="OHI9" s="189">
        <v>0.16402</v>
      </c>
      <c r="OHJ9" s="189">
        <v>0.16402</v>
      </c>
      <c r="OHK9" s="189">
        <v>0.16402</v>
      </c>
      <c r="OHL9" s="189">
        <v>0.16402</v>
      </c>
      <c r="OHM9" s="189">
        <v>0.16402</v>
      </c>
      <c r="OHN9" s="189">
        <v>0.16402</v>
      </c>
      <c r="OHO9" s="189">
        <v>0.16402</v>
      </c>
      <c r="OHP9" s="189">
        <v>0.16402</v>
      </c>
      <c r="OHQ9" s="189">
        <v>0.16402</v>
      </c>
      <c r="OHR9" s="189">
        <v>0.16402</v>
      </c>
      <c r="OHS9" s="189">
        <v>0.16402</v>
      </c>
      <c r="OHT9" s="189">
        <v>0.16402</v>
      </c>
      <c r="OHU9" s="189">
        <v>0.16402</v>
      </c>
      <c r="OHV9" s="189">
        <v>0.16402</v>
      </c>
      <c r="OHW9" s="189">
        <v>0.16402</v>
      </c>
      <c r="OHX9" s="189">
        <v>0.16402</v>
      </c>
      <c r="OHY9" s="189">
        <v>0.16402</v>
      </c>
      <c r="OHZ9" s="189">
        <v>0.16402</v>
      </c>
      <c r="OIA9" s="189">
        <v>0.16402</v>
      </c>
      <c r="OIB9" s="189">
        <v>0.16402</v>
      </c>
      <c r="OIC9" s="189">
        <v>0.16402</v>
      </c>
      <c r="OID9" s="189">
        <v>0.16402</v>
      </c>
      <c r="OIE9" s="189">
        <v>0.16402</v>
      </c>
      <c r="OIF9" s="189">
        <v>0.16402</v>
      </c>
      <c r="OIG9" s="189">
        <v>0.16402</v>
      </c>
      <c r="OIH9" s="189">
        <v>0.16402</v>
      </c>
      <c r="OII9" s="189">
        <v>0.16402</v>
      </c>
      <c r="OIJ9" s="189">
        <v>0.16402</v>
      </c>
      <c r="OIK9" s="189">
        <v>0.16402</v>
      </c>
      <c r="OIL9" s="189">
        <v>0.16402</v>
      </c>
      <c r="OIM9" s="189">
        <v>0.16402</v>
      </c>
      <c r="OIN9" s="189">
        <v>0.16402</v>
      </c>
      <c r="OIO9" s="189">
        <v>0.16402</v>
      </c>
      <c r="OIP9" s="189">
        <v>0.16402</v>
      </c>
      <c r="OIQ9" s="189">
        <v>0.16402</v>
      </c>
      <c r="OIR9" s="189">
        <v>0.16402</v>
      </c>
      <c r="OIS9" s="189">
        <v>0.16402</v>
      </c>
      <c r="OIT9" s="189">
        <v>0.16402</v>
      </c>
      <c r="OIU9" s="189">
        <v>0.16402</v>
      </c>
      <c r="OIV9" s="189">
        <v>0.16402</v>
      </c>
      <c r="OIW9" s="189">
        <v>0.16402</v>
      </c>
      <c r="OIX9" s="189">
        <v>0.16402</v>
      </c>
      <c r="OIY9" s="189">
        <v>0.16402</v>
      </c>
      <c r="OIZ9" s="189">
        <v>0.16402</v>
      </c>
      <c r="OJA9" s="189">
        <v>0.16402</v>
      </c>
      <c r="OJB9" s="189">
        <v>0.16402</v>
      </c>
      <c r="OJC9" s="189">
        <v>0.16402</v>
      </c>
      <c r="OJD9" s="189">
        <v>0.16402</v>
      </c>
      <c r="OJE9" s="189">
        <v>0.16402</v>
      </c>
      <c r="OJF9" s="189">
        <v>0.16402</v>
      </c>
      <c r="OJG9" s="189">
        <v>0.16402</v>
      </c>
      <c r="OJH9" s="189">
        <v>0.16402</v>
      </c>
      <c r="OJI9" s="189">
        <v>0.16402</v>
      </c>
      <c r="OJJ9" s="189">
        <v>0.16402</v>
      </c>
      <c r="OJK9" s="189">
        <v>0.16402</v>
      </c>
      <c r="OJL9" s="189">
        <v>0.16402</v>
      </c>
      <c r="OJM9" s="189">
        <v>0.16402</v>
      </c>
      <c r="OJN9" s="189">
        <v>0.16402</v>
      </c>
      <c r="OJO9" s="189">
        <v>0.16402</v>
      </c>
      <c r="OJP9" s="189">
        <v>0.16402</v>
      </c>
      <c r="OJQ9" s="189">
        <v>0.16402</v>
      </c>
      <c r="OJR9" s="189">
        <v>0.16402</v>
      </c>
      <c r="OJS9" s="189">
        <v>0.16402</v>
      </c>
      <c r="OJT9" s="189">
        <v>0.16402</v>
      </c>
      <c r="OJU9" s="189">
        <v>0.16402</v>
      </c>
      <c r="OJV9" s="189">
        <v>0.16402</v>
      </c>
      <c r="OJW9" s="189">
        <v>0.16402</v>
      </c>
      <c r="OJX9" s="189">
        <v>0.16402</v>
      </c>
      <c r="OJY9" s="189">
        <v>0.16402</v>
      </c>
      <c r="OJZ9" s="189">
        <v>0.16402</v>
      </c>
      <c r="OKA9" s="189">
        <v>0.16402</v>
      </c>
      <c r="OKB9" s="189">
        <v>0.16402</v>
      </c>
      <c r="OKC9" s="189">
        <v>0.16402</v>
      </c>
      <c r="OKD9" s="189">
        <v>0.16402</v>
      </c>
      <c r="OKE9" s="189">
        <v>0.16402</v>
      </c>
      <c r="OKF9" s="189">
        <v>0.16402</v>
      </c>
      <c r="OKG9" s="189">
        <v>0.16402</v>
      </c>
      <c r="OKH9" s="189">
        <v>0.16402</v>
      </c>
      <c r="OKI9" s="189">
        <v>0.16402</v>
      </c>
      <c r="OKJ9" s="189">
        <v>0.16402</v>
      </c>
      <c r="OKK9" s="189">
        <v>0.16402</v>
      </c>
      <c r="OKL9" s="189">
        <v>0.16402</v>
      </c>
      <c r="OKM9" s="189">
        <v>0.16402</v>
      </c>
      <c r="OKN9" s="189">
        <v>0.16402</v>
      </c>
      <c r="OKO9" s="189">
        <v>0.16402</v>
      </c>
      <c r="OKP9" s="189">
        <v>0.16402</v>
      </c>
      <c r="OKQ9" s="189">
        <v>0.16402</v>
      </c>
      <c r="OKR9" s="189">
        <v>0.16402</v>
      </c>
      <c r="OKS9" s="189">
        <v>0.16402</v>
      </c>
      <c r="OKT9" s="189">
        <v>0.16402</v>
      </c>
      <c r="OKU9" s="189">
        <v>0.16402</v>
      </c>
      <c r="OKV9" s="189">
        <v>0.16402</v>
      </c>
      <c r="OKW9" s="189">
        <v>0.16402</v>
      </c>
      <c r="OKX9" s="189">
        <v>0.16402</v>
      </c>
      <c r="OKY9" s="189">
        <v>0.16402</v>
      </c>
      <c r="OKZ9" s="189">
        <v>0.16402</v>
      </c>
      <c r="OLA9" s="189">
        <v>0.16402</v>
      </c>
      <c r="OLB9" s="189">
        <v>0.16402</v>
      </c>
      <c r="OLC9" s="189">
        <v>0.16402</v>
      </c>
      <c r="OLD9" s="189">
        <v>0.16402</v>
      </c>
      <c r="OLE9" s="189">
        <v>0.16402</v>
      </c>
      <c r="OLF9" s="189">
        <v>0.16402</v>
      </c>
      <c r="OLG9" s="189">
        <v>0.16402</v>
      </c>
      <c r="OLH9" s="189">
        <v>0.16402</v>
      </c>
      <c r="OLI9" s="189">
        <v>0.16402</v>
      </c>
      <c r="OLJ9" s="189">
        <v>0.16402</v>
      </c>
      <c r="OLK9" s="189">
        <v>0.16402</v>
      </c>
      <c r="OLL9" s="189">
        <v>0.16402</v>
      </c>
      <c r="OLM9" s="189">
        <v>0.16402</v>
      </c>
      <c r="OLN9" s="189">
        <v>0.16402</v>
      </c>
      <c r="OLO9" s="189">
        <v>0.16402</v>
      </c>
      <c r="OLP9" s="189">
        <v>0.16402</v>
      </c>
      <c r="OLQ9" s="189">
        <v>0.16402</v>
      </c>
      <c r="OLR9" s="189">
        <v>0.16402</v>
      </c>
      <c r="OLS9" s="189">
        <v>0.16402</v>
      </c>
      <c r="OLT9" s="189">
        <v>0.16402</v>
      </c>
      <c r="OLU9" s="189">
        <v>0.16402</v>
      </c>
      <c r="OLV9" s="189">
        <v>0.16402</v>
      </c>
      <c r="OLW9" s="189">
        <v>0.16402</v>
      </c>
      <c r="OLX9" s="189">
        <v>0.16402</v>
      </c>
      <c r="OLY9" s="189">
        <v>0.16402</v>
      </c>
      <c r="OLZ9" s="189">
        <v>0.16402</v>
      </c>
      <c r="OMA9" s="189">
        <v>0.16402</v>
      </c>
      <c r="OMB9" s="189">
        <v>0.16402</v>
      </c>
      <c r="OMC9" s="189">
        <v>0.16402</v>
      </c>
      <c r="OMD9" s="189">
        <v>0.16402</v>
      </c>
      <c r="OME9" s="189">
        <v>0.16402</v>
      </c>
      <c r="OMF9" s="189">
        <v>0.16402</v>
      </c>
      <c r="OMG9" s="189">
        <v>0.16402</v>
      </c>
      <c r="OMH9" s="189">
        <v>0.16402</v>
      </c>
      <c r="OMI9" s="189">
        <v>0.16402</v>
      </c>
      <c r="OMJ9" s="189">
        <v>0.16402</v>
      </c>
      <c r="OMK9" s="189">
        <v>0.16402</v>
      </c>
      <c r="OML9" s="189">
        <v>0.16402</v>
      </c>
      <c r="OMM9" s="189">
        <v>0.16402</v>
      </c>
      <c r="OMN9" s="189">
        <v>0.16402</v>
      </c>
      <c r="OMO9" s="189">
        <v>0.16402</v>
      </c>
      <c r="OMP9" s="189">
        <v>0.16402</v>
      </c>
      <c r="OMQ9" s="189">
        <v>0.16402</v>
      </c>
      <c r="OMR9" s="189">
        <v>0.16402</v>
      </c>
      <c r="OMS9" s="189">
        <v>0.16402</v>
      </c>
      <c r="OMT9" s="189">
        <v>0.16402</v>
      </c>
      <c r="OMU9" s="189">
        <v>0.16402</v>
      </c>
      <c r="OMV9" s="189">
        <v>0.16402</v>
      </c>
      <c r="OMW9" s="189">
        <v>0.16402</v>
      </c>
      <c r="OMX9" s="189">
        <v>0.16402</v>
      </c>
      <c r="OMY9" s="189">
        <v>0.16402</v>
      </c>
      <c r="OMZ9" s="189">
        <v>0.16402</v>
      </c>
      <c r="ONA9" s="189">
        <v>0.16402</v>
      </c>
      <c r="ONB9" s="189">
        <v>0.16402</v>
      </c>
      <c r="ONC9" s="189">
        <v>0.16402</v>
      </c>
      <c r="OND9" s="189">
        <v>0.16402</v>
      </c>
      <c r="ONE9" s="189">
        <v>0.16402</v>
      </c>
      <c r="ONF9" s="189">
        <v>0.16402</v>
      </c>
      <c r="ONG9" s="189">
        <v>0.16402</v>
      </c>
      <c r="ONH9" s="189">
        <v>0.16402</v>
      </c>
      <c r="ONI9" s="189">
        <v>0.16402</v>
      </c>
      <c r="ONJ9" s="189">
        <v>0.16402</v>
      </c>
      <c r="ONK9" s="189">
        <v>0.16402</v>
      </c>
      <c r="ONL9" s="189">
        <v>0.16402</v>
      </c>
      <c r="ONM9" s="189">
        <v>0.16402</v>
      </c>
      <c r="ONN9" s="189">
        <v>0.16402</v>
      </c>
      <c r="ONO9" s="189">
        <v>0.16402</v>
      </c>
      <c r="ONP9" s="189">
        <v>0.16402</v>
      </c>
      <c r="ONQ9" s="189">
        <v>0.16402</v>
      </c>
      <c r="ONR9" s="189">
        <v>0.16402</v>
      </c>
      <c r="ONS9" s="189">
        <v>0.16402</v>
      </c>
      <c r="ONT9" s="189">
        <v>0.16402</v>
      </c>
      <c r="ONU9" s="189">
        <v>0.16402</v>
      </c>
      <c r="ONV9" s="189">
        <v>0.16402</v>
      </c>
      <c r="ONW9" s="189">
        <v>0.16402</v>
      </c>
      <c r="ONX9" s="189">
        <v>0.16402</v>
      </c>
      <c r="ONY9" s="189">
        <v>0.16402</v>
      </c>
      <c r="ONZ9" s="189">
        <v>0.16402</v>
      </c>
      <c r="OOA9" s="189">
        <v>0.16402</v>
      </c>
      <c r="OOB9" s="189">
        <v>0.16402</v>
      </c>
      <c r="OOC9" s="189">
        <v>0.16402</v>
      </c>
      <c r="OOD9" s="189">
        <v>0.16402</v>
      </c>
      <c r="OOE9" s="189">
        <v>0.16402</v>
      </c>
      <c r="OOF9" s="189">
        <v>0.16402</v>
      </c>
      <c r="OOG9" s="189">
        <v>0.16402</v>
      </c>
      <c r="OOH9" s="189">
        <v>0.16402</v>
      </c>
      <c r="OOI9" s="189">
        <v>0.16402</v>
      </c>
      <c r="OOJ9" s="189">
        <v>0.16402</v>
      </c>
      <c r="OOK9" s="189">
        <v>0.16402</v>
      </c>
      <c r="OOL9" s="189">
        <v>0.16402</v>
      </c>
      <c r="OOM9" s="189">
        <v>0.16402</v>
      </c>
      <c r="OON9" s="189">
        <v>0.16402</v>
      </c>
      <c r="OOO9" s="189">
        <v>0.16402</v>
      </c>
      <c r="OOP9" s="189">
        <v>0.16402</v>
      </c>
      <c r="OOQ9" s="189">
        <v>0.16402</v>
      </c>
      <c r="OOR9" s="189">
        <v>0.16402</v>
      </c>
      <c r="OOS9" s="189">
        <v>0.16402</v>
      </c>
      <c r="OOT9" s="189">
        <v>0.16402</v>
      </c>
      <c r="OOU9" s="189">
        <v>0.16402</v>
      </c>
      <c r="OOV9" s="189">
        <v>0.16402</v>
      </c>
      <c r="OOW9" s="189">
        <v>0.16402</v>
      </c>
      <c r="OOX9" s="189">
        <v>0.16402</v>
      </c>
      <c r="OOY9" s="189">
        <v>0.16402</v>
      </c>
      <c r="OOZ9" s="189">
        <v>0.16402</v>
      </c>
      <c r="OPA9" s="189">
        <v>0.16402</v>
      </c>
      <c r="OPB9" s="189">
        <v>0.16402</v>
      </c>
      <c r="OPC9" s="189">
        <v>0.16402</v>
      </c>
      <c r="OPD9" s="189">
        <v>0.16402</v>
      </c>
      <c r="OPE9" s="189">
        <v>0.16402</v>
      </c>
      <c r="OPF9" s="189">
        <v>0.16402</v>
      </c>
      <c r="OPG9" s="189">
        <v>0.16402</v>
      </c>
      <c r="OPH9" s="189">
        <v>0.16402</v>
      </c>
      <c r="OPI9" s="189">
        <v>0.16402</v>
      </c>
      <c r="OPJ9" s="189">
        <v>0.16402</v>
      </c>
      <c r="OPK9" s="189">
        <v>0.16402</v>
      </c>
      <c r="OPL9" s="189">
        <v>0.16402</v>
      </c>
      <c r="OPM9" s="189">
        <v>0.16402</v>
      </c>
      <c r="OPN9" s="189">
        <v>0.16402</v>
      </c>
      <c r="OPO9" s="189">
        <v>0.16402</v>
      </c>
      <c r="OPP9" s="189">
        <v>0.16402</v>
      </c>
      <c r="OPQ9" s="189">
        <v>0.16402</v>
      </c>
      <c r="OPR9" s="189">
        <v>0.16402</v>
      </c>
      <c r="OPS9" s="189">
        <v>0.16402</v>
      </c>
      <c r="OPT9" s="189">
        <v>0.16402</v>
      </c>
      <c r="OPU9" s="189">
        <v>0.16402</v>
      </c>
      <c r="OPV9" s="189">
        <v>0.16402</v>
      </c>
      <c r="OPW9" s="189">
        <v>0.16402</v>
      </c>
      <c r="OPX9" s="189">
        <v>0.16402</v>
      </c>
      <c r="OPY9" s="189">
        <v>0.16402</v>
      </c>
      <c r="OPZ9" s="189">
        <v>0.16402</v>
      </c>
      <c r="OQA9" s="189">
        <v>0.16402</v>
      </c>
      <c r="OQB9" s="189">
        <v>0.16402</v>
      </c>
      <c r="OQC9" s="189">
        <v>0.16402</v>
      </c>
      <c r="OQD9" s="189">
        <v>0.16402</v>
      </c>
      <c r="OQE9" s="189">
        <v>0.16402</v>
      </c>
      <c r="OQF9" s="189">
        <v>0.16402</v>
      </c>
      <c r="OQG9" s="189">
        <v>0.16402</v>
      </c>
      <c r="OQH9" s="189">
        <v>0.16402</v>
      </c>
      <c r="OQI9" s="189">
        <v>0.16402</v>
      </c>
      <c r="OQJ9" s="189">
        <v>0.16402</v>
      </c>
      <c r="OQK9" s="189">
        <v>0.16402</v>
      </c>
      <c r="OQL9" s="189">
        <v>0.16402</v>
      </c>
      <c r="OQM9" s="189">
        <v>0.16402</v>
      </c>
      <c r="OQN9" s="189">
        <v>0.16402</v>
      </c>
      <c r="OQO9" s="189">
        <v>0.16402</v>
      </c>
      <c r="OQP9" s="189">
        <v>0.16402</v>
      </c>
      <c r="OQQ9" s="189">
        <v>0.16402</v>
      </c>
      <c r="OQR9" s="189">
        <v>0.16402</v>
      </c>
      <c r="OQS9" s="189">
        <v>0.16402</v>
      </c>
      <c r="OQT9" s="189">
        <v>0.16402</v>
      </c>
      <c r="OQU9" s="189">
        <v>0.16402</v>
      </c>
      <c r="OQV9" s="189">
        <v>0.16402</v>
      </c>
      <c r="OQW9" s="189">
        <v>0.16402</v>
      </c>
      <c r="OQX9" s="189">
        <v>0.16402</v>
      </c>
      <c r="OQY9" s="189">
        <v>0.16402</v>
      </c>
      <c r="OQZ9" s="189">
        <v>0.16402</v>
      </c>
      <c r="ORA9" s="189">
        <v>0.16402</v>
      </c>
      <c r="ORB9" s="189">
        <v>0.16402</v>
      </c>
      <c r="ORC9" s="189">
        <v>0.16402</v>
      </c>
      <c r="ORD9" s="189">
        <v>0.16402</v>
      </c>
      <c r="ORE9" s="189">
        <v>0.16402</v>
      </c>
      <c r="ORF9" s="189">
        <v>0.16402</v>
      </c>
      <c r="ORG9" s="189">
        <v>0.16402</v>
      </c>
      <c r="ORH9" s="189">
        <v>0.16402</v>
      </c>
      <c r="ORI9" s="189">
        <v>0.16402</v>
      </c>
      <c r="ORJ9" s="189">
        <v>0.16402</v>
      </c>
      <c r="ORK9" s="189">
        <v>0.16402</v>
      </c>
      <c r="ORL9" s="189">
        <v>0.16402</v>
      </c>
      <c r="ORM9" s="189">
        <v>0.16402</v>
      </c>
      <c r="ORN9" s="189">
        <v>0.16402</v>
      </c>
      <c r="ORO9" s="189">
        <v>0.16402</v>
      </c>
      <c r="ORP9" s="189">
        <v>0.16402</v>
      </c>
      <c r="ORQ9" s="189">
        <v>0.16402</v>
      </c>
      <c r="ORR9" s="189">
        <v>0.16402</v>
      </c>
      <c r="ORS9" s="189">
        <v>0.16402</v>
      </c>
      <c r="ORT9" s="189">
        <v>0.16402</v>
      </c>
      <c r="ORU9" s="189">
        <v>0.16402</v>
      </c>
      <c r="ORV9" s="189">
        <v>0.16402</v>
      </c>
      <c r="ORW9" s="189">
        <v>0.16402</v>
      </c>
      <c r="ORX9" s="189">
        <v>0.16402</v>
      </c>
      <c r="ORY9" s="189">
        <v>0.16402</v>
      </c>
      <c r="ORZ9" s="189">
        <v>0.16402</v>
      </c>
      <c r="OSA9" s="189">
        <v>0.16402</v>
      </c>
      <c r="OSB9" s="189">
        <v>0.16402</v>
      </c>
      <c r="OSC9" s="189">
        <v>0.16402</v>
      </c>
      <c r="OSD9" s="189">
        <v>0.16402</v>
      </c>
      <c r="OSE9" s="189">
        <v>0.16402</v>
      </c>
      <c r="OSF9" s="189">
        <v>0.16402</v>
      </c>
      <c r="OSG9" s="189">
        <v>0.16402</v>
      </c>
      <c r="OSH9" s="189">
        <v>0.16402</v>
      </c>
      <c r="OSI9" s="189">
        <v>0.16402</v>
      </c>
      <c r="OSJ9" s="189">
        <v>0.16402</v>
      </c>
      <c r="OSK9" s="189">
        <v>0.16402</v>
      </c>
      <c r="OSL9" s="189">
        <v>0.16402</v>
      </c>
      <c r="OSM9" s="189">
        <v>0.16402</v>
      </c>
      <c r="OSN9" s="189">
        <v>0.16402</v>
      </c>
      <c r="OSO9" s="189">
        <v>0.16402</v>
      </c>
      <c r="OSP9" s="189">
        <v>0.16402</v>
      </c>
      <c r="OSQ9" s="189">
        <v>0.16402</v>
      </c>
      <c r="OSR9" s="189">
        <v>0.16402</v>
      </c>
      <c r="OSS9" s="189">
        <v>0.16402</v>
      </c>
      <c r="OST9" s="189">
        <v>0.16402</v>
      </c>
      <c r="OSU9" s="189">
        <v>0.16402</v>
      </c>
      <c r="OSV9" s="189">
        <v>0.16402</v>
      </c>
      <c r="OSW9" s="189">
        <v>0.16402</v>
      </c>
      <c r="OSX9" s="189">
        <v>0.16402</v>
      </c>
      <c r="OSY9" s="189">
        <v>0.16402</v>
      </c>
      <c r="OSZ9" s="189">
        <v>0.16402</v>
      </c>
      <c r="OTA9" s="189">
        <v>0.16402</v>
      </c>
      <c r="OTB9" s="189">
        <v>0.16402</v>
      </c>
      <c r="OTC9" s="189">
        <v>0.16402</v>
      </c>
      <c r="OTD9" s="189">
        <v>0.16402</v>
      </c>
      <c r="OTE9" s="189">
        <v>0.16402</v>
      </c>
      <c r="OTF9" s="189">
        <v>0.16402</v>
      </c>
      <c r="OTG9" s="189">
        <v>0.16402</v>
      </c>
      <c r="OTH9" s="189">
        <v>0.16402</v>
      </c>
      <c r="OTI9" s="189">
        <v>0.16402</v>
      </c>
      <c r="OTJ9" s="189">
        <v>0.16402</v>
      </c>
      <c r="OTK9" s="189">
        <v>0.16402</v>
      </c>
      <c r="OTL9" s="189">
        <v>0.16402</v>
      </c>
      <c r="OTM9" s="189">
        <v>0.16402</v>
      </c>
      <c r="OTN9" s="189">
        <v>0.16402</v>
      </c>
      <c r="OTO9" s="189">
        <v>0.16402</v>
      </c>
      <c r="OTP9" s="189">
        <v>0.16402</v>
      </c>
      <c r="OTQ9" s="189">
        <v>0.16402</v>
      </c>
      <c r="OTR9" s="189">
        <v>0.16402</v>
      </c>
      <c r="OTS9" s="189">
        <v>0.16402</v>
      </c>
      <c r="OTT9" s="189">
        <v>0.16402</v>
      </c>
      <c r="OTU9" s="189">
        <v>0.16402</v>
      </c>
      <c r="OTV9" s="189">
        <v>0.16402</v>
      </c>
      <c r="OTW9" s="189">
        <v>0.16402</v>
      </c>
      <c r="OTX9" s="189">
        <v>0.16402</v>
      </c>
      <c r="OTY9" s="189">
        <v>0.16402</v>
      </c>
      <c r="OTZ9" s="189">
        <v>0.16402</v>
      </c>
      <c r="OUA9" s="189">
        <v>0.16402</v>
      </c>
      <c r="OUB9" s="189">
        <v>0.16402</v>
      </c>
      <c r="OUC9" s="189">
        <v>0.16402</v>
      </c>
      <c r="OUD9" s="189">
        <v>0.16402</v>
      </c>
      <c r="OUE9" s="189">
        <v>0.16402</v>
      </c>
      <c r="OUF9" s="189">
        <v>0.16402</v>
      </c>
      <c r="OUG9" s="189">
        <v>0.16402</v>
      </c>
      <c r="OUH9" s="189">
        <v>0.16402</v>
      </c>
      <c r="OUI9" s="189">
        <v>0.16402</v>
      </c>
      <c r="OUJ9" s="189">
        <v>0.16402</v>
      </c>
      <c r="OUK9" s="189">
        <v>0.16402</v>
      </c>
      <c r="OUL9" s="189">
        <v>0.16402</v>
      </c>
      <c r="OUM9" s="189">
        <v>0.16402</v>
      </c>
      <c r="OUN9" s="189">
        <v>0.16402</v>
      </c>
      <c r="OUO9" s="189">
        <v>0.16402</v>
      </c>
      <c r="OUP9" s="189">
        <v>0.16402</v>
      </c>
      <c r="OUQ9" s="189">
        <v>0.16402</v>
      </c>
      <c r="OUR9" s="189">
        <v>0.16402</v>
      </c>
      <c r="OUS9" s="189">
        <v>0.16402</v>
      </c>
      <c r="OUT9" s="189">
        <v>0.16402</v>
      </c>
      <c r="OUU9" s="189">
        <v>0.16402</v>
      </c>
      <c r="OUV9" s="189">
        <v>0.16402</v>
      </c>
      <c r="OUW9" s="189">
        <v>0.16402</v>
      </c>
      <c r="OUX9" s="189">
        <v>0.16402</v>
      </c>
      <c r="OUY9" s="189">
        <v>0.16402</v>
      </c>
      <c r="OUZ9" s="189">
        <v>0.16402</v>
      </c>
      <c r="OVA9" s="189">
        <v>0.16402</v>
      </c>
      <c r="OVB9" s="189">
        <v>0.16402</v>
      </c>
      <c r="OVC9" s="189">
        <v>0.16402</v>
      </c>
      <c r="OVD9" s="189">
        <v>0.16402</v>
      </c>
      <c r="OVE9" s="189">
        <v>0.16402</v>
      </c>
      <c r="OVF9" s="189">
        <v>0.16402</v>
      </c>
      <c r="OVG9" s="189">
        <v>0.16402</v>
      </c>
      <c r="OVH9" s="189">
        <v>0.16402</v>
      </c>
      <c r="OVI9" s="189">
        <v>0.16402</v>
      </c>
      <c r="OVJ9" s="189">
        <v>0.16402</v>
      </c>
      <c r="OVK9" s="189">
        <v>0.16402</v>
      </c>
      <c r="OVL9" s="189">
        <v>0.16402</v>
      </c>
      <c r="OVM9" s="189">
        <v>0.16402</v>
      </c>
      <c r="OVN9" s="189">
        <v>0.16402</v>
      </c>
      <c r="OVO9" s="189">
        <v>0.16402</v>
      </c>
      <c r="OVP9" s="189">
        <v>0.16402</v>
      </c>
      <c r="OVQ9" s="189">
        <v>0.16402</v>
      </c>
      <c r="OVR9" s="189">
        <v>0.16402</v>
      </c>
      <c r="OVS9" s="189">
        <v>0.16402</v>
      </c>
      <c r="OVT9" s="189">
        <v>0.16402</v>
      </c>
      <c r="OVU9" s="189">
        <v>0.16402</v>
      </c>
      <c r="OVV9" s="189">
        <v>0.16402</v>
      </c>
      <c r="OVW9" s="189">
        <v>0.16402</v>
      </c>
      <c r="OVX9" s="189">
        <v>0.16402</v>
      </c>
      <c r="OVY9" s="189">
        <v>0.16402</v>
      </c>
      <c r="OVZ9" s="189">
        <v>0.16402</v>
      </c>
      <c r="OWA9" s="189">
        <v>0.16402</v>
      </c>
      <c r="OWB9" s="189">
        <v>0.16402</v>
      </c>
      <c r="OWC9" s="189">
        <v>0.16402</v>
      </c>
      <c r="OWD9" s="189">
        <v>0.16402</v>
      </c>
      <c r="OWE9" s="189">
        <v>0.16402</v>
      </c>
      <c r="OWF9" s="189">
        <v>0.16402</v>
      </c>
      <c r="OWG9" s="189">
        <v>0.16402</v>
      </c>
      <c r="OWH9" s="189">
        <v>0.16402</v>
      </c>
      <c r="OWI9" s="189">
        <v>0.16402</v>
      </c>
      <c r="OWJ9" s="189">
        <v>0.16402</v>
      </c>
      <c r="OWK9" s="189">
        <v>0.16402</v>
      </c>
      <c r="OWL9" s="189">
        <v>0.16402</v>
      </c>
      <c r="OWM9" s="189">
        <v>0.16402</v>
      </c>
      <c r="OWN9" s="189">
        <v>0.16402</v>
      </c>
      <c r="OWO9" s="189">
        <v>0.16402</v>
      </c>
      <c r="OWP9" s="189">
        <v>0.16402</v>
      </c>
      <c r="OWQ9" s="189">
        <v>0.16402</v>
      </c>
      <c r="OWR9" s="189">
        <v>0.16402</v>
      </c>
      <c r="OWS9" s="189">
        <v>0.16402</v>
      </c>
      <c r="OWT9" s="189">
        <v>0.16402</v>
      </c>
      <c r="OWU9" s="189">
        <v>0.16402</v>
      </c>
      <c r="OWV9" s="189">
        <v>0.16402</v>
      </c>
      <c r="OWW9" s="189">
        <v>0.16402</v>
      </c>
      <c r="OWX9" s="189">
        <v>0.16402</v>
      </c>
      <c r="OWY9" s="189">
        <v>0.16402</v>
      </c>
      <c r="OWZ9" s="189">
        <v>0.16402</v>
      </c>
      <c r="OXA9" s="189">
        <v>0.16402</v>
      </c>
      <c r="OXB9" s="189">
        <v>0.16402</v>
      </c>
      <c r="OXC9" s="189">
        <v>0.16402</v>
      </c>
      <c r="OXD9" s="189">
        <v>0.16402</v>
      </c>
      <c r="OXE9" s="189">
        <v>0.16402</v>
      </c>
      <c r="OXF9" s="189">
        <v>0.16402</v>
      </c>
      <c r="OXG9" s="189">
        <v>0.16402</v>
      </c>
      <c r="OXH9" s="189">
        <v>0.16402</v>
      </c>
      <c r="OXI9" s="189">
        <v>0.16402</v>
      </c>
      <c r="OXJ9" s="189">
        <v>0.16402</v>
      </c>
      <c r="OXK9" s="189">
        <v>0.16402</v>
      </c>
      <c r="OXL9" s="189">
        <v>0.16402</v>
      </c>
      <c r="OXM9" s="189">
        <v>0.16402</v>
      </c>
      <c r="OXN9" s="189">
        <v>0.16402</v>
      </c>
      <c r="OXO9" s="189">
        <v>0.16402</v>
      </c>
      <c r="OXP9" s="189">
        <v>0.16402</v>
      </c>
      <c r="OXQ9" s="189">
        <v>0.16402</v>
      </c>
      <c r="OXR9" s="189">
        <v>0.16402</v>
      </c>
      <c r="OXS9" s="189">
        <v>0.16402</v>
      </c>
      <c r="OXT9" s="189">
        <v>0.16402</v>
      </c>
      <c r="OXU9" s="189">
        <v>0.16402</v>
      </c>
      <c r="OXV9" s="189">
        <v>0.16402</v>
      </c>
      <c r="OXW9" s="189">
        <v>0.16402</v>
      </c>
      <c r="OXX9" s="189">
        <v>0.16402</v>
      </c>
      <c r="OXY9" s="189">
        <v>0.16402</v>
      </c>
      <c r="OXZ9" s="189">
        <v>0.16402</v>
      </c>
      <c r="OYA9" s="189">
        <v>0.16402</v>
      </c>
      <c r="OYB9" s="189">
        <v>0.16402</v>
      </c>
      <c r="OYC9" s="189">
        <v>0.16402</v>
      </c>
      <c r="OYD9" s="189">
        <v>0.16402</v>
      </c>
      <c r="OYE9" s="189">
        <v>0.16402</v>
      </c>
      <c r="OYF9" s="189">
        <v>0.16402</v>
      </c>
      <c r="OYG9" s="189">
        <v>0.16402</v>
      </c>
      <c r="OYH9" s="189">
        <v>0.16402</v>
      </c>
      <c r="OYI9" s="189">
        <v>0.16402</v>
      </c>
      <c r="OYJ9" s="189">
        <v>0.16402</v>
      </c>
      <c r="OYK9" s="189">
        <v>0.16402</v>
      </c>
      <c r="OYL9" s="189">
        <v>0.16402</v>
      </c>
      <c r="OYM9" s="189">
        <v>0.16402</v>
      </c>
      <c r="OYN9" s="189">
        <v>0.16402</v>
      </c>
      <c r="OYO9" s="189">
        <v>0.16402</v>
      </c>
      <c r="OYP9" s="189">
        <v>0.16402</v>
      </c>
      <c r="OYQ9" s="189">
        <v>0.16402</v>
      </c>
      <c r="OYR9" s="189">
        <v>0.16402</v>
      </c>
      <c r="OYS9" s="189">
        <v>0.16402</v>
      </c>
      <c r="OYT9" s="189">
        <v>0.16402</v>
      </c>
      <c r="OYU9" s="189">
        <v>0.16402</v>
      </c>
      <c r="OYV9" s="189">
        <v>0.16402</v>
      </c>
      <c r="OYW9" s="189">
        <v>0.16402</v>
      </c>
      <c r="OYX9" s="189">
        <v>0.16402</v>
      </c>
      <c r="OYY9" s="189">
        <v>0.16402</v>
      </c>
      <c r="OYZ9" s="189">
        <v>0.16402</v>
      </c>
      <c r="OZA9" s="189">
        <v>0.16402</v>
      </c>
      <c r="OZB9" s="189">
        <v>0.16402</v>
      </c>
      <c r="OZC9" s="189">
        <v>0.16402</v>
      </c>
      <c r="OZD9" s="189">
        <v>0.16402</v>
      </c>
      <c r="OZE9" s="189">
        <v>0.16402</v>
      </c>
      <c r="OZF9" s="189">
        <v>0.16402</v>
      </c>
      <c r="OZG9" s="189">
        <v>0.16402</v>
      </c>
      <c r="OZH9" s="189">
        <v>0.16402</v>
      </c>
      <c r="OZI9" s="189">
        <v>0.16402</v>
      </c>
      <c r="OZJ9" s="189">
        <v>0.16402</v>
      </c>
      <c r="OZK9" s="189">
        <v>0.16402</v>
      </c>
      <c r="OZL9" s="189">
        <v>0.16402</v>
      </c>
      <c r="OZM9" s="189">
        <v>0.16402</v>
      </c>
      <c r="OZN9" s="189">
        <v>0.16402</v>
      </c>
      <c r="OZO9" s="189">
        <v>0.16402</v>
      </c>
      <c r="OZP9" s="189">
        <v>0.16402</v>
      </c>
      <c r="OZQ9" s="189">
        <v>0.16402</v>
      </c>
      <c r="OZR9" s="189">
        <v>0.16402</v>
      </c>
      <c r="OZS9" s="189">
        <v>0.16402</v>
      </c>
      <c r="OZT9" s="189">
        <v>0.16402</v>
      </c>
      <c r="OZU9" s="189">
        <v>0.16402</v>
      </c>
      <c r="OZV9" s="189">
        <v>0.16402</v>
      </c>
      <c r="OZW9" s="189">
        <v>0.16402</v>
      </c>
      <c r="OZX9" s="189">
        <v>0.16402</v>
      </c>
      <c r="OZY9" s="189">
        <v>0.16402</v>
      </c>
      <c r="OZZ9" s="189">
        <v>0.16402</v>
      </c>
      <c r="PAA9" s="189">
        <v>0.16402</v>
      </c>
      <c r="PAB9" s="189">
        <v>0.16402</v>
      </c>
      <c r="PAC9" s="189">
        <v>0.16402</v>
      </c>
      <c r="PAD9" s="189">
        <v>0.16402</v>
      </c>
      <c r="PAE9" s="189">
        <v>0.16402</v>
      </c>
      <c r="PAF9" s="189">
        <v>0.16402</v>
      </c>
      <c r="PAG9" s="189">
        <v>0.16402</v>
      </c>
      <c r="PAH9" s="189">
        <v>0.16402</v>
      </c>
      <c r="PAI9" s="189">
        <v>0.16402</v>
      </c>
      <c r="PAJ9" s="189">
        <v>0.16402</v>
      </c>
      <c r="PAK9" s="189">
        <v>0.16402</v>
      </c>
      <c r="PAL9" s="189">
        <v>0.16402</v>
      </c>
      <c r="PAM9" s="189">
        <v>0.16402</v>
      </c>
      <c r="PAN9" s="189">
        <v>0.16402</v>
      </c>
      <c r="PAO9" s="189">
        <v>0.16402</v>
      </c>
      <c r="PAP9" s="189">
        <v>0.16402</v>
      </c>
      <c r="PAQ9" s="189">
        <v>0.16402</v>
      </c>
      <c r="PAR9" s="189">
        <v>0.16402</v>
      </c>
      <c r="PAS9" s="189">
        <v>0.16402</v>
      </c>
      <c r="PAT9" s="189">
        <v>0.16402</v>
      </c>
      <c r="PAU9" s="189">
        <v>0.16402</v>
      </c>
      <c r="PAV9" s="189">
        <v>0.16402</v>
      </c>
      <c r="PAW9" s="189">
        <v>0.16402</v>
      </c>
      <c r="PAX9" s="189">
        <v>0.16402</v>
      </c>
      <c r="PAY9" s="189">
        <v>0.16402</v>
      </c>
      <c r="PAZ9" s="189">
        <v>0.16402</v>
      </c>
      <c r="PBA9" s="189">
        <v>0.16402</v>
      </c>
      <c r="PBB9" s="189">
        <v>0.16402</v>
      </c>
      <c r="PBC9" s="189">
        <v>0.16402</v>
      </c>
      <c r="PBD9" s="189">
        <v>0.16402</v>
      </c>
      <c r="PBE9" s="189">
        <v>0.16402</v>
      </c>
      <c r="PBF9" s="189">
        <v>0.16402</v>
      </c>
      <c r="PBG9" s="189">
        <v>0.16402</v>
      </c>
      <c r="PBH9" s="189">
        <v>0.16402</v>
      </c>
      <c r="PBI9" s="189">
        <v>0.16402</v>
      </c>
      <c r="PBJ9" s="189">
        <v>0.16402</v>
      </c>
      <c r="PBK9" s="189">
        <v>0.16402</v>
      </c>
      <c r="PBL9" s="189">
        <v>0.16402</v>
      </c>
      <c r="PBM9" s="189">
        <v>0.16402</v>
      </c>
      <c r="PBN9" s="189">
        <v>0.16402</v>
      </c>
      <c r="PBO9" s="189">
        <v>0.16402</v>
      </c>
      <c r="PBP9" s="189">
        <v>0.16402</v>
      </c>
      <c r="PBQ9" s="189">
        <v>0.16402</v>
      </c>
      <c r="PBR9" s="189">
        <v>0.16402</v>
      </c>
      <c r="PBS9" s="189">
        <v>0.16402</v>
      </c>
      <c r="PBT9" s="189">
        <v>0.16402</v>
      </c>
      <c r="PBU9" s="189">
        <v>0.16402</v>
      </c>
      <c r="PBV9" s="189">
        <v>0.16402</v>
      </c>
      <c r="PBW9" s="189">
        <v>0.16402</v>
      </c>
      <c r="PBX9" s="189">
        <v>0.16402</v>
      </c>
      <c r="PBY9" s="189">
        <v>0.16402</v>
      </c>
      <c r="PBZ9" s="189">
        <v>0.16402</v>
      </c>
      <c r="PCA9" s="189">
        <v>0.16402</v>
      </c>
      <c r="PCB9" s="189">
        <v>0.16402</v>
      </c>
      <c r="PCC9" s="189">
        <v>0.16402</v>
      </c>
      <c r="PCD9" s="189">
        <v>0.16402</v>
      </c>
      <c r="PCE9" s="189">
        <v>0.16402</v>
      </c>
      <c r="PCF9" s="189">
        <v>0.16402</v>
      </c>
      <c r="PCG9" s="189">
        <v>0.16402</v>
      </c>
      <c r="PCH9" s="189">
        <v>0.16402</v>
      </c>
      <c r="PCI9" s="189">
        <v>0.16402</v>
      </c>
      <c r="PCJ9" s="189">
        <v>0.16402</v>
      </c>
      <c r="PCK9" s="189">
        <v>0.16402</v>
      </c>
      <c r="PCL9" s="189">
        <v>0.16402</v>
      </c>
      <c r="PCM9" s="189">
        <v>0.16402</v>
      </c>
      <c r="PCN9" s="189">
        <v>0.16402</v>
      </c>
      <c r="PCO9" s="189">
        <v>0.16402</v>
      </c>
      <c r="PCP9" s="189">
        <v>0.16402</v>
      </c>
      <c r="PCQ9" s="189">
        <v>0.16402</v>
      </c>
      <c r="PCR9" s="189">
        <v>0.16402</v>
      </c>
      <c r="PCS9" s="189">
        <v>0.16402</v>
      </c>
      <c r="PCT9" s="189">
        <v>0.16402</v>
      </c>
      <c r="PCU9" s="189">
        <v>0.16402</v>
      </c>
      <c r="PCV9" s="189">
        <v>0.16402</v>
      </c>
      <c r="PCW9" s="189">
        <v>0.16402</v>
      </c>
      <c r="PCX9" s="189">
        <v>0.16402</v>
      </c>
      <c r="PCY9" s="189">
        <v>0.16402</v>
      </c>
      <c r="PCZ9" s="189">
        <v>0.16402</v>
      </c>
      <c r="PDA9" s="189">
        <v>0.16402</v>
      </c>
      <c r="PDB9" s="189">
        <v>0.16402</v>
      </c>
      <c r="PDC9" s="189">
        <v>0.16402</v>
      </c>
      <c r="PDD9" s="189">
        <v>0.16402</v>
      </c>
      <c r="PDE9" s="189">
        <v>0.16402</v>
      </c>
      <c r="PDF9" s="189">
        <v>0.16402</v>
      </c>
      <c r="PDG9" s="189">
        <v>0.16402</v>
      </c>
      <c r="PDH9" s="189">
        <v>0.16402</v>
      </c>
      <c r="PDI9" s="189">
        <v>0.16402</v>
      </c>
      <c r="PDJ9" s="189">
        <v>0.16402</v>
      </c>
      <c r="PDK9" s="189">
        <v>0.16402</v>
      </c>
      <c r="PDL9" s="189">
        <v>0.16402</v>
      </c>
      <c r="PDM9" s="189">
        <v>0.16402</v>
      </c>
      <c r="PDN9" s="189">
        <v>0.16402</v>
      </c>
      <c r="PDO9" s="189">
        <v>0.16402</v>
      </c>
      <c r="PDP9" s="189">
        <v>0.16402</v>
      </c>
      <c r="PDQ9" s="189">
        <v>0.16402</v>
      </c>
      <c r="PDR9" s="189">
        <v>0.16402</v>
      </c>
      <c r="PDS9" s="189">
        <v>0.16402</v>
      </c>
      <c r="PDT9" s="189">
        <v>0.16402</v>
      </c>
      <c r="PDU9" s="189">
        <v>0.16402</v>
      </c>
      <c r="PDV9" s="189">
        <v>0.16402</v>
      </c>
      <c r="PDW9" s="189">
        <v>0.16402</v>
      </c>
      <c r="PDX9" s="189">
        <v>0.16402</v>
      </c>
      <c r="PDY9" s="189">
        <v>0.16402</v>
      </c>
      <c r="PDZ9" s="189">
        <v>0.16402</v>
      </c>
      <c r="PEA9" s="189">
        <v>0.16402</v>
      </c>
      <c r="PEB9" s="189">
        <v>0.16402</v>
      </c>
      <c r="PEC9" s="189">
        <v>0.16402</v>
      </c>
      <c r="PED9" s="189">
        <v>0.16402</v>
      </c>
      <c r="PEE9" s="189">
        <v>0.16402</v>
      </c>
      <c r="PEF9" s="189">
        <v>0.16402</v>
      </c>
      <c r="PEG9" s="189">
        <v>0.16402</v>
      </c>
      <c r="PEH9" s="189">
        <v>0.16402</v>
      </c>
      <c r="PEI9" s="189">
        <v>0.16402</v>
      </c>
      <c r="PEJ9" s="189">
        <v>0.16402</v>
      </c>
      <c r="PEK9" s="189">
        <v>0.16402</v>
      </c>
      <c r="PEL9" s="189">
        <v>0.16402</v>
      </c>
      <c r="PEM9" s="189">
        <v>0.16402</v>
      </c>
      <c r="PEN9" s="189">
        <v>0.16402</v>
      </c>
      <c r="PEO9" s="189">
        <v>0.16402</v>
      </c>
      <c r="PEP9" s="189">
        <v>0.16402</v>
      </c>
      <c r="PEQ9" s="189">
        <v>0.16402</v>
      </c>
      <c r="PER9" s="189">
        <v>0.16402</v>
      </c>
      <c r="PES9" s="189">
        <v>0.16402</v>
      </c>
      <c r="PET9" s="189">
        <v>0.16402</v>
      </c>
      <c r="PEU9" s="189">
        <v>0.16402</v>
      </c>
      <c r="PEV9" s="189">
        <v>0.16402</v>
      </c>
      <c r="PEW9" s="189">
        <v>0.16402</v>
      </c>
      <c r="PEX9" s="189">
        <v>0.16402</v>
      </c>
      <c r="PEY9" s="189">
        <v>0.16402</v>
      </c>
      <c r="PEZ9" s="189">
        <v>0.16402</v>
      </c>
      <c r="PFA9" s="189">
        <v>0.16402</v>
      </c>
      <c r="PFB9" s="189">
        <v>0.16402</v>
      </c>
      <c r="PFC9" s="189">
        <v>0.16402</v>
      </c>
      <c r="PFD9" s="189">
        <v>0.16402</v>
      </c>
      <c r="PFE9" s="189">
        <v>0.16402</v>
      </c>
      <c r="PFF9" s="189">
        <v>0.16402</v>
      </c>
      <c r="PFG9" s="189">
        <v>0.16402</v>
      </c>
      <c r="PFH9" s="189">
        <v>0.16402</v>
      </c>
      <c r="PFI9" s="189">
        <v>0.16402</v>
      </c>
      <c r="PFJ9" s="189">
        <v>0.16402</v>
      </c>
      <c r="PFK9" s="189">
        <v>0.16402</v>
      </c>
      <c r="PFL9" s="189">
        <v>0.16402</v>
      </c>
      <c r="PFM9" s="189">
        <v>0.16402</v>
      </c>
      <c r="PFN9" s="189">
        <v>0.16402</v>
      </c>
      <c r="PFO9" s="189">
        <v>0.16402</v>
      </c>
      <c r="PFP9" s="189">
        <v>0.16402</v>
      </c>
      <c r="PFQ9" s="189">
        <v>0.16402</v>
      </c>
      <c r="PFR9" s="189">
        <v>0.16402</v>
      </c>
      <c r="PFS9" s="189">
        <v>0.16402</v>
      </c>
      <c r="PFT9" s="189">
        <v>0.16402</v>
      </c>
      <c r="PFU9" s="189">
        <v>0.16402</v>
      </c>
      <c r="PFV9" s="189">
        <v>0.16402</v>
      </c>
      <c r="PFW9" s="189">
        <v>0.16402</v>
      </c>
      <c r="PFX9" s="189">
        <v>0.16402</v>
      </c>
      <c r="PFY9" s="189">
        <v>0.16402</v>
      </c>
      <c r="PFZ9" s="189">
        <v>0.16402</v>
      </c>
      <c r="PGA9" s="189">
        <v>0.16402</v>
      </c>
      <c r="PGB9" s="189">
        <v>0.16402</v>
      </c>
      <c r="PGC9" s="189">
        <v>0.16402</v>
      </c>
      <c r="PGD9" s="189">
        <v>0.16402</v>
      </c>
      <c r="PGE9" s="189">
        <v>0.16402</v>
      </c>
      <c r="PGF9" s="189">
        <v>0.16402</v>
      </c>
      <c r="PGG9" s="189">
        <v>0.16402</v>
      </c>
      <c r="PGH9" s="189">
        <v>0.16402</v>
      </c>
      <c r="PGI9" s="189">
        <v>0.16402</v>
      </c>
      <c r="PGJ9" s="189">
        <v>0.16402</v>
      </c>
      <c r="PGK9" s="189">
        <v>0.16402</v>
      </c>
      <c r="PGL9" s="189">
        <v>0.16402</v>
      </c>
      <c r="PGM9" s="189">
        <v>0.16402</v>
      </c>
      <c r="PGN9" s="189">
        <v>0.16402</v>
      </c>
      <c r="PGO9" s="189">
        <v>0.16402</v>
      </c>
      <c r="PGP9" s="189">
        <v>0.16402</v>
      </c>
      <c r="PGQ9" s="189">
        <v>0.16402</v>
      </c>
      <c r="PGR9" s="189">
        <v>0.16402</v>
      </c>
      <c r="PGS9" s="189">
        <v>0.16402</v>
      </c>
      <c r="PGT9" s="189">
        <v>0.16402</v>
      </c>
      <c r="PGU9" s="189">
        <v>0.16402</v>
      </c>
      <c r="PGV9" s="189">
        <v>0.16402</v>
      </c>
      <c r="PGW9" s="189">
        <v>0.16402</v>
      </c>
      <c r="PGX9" s="189">
        <v>0.16402</v>
      </c>
      <c r="PGY9" s="189">
        <v>0.16402</v>
      </c>
      <c r="PGZ9" s="189">
        <v>0.16402</v>
      </c>
      <c r="PHA9" s="189">
        <v>0.16402</v>
      </c>
      <c r="PHB9" s="189">
        <v>0.16402</v>
      </c>
      <c r="PHC9" s="189">
        <v>0.16402</v>
      </c>
      <c r="PHD9" s="189">
        <v>0.16402</v>
      </c>
      <c r="PHE9" s="189">
        <v>0.16402</v>
      </c>
      <c r="PHF9" s="189">
        <v>0.16402</v>
      </c>
      <c r="PHG9" s="189">
        <v>0.16402</v>
      </c>
      <c r="PHH9" s="189">
        <v>0.16402</v>
      </c>
      <c r="PHI9" s="189">
        <v>0.16402</v>
      </c>
      <c r="PHJ9" s="189">
        <v>0.16402</v>
      </c>
      <c r="PHK9" s="189">
        <v>0.16402</v>
      </c>
      <c r="PHL9" s="189">
        <v>0.16402</v>
      </c>
      <c r="PHM9" s="189">
        <v>0.16402</v>
      </c>
      <c r="PHN9" s="189">
        <v>0.16402</v>
      </c>
      <c r="PHO9" s="189">
        <v>0.16402</v>
      </c>
      <c r="PHP9" s="189">
        <v>0.16402</v>
      </c>
      <c r="PHQ9" s="189">
        <v>0.16402</v>
      </c>
      <c r="PHR9" s="189">
        <v>0.16402</v>
      </c>
      <c r="PHS9" s="189">
        <v>0.16402</v>
      </c>
      <c r="PHT9" s="189">
        <v>0.16402</v>
      </c>
      <c r="PHU9" s="189">
        <v>0.16402</v>
      </c>
      <c r="PHV9" s="189">
        <v>0.16402</v>
      </c>
      <c r="PHW9" s="189">
        <v>0.16402</v>
      </c>
      <c r="PHX9" s="189">
        <v>0.16402</v>
      </c>
      <c r="PHY9" s="189">
        <v>0.16402</v>
      </c>
      <c r="PHZ9" s="189">
        <v>0.16402</v>
      </c>
      <c r="PIA9" s="189">
        <v>0.16402</v>
      </c>
      <c r="PIB9" s="189">
        <v>0.16402</v>
      </c>
      <c r="PIC9" s="189">
        <v>0.16402</v>
      </c>
      <c r="PID9" s="189">
        <v>0.16402</v>
      </c>
      <c r="PIE9" s="189">
        <v>0.16402</v>
      </c>
      <c r="PIF9" s="189">
        <v>0.16402</v>
      </c>
      <c r="PIG9" s="189">
        <v>0.16402</v>
      </c>
      <c r="PIH9" s="189">
        <v>0.16402</v>
      </c>
      <c r="PII9" s="189">
        <v>0.16402</v>
      </c>
      <c r="PIJ9" s="189">
        <v>0.16402</v>
      </c>
      <c r="PIK9" s="189">
        <v>0.16402</v>
      </c>
      <c r="PIL9" s="189">
        <v>0.16402</v>
      </c>
      <c r="PIM9" s="189">
        <v>0.16402</v>
      </c>
      <c r="PIN9" s="189">
        <v>0.16402</v>
      </c>
      <c r="PIO9" s="189">
        <v>0.16402</v>
      </c>
      <c r="PIP9" s="189">
        <v>0.16402</v>
      </c>
      <c r="PIQ9" s="189">
        <v>0.16402</v>
      </c>
      <c r="PIR9" s="189">
        <v>0.16402</v>
      </c>
      <c r="PIS9" s="189">
        <v>0.16402</v>
      </c>
      <c r="PIT9" s="189">
        <v>0.16402</v>
      </c>
      <c r="PIU9" s="189">
        <v>0.16402</v>
      </c>
      <c r="PIV9" s="189">
        <v>0.16402</v>
      </c>
      <c r="PIW9" s="189">
        <v>0.16402</v>
      </c>
      <c r="PIX9" s="189">
        <v>0.16402</v>
      </c>
      <c r="PIY9" s="189">
        <v>0.16402</v>
      </c>
      <c r="PIZ9" s="189">
        <v>0.16402</v>
      </c>
      <c r="PJA9" s="189">
        <v>0.16402</v>
      </c>
      <c r="PJB9" s="189">
        <v>0.16402</v>
      </c>
      <c r="PJC9" s="189">
        <v>0.16402</v>
      </c>
      <c r="PJD9" s="189">
        <v>0.16402</v>
      </c>
      <c r="PJE9" s="189">
        <v>0.16402</v>
      </c>
      <c r="PJF9" s="189">
        <v>0.16402</v>
      </c>
      <c r="PJG9" s="189">
        <v>0.16402</v>
      </c>
      <c r="PJH9" s="189">
        <v>0.16402</v>
      </c>
      <c r="PJI9" s="189">
        <v>0.16402</v>
      </c>
      <c r="PJJ9" s="189">
        <v>0.16402</v>
      </c>
      <c r="PJK9" s="189">
        <v>0.16402</v>
      </c>
      <c r="PJL9" s="189">
        <v>0.16402</v>
      </c>
      <c r="PJM9" s="189">
        <v>0.16402</v>
      </c>
      <c r="PJN9" s="189">
        <v>0.16402</v>
      </c>
      <c r="PJO9" s="189">
        <v>0.16402</v>
      </c>
      <c r="PJP9" s="189">
        <v>0.16402</v>
      </c>
      <c r="PJQ9" s="189">
        <v>0.16402</v>
      </c>
      <c r="PJR9" s="189">
        <v>0.16402</v>
      </c>
      <c r="PJS9" s="189">
        <v>0.16402</v>
      </c>
      <c r="PJT9" s="189">
        <v>0.16402</v>
      </c>
      <c r="PJU9" s="189">
        <v>0.16402</v>
      </c>
      <c r="PJV9" s="189">
        <v>0.16402</v>
      </c>
      <c r="PJW9" s="189">
        <v>0.16402</v>
      </c>
      <c r="PJX9" s="189">
        <v>0.16402</v>
      </c>
      <c r="PJY9" s="189">
        <v>0.16402</v>
      </c>
      <c r="PJZ9" s="189">
        <v>0.16402</v>
      </c>
      <c r="PKA9" s="189">
        <v>0.16402</v>
      </c>
      <c r="PKB9" s="189">
        <v>0.16402</v>
      </c>
      <c r="PKC9" s="189">
        <v>0.16402</v>
      </c>
      <c r="PKD9" s="189">
        <v>0.16402</v>
      </c>
      <c r="PKE9" s="189">
        <v>0.16402</v>
      </c>
      <c r="PKF9" s="189">
        <v>0.16402</v>
      </c>
      <c r="PKG9" s="189">
        <v>0.16402</v>
      </c>
      <c r="PKH9" s="189">
        <v>0.16402</v>
      </c>
      <c r="PKI9" s="189">
        <v>0.16402</v>
      </c>
      <c r="PKJ9" s="189">
        <v>0.16402</v>
      </c>
      <c r="PKK9" s="189">
        <v>0.16402</v>
      </c>
      <c r="PKL9" s="189">
        <v>0.16402</v>
      </c>
      <c r="PKM9" s="189">
        <v>0.16402</v>
      </c>
      <c r="PKN9" s="189">
        <v>0.16402</v>
      </c>
      <c r="PKO9" s="189">
        <v>0.16402</v>
      </c>
      <c r="PKP9" s="189">
        <v>0.16402</v>
      </c>
      <c r="PKQ9" s="189">
        <v>0.16402</v>
      </c>
      <c r="PKR9" s="189">
        <v>0.16402</v>
      </c>
      <c r="PKS9" s="189">
        <v>0.16402</v>
      </c>
      <c r="PKT9" s="189">
        <v>0.16402</v>
      </c>
      <c r="PKU9" s="189">
        <v>0.16402</v>
      </c>
      <c r="PKV9" s="189">
        <v>0.16402</v>
      </c>
      <c r="PKW9" s="189">
        <v>0.16402</v>
      </c>
      <c r="PKX9" s="189">
        <v>0.16402</v>
      </c>
      <c r="PKY9" s="189">
        <v>0.16402</v>
      </c>
      <c r="PKZ9" s="189">
        <v>0.16402</v>
      </c>
      <c r="PLA9" s="189">
        <v>0.16402</v>
      </c>
      <c r="PLB9" s="189">
        <v>0.16402</v>
      </c>
      <c r="PLC9" s="189">
        <v>0.16402</v>
      </c>
      <c r="PLD9" s="189">
        <v>0.16402</v>
      </c>
      <c r="PLE9" s="189">
        <v>0.16402</v>
      </c>
      <c r="PLF9" s="189">
        <v>0.16402</v>
      </c>
      <c r="PLG9" s="189">
        <v>0.16402</v>
      </c>
      <c r="PLH9" s="189">
        <v>0.16402</v>
      </c>
      <c r="PLI9" s="189">
        <v>0.16402</v>
      </c>
      <c r="PLJ9" s="189">
        <v>0.16402</v>
      </c>
      <c r="PLK9" s="189">
        <v>0.16402</v>
      </c>
      <c r="PLL9" s="189">
        <v>0.16402</v>
      </c>
      <c r="PLM9" s="189">
        <v>0.16402</v>
      </c>
      <c r="PLN9" s="189">
        <v>0.16402</v>
      </c>
      <c r="PLO9" s="189">
        <v>0.16402</v>
      </c>
      <c r="PLP9" s="189">
        <v>0.16402</v>
      </c>
      <c r="PLQ9" s="189">
        <v>0.16402</v>
      </c>
      <c r="PLR9" s="189">
        <v>0.16402</v>
      </c>
      <c r="PLS9" s="189">
        <v>0.16402</v>
      </c>
      <c r="PLT9" s="189">
        <v>0.16402</v>
      </c>
      <c r="PLU9" s="189">
        <v>0.16402</v>
      </c>
      <c r="PLV9" s="189">
        <v>0.16402</v>
      </c>
      <c r="PLW9" s="189">
        <v>0.16402</v>
      </c>
      <c r="PLX9" s="189">
        <v>0.16402</v>
      </c>
      <c r="PLY9" s="189">
        <v>0.16402</v>
      </c>
      <c r="PLZ9" s="189">
        <v>0.16402</v>
      </c>
      <c r="PMA9" s="189">
        <v>0.16402</v>
      </c>
      <c r="PMB9" s="189">
        <v>0.16402</v>
      </c>
      <c r="PMC9" s="189">
        <v>0.16402</v>
      </c>
      <c r="PMD9" s="189">
        <v>0.16402</v>
      </c>
      <c r="PME9" s="189">
        <v>0.16402</v>
      </c>
      <c r="PMF9" s="189">
        <v>0.16402</v>
      </c>
      <c r="PMG9" s="189">
        <v>0.16402</v>
      </c>
      <c r="PMH9" s="189">
        <v>0.16402</v>
      </c>
      <c r="PMI9" s="189">
        <v>0.16402</v>
      </c>
      <c r="PMJ9" s="189">
        <v>0.16402</v>
      </c>
      <c r="PMK9" s="189">
        <v>0.16402</v>
      </c>
      <c r="PML9" s="189">
        <v>0.16402</v>
      </c>
      <c r="PMM9" s="189">
        <v>0.16402</v>
      </c>
      <c r="PMN9" s="189">
        <v>0.16402</v>
      </c>
      <c r="PMO9" s="189">
        <v>0.16402</v>
      </c>
      <c r="PMP9" s="189">
        <v>0.16402</v>
      </c>
      <c r="PMQ9" s="189">
        <v>0.16402</v>
      </c>
      <c r="PMR9" s="189">
        <v>0.16402</v>
      </c>
      <c r="PMS9" s="189">
        <v>0.16402</v>
      </c>
      <c r="PMT9" s="189">
        <v>0.16402</v>
      </c>
      <c r="PMU9" s="189">
        <v>0.16402</v>
      </c>
      <c r="PMV9" s="189">
        <v>0.16402</v>
      </c>
      <c r="PMW9" s="189">
        <v>0.16402</v>
      </c>
      <c r="PMX9" s="189">
        <v>0.16402</v>
      </c>
      <c r="PMY9" s="189">
        <v>0.16402</v>
      </c>
      <c r="PMZ9" s="189">
        <v>0.16402</v>
      </c>
      <c r="PNA9" s="189">
        <v>0.16402</v>
      </c>
      <c r="PNB9" s="189">
        <v>0.16402</v>
      </c>
      <c r="PNC9" s="189">
        <v>0.16402</v>
      </c>
      <c r="PND9" s="189">
        <v>0.16402</v>
      </c>
      <c r="PNE9" s="189">
        <v>0.16402</v>
      </c>
      <c r="PNF9" s="189">
        <v>0.16402</v>
      </c>
      <c r="PNG9" s="189">
        <v>0.16402</v>
      </c>
      <c r="PNH9" s="189">
        <v>0.16402</v>
      </c>
      <c r="PNI9" s="189">
        <v>0.16402</v>
      </c>
      <c r="PNJ9" s="189">
        <v>0.16402</v>
      </c>
      <c r="PNK9" s="189">
        <v>0.16402</v>
      </c>
      <c r="PNL9" s="189">
        <v>0.16402</v>
      </c>
      <c r="PNM9" s="189">
        <v>0.16402</v>
      </c>
      <c r="PNN9" s="189">
        <v>0.16402</v>
      </c>
      <c r="PNO9" s="189">
        <v>0.16402</v>
      </c>
      <c r="PNP9" s="189">
        <v>0.16402</v>
      </c>
      <c r="PNQ9" s="189">
        <v>0.16402</v>
      </c>
      <c r="PNR9" s="189">
        <v>0.16402</v>
      </c>
      <c r="PNS9" s="189">
        <v>0.16402</v>
      </c>
      <c r="PNT9" s="189">
        <v>0.16402</v>
      </c>
      <c r="PNU9" s="189">
        <v>0.16402</v>
      </c>
      <c r="PNV9" s="189">
        <v>0.16402</v>
      </c>
      <c r="PNW9" s="189">
        <v>0.16402</v>
      </c>
      <c r="PNX9" s="189">
        <v>0.16402</v>
      </c>
      <c r="PNY9" s="189">
        <v>0.16402</v>
      </c>
      <c r="PNZ9" s="189">
        <v>0.16402</v>
      </c>
      <c r="POA9" s="189">
        <v>0.16402</v>
      </c>
      <c r="POB9" s="189">
        <v>0.16402</v>
      </c>
      <c r="POC9" s="189">
        <v>0.16402</v>
      </c>
      <c r="POD9" s="189">
        <v>0.16402</v>
      </c>
      <c r="POE9" s="189">
        <v>0.16402</v>
      </c>
      <c r="POF9" s="189">
        <v>0.16402</v>
      </c>
      <c r="POG9" s="189">
        <v>0.16402</v>
      </c>
      <c r="POH9" s="189">
        <v>0.16402</v>
      </c>
      <c r="POI9" s="189">
        <v>0.16402</v>
      </c>
      <c r="POJ9" s="189">
        <v>0.16402</v>
      </c>
      <c r="POK9" s="189">
        <v>0.16402</v>
      </c>
      <c r="POL9" s="189">
        <v>0.16402</v>
      </c>
      <c r="POM9" s="189">
        <v>0.16402</v>
      </c>
      <c r="PON9" s="189">
        <v>0.16402</v>
      </c>
      <c r="POO9" s="189">
        <v>0.16402</v>
      </c>
      <c r="POP9" s="189">
        <v>0.16402</v>
      </c>
      <c r="POQ9" s="189">
        <v>0.16402</v>
      </c>
      <c r="POR9" s="189">
        <v>0.16402</v>
      </c>
      <c r="POS9" s="189">
        <v>0.16402</v>
      </c>
      <c r="POT9" s="189">
        <v>0.16402</v>
      </c>
      <c r="POU9" s="189">
        <v>0.16402</v>
      </c>
      <c r="POV9" s="189">
        <v>0.16402</v>
      </c>
      <c r="POW9" s="189">
        <v>0.16402</v>
      </c>
      <c r="POX9" s="189">
        <v>0.16402</v>
      </c>
      <c r="POY9" s="189">
        <v>0.16402</v>
      </c>
      <c r="POZ9" s="189">
        <v>0.16402</v>
      </c>
      <c r="PPA9" s="189">
        <v>0.16402</v>
      </c>
      <c r="PPB9" s="189">
        <v>0.16402</v>
      </c>
      <c r="PPC9" s="189">
        <v>0.16402</v>
      </c>
      <c r="PPD9" s="189">
        <v>0.16402</v>
      </c>
      <c r="PPE9" s="189">
        <v>0.16402</v>
      </c>
      <c r="PPF9" s="189">
        <v>0.16402</v>
      </c>
      <c r="PPG9" s="189">
        <v>0.16402</v>
      </c>
      <c r="PPH9" s="189">
        <v>0.16402</v>
      </c>
      <c r="PPI9" s="189">
        <v>0.16402</v>
      </c>
      <c r="PPJ9" s="189">
        <v>0.16402</v>
      </c>
      <c r="PPK9" s="189">
        <v>0.16402</v>
      </c>
      <c r="PPL9" s="189">
        <v>0.16402</v>
      </c>
      <c r="PPM9" s="189">
        <v>0.16402</v>
      </c>
      <c r="PPN9" s="189">
        <v>0.16402</v>
      </c>
      <c r="PPO9" s="189">
        <v>0.16402</v>
      </c>
      <c r="PPP9" s="189">
        <v>0.16402</v>
      </c>
      <c r="PPQ9" s="189">
        <v>0.16402</v>
      </c>
      <c r="PPR9" s="189">
        <v>0.16402</v>
      </c>
      <c r="PPS9" s="189">
        <v>0.16402</v>
      </c>
      <c r="PPT9" s="189">
        <v>0.16402</v>
      </c>
      <c r="PPU9" s="189">
        <v>0.16402</v>
      </c>
      <c r="PPV9" s="189">
        <v>0.16402</v>
      </c>
      <c r="PPW9" s="189">
        <v>0.16402</v>
      </c>
      <c r="PPX9" s="189">
        <v>0.16402</v>
      </c>
      <c r="PPY9" s="189">
        <v>0.16402</v>
      </c>
      <c r="PPZ9" s="189">
        <v>0.16402</v>
      </c>
      <c r="PQA9" s="189">
        <v>0.16402</v>
      </c>
      <c r="PQB9" s="189">
        <v>0.16402</v>
      </c>
      <c r="PQC9" s="189">
        <v>0.16402</v>
      </c>
      <c r="PQD9" s="189">
        <v>0.16402</v>
      </c>
      <c r="PQE9" s="189">
        <v>0.16402</v>
      </c>
      <c r="PQF9" s="189">
        <v>0.16402</v>
      </c>
      <c r="PQG9" s="189">
        <v>0.16402</v>
      </c>
      <c r="PQH9" s="189">
        <v>0.16402</v>
      </c>
      <c r="PQI9" s="189">
        <v>0.16402</v>
      </c>
      <c r="PQJ9" s="189">
        <v>0.16402</v>
      </c>
      <c r="PQK9" s="189">
        <v>0.16402</v>
      </c>
      <c r="PQL9" s="189">
        <v>0.16402</v>
      </c>
      <c r="PQM9" s="189">
        <v>0.16402</v>
      </c>
      <c r="PQN9" s="189">
        <v>0.16402</v>
      </c>
      <c r="PQO9" s="189">
        <v>0.16402</v>
      </c>
      <c r="PQP9" s="189">
        <v>0.16402</v>
      </c>
      <c r="PQQ9" s="189">
        <v>0.16402</v>
      </c>
      <c r="PQR9" s="189">
        <v>0.16402</v>
      </c>
      <c r="PQS9" s="189">
        <v>0.16402</v>
      </c>
      <c r="PQT9" s="189">
        <v>0.16402</v>
      </c>
      <c r="PQU9" s="189">
        <v>0.16402</v>
      </c>
      <c r="PQV9" s="189">
        <v>0.16402</v>
      </c>
      <c r="PQW9" s="189">
        <v>0.16402</v>
      </c>
      <c r="PQX9" s="189">
        <v>0.16402</v>
      </c>
      <c r="PQY9" s="189">
        <v>0.16402</v>
      </c>
      <c r="PQZ9" s="189">
        <v>0.16402</v>
      </c>
      <c r="PRA9" s="189">
        <v>0.16402</v>
      </c>
      <c r="PRB9" s="189">
        <v>0.16402</v>
      </c>
      <c r="PRC9" s="189">
        <v>0.16402</v>
      </c>
      <c r="PRD9" s="189">
        <v>0.16402</v>
      </c>
      <c r="PRE9" s="189">
        <v>0.16402</v>
      </c>
      <c r="PRF9" s="189">
        <v>0.16402</v>
      </c>
      <c r="PRG9" s="189">
        <v>0.16402</v>
      </c>
      <c r="PRH9" s="189">
        <v>0.16402</v>
      </c>
      <c r="PRI9" s="189">
        <v>0.16402</v>
      </c>
      <c r="PRJ9" s="189">
        <v>0.16402</v>
      </c>
      <c r="PRK9" s="189">
        <v>0.16402</v>
      </c>
      <c r="PRL9" s="189">
        <v>0.16402</v>
      </c>
      <c r="PRM9" s="189">
        <v>0.16402</v>
      </c>
      <c r="PRN9" s="189">
        <v>0.16402</v>
      </c>
      <c r="PRO9" s="189">
        <v>0.16402</v>
      </c>
      <c r="PRP9" s="189">
        <v>0.16402</v>
      </c>
      <c r="PRQ9" s="189">
        <v>0.16402</v>
      </c>
      <c r="PRR9" s="189">
        <v>0.16402</v>
      </c>
      <c r="PRS9" s="189">
        <v>0.16402</v>
      </c>
      <c r="PRT9" s="189">
        <v>0.16402</v>
      </c>
      <c r="PRU9" s="189">
        <v>0.16402</v>
      </c>
      <c r="PRV9" s="189">
        <v>0.16402</v>
      </c>
      <c r="PRW9" s="189">
        <v>0.16402</v>
      </c>
      <c r="PRX9" s="189">
        <v>0.16402</v>
      </c>
      <c r="PRY9" s="189">
        <v>0.16402</v>
      </c>
      <c r="PRZ9" s="189">
        <v>0.16402</v>
      </c>
      <c r="PSA9" s="189">
        <v>0.16402</v>
      </c>
      <c r="PSB9" s="189">
        <v>0.16402</v>
      </c>
      <c r="PSC9" s="189">
        <v>0.16402</v>
      </c>
      <c r="PSD9" s="189">
        <v>0.16402</v>
      </c>
      <c r="PSE9" s="189">
        <v>0.16402</v>
      </c>
      <c r="PSF9" s="189">
        <v>0.16402</v>
      </c>
      <c r="PSG9" s="189">
        <v>0.16402</v>
      </c>
      <c r="PSH9" s="189">
        <v>0.16402</v>
      </c>
      <c r="PSI9" s="189">
        <v>0.16402</v>
      </c>
      <c r="PSJ9" s="189">
        <v>0.16402</v>
      </c>
      <c r="PSK9" s="189">
        <v>0.16402</v>
      </c>
      <c r="PSL9" s="189">
        <v>0.16402</v>
      </c>
      <c r="PSM9" s="189">
        <v>0.16402</v>
      </c>
      <c r="PSN9" s="189">
        <v>0.16402</v>
      </c>
      <c r="PSO9" s="189">
        <v>0.16402</v>
      </c>
      <c r="PSP9" s="189">
        <v>0.16402</v>
      </c>
      <c r="PSQ9" s="189">
        <v>0.16402</v>
      </c>
      <c r="PSR9" s="189">
        <v>0.16402</v>
      </c>
      <c r="PSS9" s="189">
        <v>0.16402</v>
      </c>
      <c r="PST9" s="189">
        <v>0.16402</v>
      </c>
      <c r="PSU9" s="189">
        <v>0.16402</v>
      </c>
      <c r="PSV9" s="189">
        <v>0.16402</v>
      </c>
      <c r="PSW9" s="189">
        <v>0.16402</v>
      </c>
      <c r="PSX9" s="189">
        <v>0.16402</v>
      </c>
      <c r="PSY9" s="189">
        <v>0.16402</v>
      </c>
      <c r="PSZ9" s="189">
        <v>0.16402</v>
      </c>
      <c r="PTA9" s="189">
        <v>0.16402</v>
      </c>
      <c r="PTB9" s="189">
        <v>0.16402</v>
      </c>
      <c r="PTC9" s="189">
        <v>0.16402</v>
      </c>
      <c r="PTD9" s="189">
        <v>0.16402</v>
      </c>
      <c r="PTE9" s="189">
        <v>0.16402</v>
      </c>
      <c r="PTF9" s="189">
        <v>0.16402</v>
      </c>
      <c r="PTG9" s="189">
        <v>0.16402</v>
      </c>
      <c r="PTH9" s="189">
        <v>0.16402</v>
      </c>
      <c r="PTI9" s="189">
        <v>0.16402</v>
      </c>
      <c r="PTJ9" s="189">
        <v>0.16402</v>
      </c>
      <c r="PTK9" s="189">
        <v>0.16402</v>
      </c>
      <c r="PTL9" s="189">
        <v>0.16402</v>
      </c>
      <c r="PTM9" s="189">
        <v>0.16402</v>
      </c>
      <c r="PTN9" s="189">
        <v>0.16402</v>
      </c>
      <c r="PTO9" s="189">
        <v>0.16402</v>
      </c>
      <c r="PTP9" s="189">
        <v>0.16402</v>
      </c>
      <c r="PTQ9" s="189">
        <v>0.16402</v>
      </c>
      <c r="PTR9" s="189">
        <v>0.16402</v>
      </c>
      <c r="PTS9" s="189">
        <v>0.16402</v>
      </c>
      <c r="PTT9" s="189">
        <v>0.16402</v>
      </c>
      <c r="PTU9" s="189">
        <v>0.16402</v>
      </c>
      <c r="PTV9" s="189">
        <v>0.16402</v>
      </c>
      <c r="PTW9" s="189">
        <v>0.16402</v>
      </c>
      <c r="PTX9" s="189">
        <v>0.16402</v>
      </c>
      <c r="PTY9" s="189">
        <v>0.16402</v>
      </c>
      <c r="PTZ9" s="189">
        <v>0.16402</v>
      </c>
      <c r="PUA9" s="189">
        <v>0.16402</v>
      </c>
      <c r="PUB9" s="189">
        <v>0.16402</v>
      </c>
      <c r="PUC9" s="189">
        <v>0.16402</v>
      </c>
      <c r="PUD9" s="189">
        <v>0.16402</v>
      </c>
      <c r="PUE9" s="189">
        <v>0.16402</v>
      </c>
      <c r="PUF9" s="189">
        <v>0.16402</v>
      </c>
      <c r="PUG9" s="189">
        <v>0.16402</v>
      </c>
      <c r="PUH9" s="189">
        <v>0.16402</v>
      </c>
      <c r="PUI9" s="189">
        <v>0.16402</v>
      </c>
      <c r="PUJ9" s="189">
        <v>0.16402</v>
      </c>
      <c r="PUK9" s="189">
        <v>0.16402</v>
      </c>
      <c r="PUL9" s="189">
        <v>0.16402</v>
      </c>
      <c r="PUM9" s="189">
        <v>0.16402</v>
      </c>
      <c r="PUN9" s="189">
        <v>0.16402</v>
      </c>
      <c r="PUO9" s="189">
        <v>0.16402</v>
      </c>
      <c r="PUP9" s="189">
        <v>0.16402</v>
      </c>
      <c r="PUQ9" s="189">
        <v>0.16402</v>
      </c>
      <c r="PUR9" s="189">
        <v>0.16402</v>
      </c>
      <c r="PUS9" s="189">
        <v>0.16402</v>
      </c>
      <c r="PUT9" s="189">
        <v>0.16402</v>
      </c>
      <c r="PUU9" s="189">
        <v>0.16402</v>
      </c>
      <c r="PUV9" s="189">
        <v>0.16402</v>
      </c>
      <c r="PUW9" s="189">
        <v>0.16402</v>
      </c>
      <c r="PUX9" s="189">
        <v>0.16402</v>
      </c>
      <c r="PUY9" s="189">
        <v>0.16402</v>
      </c>
      <c r="PUZ9" s="189">
        <v>0.16402</v>
      </c>
      <c r="PVA9" s="189">
        <v>0.16402</v>
      </c>
      <c r="PVB9" s="189">
        <v>0.16402</v>
      </c>
      <c r="PVC9" s="189">
        <v>0.16402</v>
      </c>
      <c r="PVD9" s="189">
        <v>0.16402</v>
      </c>
      <c r="PVE9" s="189">
        <v>0.16402</v>
      </c>
      <c r="PVF9" s="189">
        <v>0.16402</v>
      </c>
      <c r="PVG9" s="189">
        <v>0.16402</v>
      </c>
      <c r="PVH9" s="189">
        <v>0.16402</v>
      </c>
      <c r="PVI9" s="189">
        <v>0.16402</v>
      </c>
      <c r="PVJ9" s="189">
        <v>0.16402</v>
      </c>
      <c r="PVK9" s="189">
        <v>0.16402</v>
      </c>
      <c r="PVL9" s="189">
        <v>0.16402</v>
      </c>
      <c r="PVM9" s="189">
        <v>0.16402</v>
      </c>
      <c r="PVN9" s="189">
        <v>0.16402</v>
      </c>
      <c r="PVO9" s="189">
        <v>0.16402</v>
      </c>
      <c r="PVP9" s="189">
        <v>0.16402</v>
      </c>
      <c r="PVQ9" s="189">
        <v>0.16402</v>
      </c>
      <c r="PVR9" s="189">
        <v>0.16402</v>
      </c>
      <c r="PVS9" s="189">
        <v>0.16402</v>
      </c>
      <c r="PVT9" s="189">
        <v>0.16402</v>
      </c>
      <c r="PVU9" s="189">
        <v>0.16402</v>
      </c>
      <c r="PVV9" s="189">
        <v>0.16402</v>
      </c>
      <c r="PVW9" s="189">
        <v>0.16402</v>
      </c>
      <c r="PVX9" s="189">
        <v>0.16402</v>
      </c>
      <c r="PVY9" s="189">
        <v>0.16402</v>
      </c>
      <c r="PVZ9" s="189">
        <v>0.16402</v>
      </c>
      <c r="PWA9" s="189">
        <v>0.16402</v>
      </c>
      <c r="PWB9" s="189">
        <v>0.16402</v>
      </c>
      <c r="PWC9" s="189">
        <v>0.16402</v>
      </c>
      <c r="PWD9" s="189">
        <v>0.16402</v>
      </c>
      <c r="PWE9" s="189">
        <v>0.16402</v>
      </c>
      <c r="PWF9" s="189">
        <v>0.16402</v>
      </c>
      <c r="PWG9" s="189">
        <v>0.16402</v>
      </c>
      <c r="PWH9" s="189">
        <v>0.16402</v>
      </c>
      <c r="PWI9" s="189">
        <v>0.16402</v>
      </c>
      <c r="PWJ9" s="189">
        <v>0.16402</v>
      </c>
      <c r="PWK9" s="189">
        <v>0.16402</v>
      </c>
      <c r="PWL9" s="189">
        <v>0.16402</v>
      </c>
      <c r="PWM9" s="189">
        <v>0.16402</v>
      </c>
      <c r="PWN9" s="189">
        <v>0.16402</v>
      </c>
      <c r="PWO9" s="189">
        <v>0.16402</v>
      </c>
      <c r="PWP9" s="189">
        <v>0.16402</v>
      </c>
      <c r="PWQ9" s="189">
        <v>0.16402</v>
      </c>
      <c r="PWR9" s="189">
        <v>0.16402</v>
      </c>
      <c r="PWS9" s="189">
        <v>0.16402</v>
      </c>
      <c r="PWT9" s="189">
        <v>0.16402</v>
      </c>
      <c r="PWU9" s="189">
        <v>0.16402</v>
      </c>
      <c r="PWV9" s="189">
        <v>0.16402</v>
      </c>
      <c r="PWW9" s="189">
        <v>0.16402</v>
      </c>
      <c r="PWX9" s="189">
        <v>0.16402</v>
      </c>
      <c r="PWY9" s="189">
        <v>0.16402</v>
      </c>
      <c r="PWZ9" s="189">
        <v>0.16402</v>
      </c>
      <c r="PXA9" s="189">
        <v>0.16402</v>
      </c>
      <c r="PXB9" s="189">
        <v>0.16402</v>
      </c>
      <c r="PXC9" s="189">
        <v>0.16402</v>
      </c>
      <c r="PXD9" s="189">
        <v>0.16402</v>
      </c>
      <c r="PXE9" s="189">
        <v>0.16402</v>
      </c>
      <c r="PXF9" s="189">
        <v>0.16402</v>
      </c>
      <c r="PXG9" s="189">
        <v>0.16402</v>
      </c>
      <c r="PXH9" s="189">
        <v>0.16402</v>
      </c>
      <c r="PXI9" s="189">
        <v>0.16402</v>
      </c>
      <c r="PXJ9" s="189">
        <v>0.16402</v>
      </c>
      <c r="PXK9" s="189">
        <v>0.16402</v>
      </c>
      <c r="PXL9" s="189">
        <v>0.16402</v>
      </c>
      <c r="PXM9" s="189">
        <v>0.16402</v>
      </c>
      <c r="PXN9" s="189">
        <v>0.16402</v>
      </c>
      <c r="PXO9" s="189">
        <v>0.16402</v>
      </c>
      <c r="PXP9" s="189">
        <v>0.16402</v>
      </c>
      <c r="PXQ9" s="189">
        <v>0.16402</v>
      </c>
      <c r="PXR9" s="189">
        <v>0.16402</v>
      </c>
      <c r="PXS9" s="189">
        <v>0.16402</v>
      </c>
      <c r="PXT9" s="189">
        <v>0.16402</v>
      </c>
      <c r="PXU9" s="189">
        <v>0.16402</v>
      </c>
      <c r="PXV9" s="189">
        <v>0.16402</v>
      </c>
      <c r="PXW9" s="189">
        <v>0.16402</v>
      </c>
      <c r="PXX9" s="189">
        <v>0.16402</v>
      </c>
      <c r="PXY9" s="189">
        <v>0.16402</v>
      </c>
      <c r="PXZ9" s="189">
        <v>0.16402</v>
      </c>
      <c r="PYA9" s="189">
        <v>0.16402</v>
      </c>
      <c r="PYB9" s="189">
        <v>0.16402</v>
      </c>
      <c r="PYC9" s="189">
        <v>0.16402</v>
      </c>
      <c r="PYD9" s="189">
        <v>0.16402</v>
      </c>
      <c r="PYE9" s="189">
        <v>0.16402</v>
      </c>
      <c r="PYF9" s="189">
        <v>0.16402</v>
      </c>
      <c r="PYG9" s="189">
        <v>0.16402</v>
      </c>
      <c r="PYH9" s="189">
        <v>0.16402</v>
      </c>
      <c r="PYI9" s="189">
        <v>0.16402</v>
      </c>
      <c r="PYJ9" s="189">
        <v>0.16402</v>
      </c>
      <c r="PYK9" s="189">
        <v>0.16402</v>
      </c>
      <c r="PYL9" s="189">
        <v>0.16402</v>
      </c>
      <c r="PYM9" s="189">
        <v>0.16402</v>
      </c>
      <c r="PYN9" s="189">
        <v>0.16402</v>
      </c>
      <c r="PYO9" s="189">
        <v>0.16402</v>
      </c>
      <c r="PYP9" s="189">
        <v>0.16402</v>
      </c>
      <c r="PYQ9" s="189">
        <v>0.16402</v>
      </c>
      <c r="PYR9" s="189">
        <v>0.16402</v>
      </c>
      <c r="PYS9" s="189">
        <v>0.16402</v>
      </c>
      <c r="PYT9" s="189">
        <v>0.16402</v>
      </c>
      <c r="PYU9" s="189">
        <v>0.16402</v>
      </c>
      <c r="PYV9" s="189">
        <v>0.16402</v>
      </c>
      <c r="PYW9" s="189">
        <v>0.16402</v>
      </c>
      <c r="PYX9" s="189">
        <v>0.16402</v>
      </c>
      <c r="PYY9" s="189">
        <v>0.16402</v>
      </c>
      <c r="PYZ9" s="189">
        <v>0.16402</v>
      </c>
      <c r="PZA9" s="189">
        <v>0.16402</v>
      </c>
      <c r="PZB9" s="189">
        <v>0.16402</v>
      </c>
      <c r="PZC9" s="189">
        <v>0.16402</v>
      </c>
      <c r="PZD9" s="189">
        <v>0.16402</v>
      </c>
      <c r="PZE9" s="189">
        <v>0.16402</v>
      </c>
      <c r="PZF9" s="189">
        <v>0.16402</v>
      </c>
      <c r="PZG9" s="189">
        <v>0.16402</v>
      </c>
      <c r="PZH9" s="189">
        <v>0.16402</v>
      </c>
      <c r="PZI9" s="189">
        <v>0.16402</v>
      </c>
      <c r="PZJ9" s="189">
        <v>0.16402</v>
      </c>
      <c r="PZK9" s="189">
        <v>0.16402</v>
      </c>
      <c r="PZL9" s="189">
        <v>0.16402</v>
      </c>
      <c r="PZM9" s="189">
        <v>0.16402</v>
      </c>
      <c r="PZN9" s="189">
        <v>0.16402</v>
      </c>
      <c r="PZO9" s="189">
        <v>0.16402</v>
      </c>
      <c r="PZP9" s="189">
        <v>0.16402</v>
      </c>
      <c r="PZQ9" s="189">
        <v>0.16402</v>
      </c>
      <c r="PZR9" s="189">
        <v>0.16402</v>
      </c>
      <c r="PZS9" s="189">
        <v>0.16402</v>
      </c>
      <c r="PZT9" s="189">
        <v>0.16402</v>
      </c>
      <c r="PZU9" s="189">
        <v>0.16402</v>
      </c>
      <c r="PZV9" s="189">
        <v>0.16402</v>
      </c>
      <c r="PZW9" s="189">
        <v>0.16402</v>
      </c>
      <c r="PZX9" s="189">
        <v>0.16402</v>
      </c>
      <c r="PZY9" s="189">
        <v>0.16402</v>
      </c>
      <c r="PZZ9" s="189">
        <v>0.16402</v>
      </c>
      <c r="QAA9" s="189">
        <v>0.16402</v>
      </c>
      <c r="QAB9" s="189">
        <v>0.16402</v>
      </c>
      <c r="QAC9" s="189">
        <v>0.16402</v>
      </c>
      <c r="QAD9" s="189">
        <v>0.16402</v>
      </c>
      <c r="QAE9" s="189">
        <v>0.16402</v>
      </c>
      <c r="QAF9" s="189">
        <v>0.16402</v>
      </c>
      <c r="QAG9" s="189">
        <v>0.16402</v>
      </c>
      <c r="QAH9" s="189">
        <v>0.16402</v>
      </c>
      <c r="QAI9" s="189">
        <v>0.16402</v>
      </c>
      <c r="QAJ9" s="189">
        <v>0.16402</v>
      </c>
      <c r="QAK9" s="189">
        <v>0.16402</v>
      </c>
      <c r="QAL9" s="189">
        <v>0.16402</v>
      </c>
      <c r="QAM9" s="189">
        <v>0.16402</v>
      </c>
      <c r="QAN9" s="189">
        <v>0.16402</v>
      </c>
      <c r="QAO9" s="189">
        <v>0.16402</v>
      </c>
      <c r="QAP9" s="189">
        <v>0.16402</v>
      </c>
      <c r="QAQ9" s="189">
        <v>0.16402</v>
      </c>
      <c r="QAR9" s="189">
        <v>0.16402</v>
      </c>
      <c r="QAS9" s="189">
        <v>0.16402</v>
      </c>
      <c r="QAT9" s="189">
        <v>0.16402</v>
      </c>
      <c r="QAU9" s="189">
        <v>0.16402</v>
      </c>
      <c r="QAV9" s="189">
        <v>0.16402</v>
      </c>
      <c r="QAW9" s="189">
        <v>0.16402</v>
      </c>
      <c r="QAX9" s="189">
        <v>0.16402</v>
      </c>
      <c r="QAY9" s="189">
        <v>0.16402</v>
      </c>
      <c r="QAZ9" s="189">
        <v>0.16402</v>
      </c>
      <c r="QBA9" s="189">
        <v>0.16402</v>
      </c>
      <c r="QBB9" s="189">
        <v>0.16402</v>
      </c>
      <c r="QBC9" s="189">
        <v>0.16402</v>
      </c>
      <c r="QBD9" s="189">
        <v>0.16402</v>
      </c>
      <c r="QBE9" s="189">
        <v>0.16402</v>
      </c>
      <c r="QBF9" s="189">
        <v>0.16402</v>
      </c>
      <c r="QBG9" s="189">
        <v>0.16402</v>
      </c>
      <c r="QBH9" s="189">
        <v>0.16402</v>
      </c>
      <c r="QBI9" s="189">
        <v>0.16402</v>
      </c>
      <c r="QBJ9" s="189">
        <v>0.16402</v>
      </c>
      <c r="QBK9" s="189">
        <v>0.16402</v>
      </c>
      <c r="QBL9" s="189">
        <v>0.16402</v>
      </c>
      <c r="QBM9" s="189">
        <v>0.16402</v>
      </c>
      <c r="QBN9" s="189">
        <v>0.16402</v>
      </c>
      <c r="QBO9" s="189">
        <v>0.16402</v>
      </c>
      <c r="QBP9" s="189">
        <v>0.16402</v>
      </c>
      <c r="QBQ9" s="189">
        <v>0.16402</v>
      </c>
      <c r="QBR9" s="189">
        <v>0.16402</v>
      </c>
      <c r="QBS9" s="189">
        <v>0.16402</v>
      </c>
      <c r="QBT9" s="189">
        <v>0.16402</v>
      </c>
      <c r="QBU9" s="189">
        <v>0.16402</v>
      </c>
      <c r="QBV9" s="189">
        <v>0.16402</v>
      </c>
      <c r="QBW9" s="189">
        <v>0.16402</v>
      </c>
      <c r="QBX9" s="189">
        <v>0.16402</v>
      </c>
      <c r="QBY9" s="189">
        <v>0.16402</v>
      </c>
      <c r="QBZ9" s="189">
        <v>0.16402</v>
      </c>
      <c r="QCA9" s="189">
        <v>0.16402</v>
      </c>
      <c r="QCB9" s="189">
        <v>0.16402</v>
      </c>
      <c r="QCC9" s="189">
        <v>0.16402</v>
      </c>
      <c r="QCD9" s="189">
        <v>0.16402</v>
      </c>
      <c r="QCE9" s="189">
        <v>0.16402</v>
      </c>
      <c r="QCF9" s="189">
        <v>0.16402</v>
      </c>
      <c r="QCG9" s="189">
        <v>0.16402</v>
      </c>
      <c r="QCH9" s="189">
        <v>0.16402</v>
      </c>
      <c r="QCI9" s="189">
        <v>0.16402</v>
      </c>
      <c r="QCJ9" s="189">
        <v>0.16402</v>
      </c>
      <c r="QCK9" s="189">
        <v>0.16402</v>
      </c>
      <c r="QCL9" s="189">
        <v>0.16402</v>
      </c>
      <c r="QCM9" s="189">
        <v>0.16402</v>
      </c>
      <c r="QCN9" s="189">
        <v>0.16402</v>
      </c>
      <c r="QCO9" s="189">
        <v>0.16402</v>
      </c>
      <c r="QCP9" s="189">
        <v>0.16402</v>
      </c>
      <c r="QCQ9" s="189">
        <v>0.16402</v>
      </c>
      <c r="QCR9" s="189">
        <v>0.16402</v>
      </c>
      <c r="QCS9" s="189">
        <v>0.16402</v>
      </c>
      <c r="QCT9" s="189">
        <v>0.16402</v>
      </c>
      <c r="QCU9" s="189">
        <v>0.16402</v>
      </c>
      <c r="QCV9" s="189">
        <v>0.16402</v>
      </c>
      <c r="QCW9" s="189">
        <v>0.16402</v>
      </c>
      <c r="QCX9" s="189">
        <v>0.16402</v>
      </c>
      <c r="QCY9" s="189">
        <v>0.16402</v>
      </c>
      <c r="QCZ9" s="189">
        <v>0.16402</v>
      </c>
      <c r="QDA9" s="189">
        <v>0.16402</v>
      </c>
      <c r="QDB9" s="189">
        <v>0.16402</v>
      </c>
      <c r="QDC9" s="189">
        <v>0.16402</v>
      </c>
      <c r="QDD9" s="189">
        <v>0.16402</v>
      </c>
      <c r="QDE9" s="189">
        <v>0.16402</v>
      </c>
      <c r="QDF9" s="189">
        <v>0.16402</v>
      </c>
      <c r="QDG9" s="189">
        <v>0.16402</v>
      </c>
      <c r="QDH9" s="189">
        <v>0.16402</v>
      </c>
      <c r="QDI9" s="189">
        <v>0.16402</v>
      </c>
      <c r="QDJ9" s="189">
        <v>0.16402</v>
      </c>
      <c r="QDK9" s="189">
        <v>0.16402</v>
      </c>
      <c r="QDL9" s="189">
        <v>0.16402</v>
      </c>
      <c r="QDM9" s="189">
        <v>0.16402</v>
      </c>
      <c r="QDN9" s="189">
        <v>0.16402</v>
      </c>
      <c r="QDO9" s="189">
        <v>0.16402</v>
      </c>
      <c r="QDP9" s="189">
        <v>0.16402</v>
      </c>
      <c r="QDQ9" s="189">
        <v>0.16402</v>
      </c>
      <c r="QDR9" s="189">
        <v>0.16402</v>
      </c>
      <c r="QDS9" s="189">
        <v>0.16402</v>
      </c>
      <c r="QDT9" s="189">
        <v>0.16402</v>
      </c>
      <c r="QDU9" s="189">
        <v>0.16402</v>
      </c>
      <c r="QDV9" s="189">
        <v>0.16402</v>
      </c>
      <c r="QDW9" s="189">
        <v>0.16402</v>
      </c>
      <c r="QDX9" s="189">
        <v>0.16402</v>
      </c>
      <c r="QDY9" s="189">
        <v>0.16402</v>
      </c>
      <c r="QDZ9" s="189">
        <v>0.16402</v>
      </c>
      <c r="QEA9" s="189">
        <v>0.16402</v>
      </c>
      <c r="QEB9" s="189">
        <v>0.16402</v>
      </c>
      <c r="QEC9" s="189">
        <v>0.16402</v>
      </c>
      <c r="QED9" s="189">
        <v>0.16402</v>
      </c>
      <c r="QEE9" s="189">
        <v>0.16402</v>
      </c>
      <c r="QEF9" s="189">
        <v>0.16402</v>
      </c>
      <c r="QEG9" s="189">
        <v>0.16402</v>
      </c>
      <c r="QEH9" s="189">
        <v>0.16402</v>
      </c>
      <c r="QEI9" s="189">
        <v>0.16402</v>
      </c>
      <c r="QEJ9" s="189">
        <v>0.16402</v>
      </c>
      <c r="QEK9" s="189">
        <v>0.16402</v>
      </c>
      <c r="QEL9" s="189">
        <v>0.16402</v>
      </c>
      <c r="QEM9" s="189">
        <v>0.16402</v>
      </c>
      <c r="QEN9" s="189">
        <v>0.16402</v>
      </c>
      <c r="QEO9" s="189">
        <v>0.16402</v>
      </c>
      <c r="QEP9" s="189">
        <v>0.16402</v>
      </c>
      <c r="QEQ9" s="189">
        <v>0.16402</v>
      </c>
      <c r="QER9" s="189">
        <v>0.16402</v>
      </c>
      <c r="QES9" s="189">
        <v>0.16402</v>
      </c>
      <c r="QET9" s="189">
        <v>0.16402</v>
      </c>
      <c r="QEU9" s="189">
        <v>0.16402</v>
      </c>
      <c r="QEV9" s="189">
        <v>0.16402</v>
      </c>
      <c r="QEW9" s="189">
        <v>0.16402</v>
      </c>
      <c r="QEX9" s="189">
        <v>0.16402</v>
      </c>
      <c r="QEY9" s="189">
        <v>0.16402</v>
      </c>
      <c r="QEZ9" s="189">
        <v>0.16402</v>
      </c>
      <c r="QFA9" s="189">
        <v>0.16402</v>
      </c>
      <c r="QFB9" s="189">
        <v>0.16402</v>
      </c>
      <c r="QFC9" s="189">
        <v>0.16402</v>
      </c>
      <c r="QFD9" s="189">
        <v>0.16402</v>
      </c>
      <c r="QFE9" s="189">
        <v>0.16402</v>
      </c>
      <c r="QFF9" s="189">
        <v>0.16402</v>
      </c>
      <c r="QFG9" s="189">
        <v>0.16402</v>
      </c>
      <c r="QFH9" s="189">
        <v>0.16402</v>
      </c>
      <c r="QFI9" s="189">
        <v>0.16402</v>
      </c>
      <c r="QFJ9" s="189">
        <v>0.16402</v>
      </c>
      <c r="QFK9" s="189">
        <v>0.16402</v>
      </c>
      <c r="QFL9" s="189">
        <v>0.16402</v>
      </c>
      <c r="QFM9" s="189">
        <v>0.16402</v>
      </c>
      <c r="QFN9" s="189">
        <v>0.16402</v>
      </c>
      <c r="QFO9" s="189">
        <v>0.16402</v>
      </c>
      <c r="QFP9" s="189">
        <v>0.16402</v>
      </c>
      <c r="QFQ9" s="189">
        <v>0.16402</v>
      </c>
      <c r="QFR9" s="189">
        <v>0.16402</v>
      </c>
      <c r="QFS9" s="189">
        <v>0.16402</v>
      </c>
      <c r="QFT9" s="189">
        <v>0.16402</v>
      </c>
      <c r="QFU9" s="189">
        <v>0.16402</v>
      </c>
      <c r="QFV9" s="189">
        <v>0.16402</v>
      </c>
      <c r="QFW9" s="189">
        <v>0.16402</v>
      </c>
      <c r="QFX9" s="189">
        <v>0.16402</v>
      </c>
      <c r="QFY9" s="189">
        <v>0.16402</v>
      </c>
      <c r="QFZ9" s="189">
        <v>0.16402</v>
      </c>
      <c r="QGA9" s="189">
        <v>0.16402</v>
      </c>
      <c r="QGB9" s="189">
        <v>0.16402</v>
      </c>
      <c r="QGC9" s="189">
        <v>0.16402</v>
      </c>
      <c r="QGD9" s="189">
        <v>0.16402</v>
      </c>
      <c r="QGE9" s="189">
        <v>0.16402</v>
      </c>
      <c r="QGF9" s="189">
        <v>0.16402</v>
      </c>
      <c r="QGG9" s="189">
        <v>0.16402</v>
      </c>
      <c r="QGH9" s="189">
        <v>0.16402</v>
      </c>
      <c r="QGI9" s="189">
        <v>0.16402</v>
      </c>
      <c r="QGJ9" s="189">
        <v>0.16402</v>
      </c>
      <c r="QGK9" s="189">
        <v>0.16402</v>
      </c>
      <c r="QGL9" s="189">
        <v>0.16402</v>
      </c>
      <c r="QGM9" s="189">
        <v>0.16402</v>
      </c>
      <c r="QGN9" s="189">
        <v>0.16402</v>
      </c>
      <c r="QGO9" s="189">
        <v>0.16402</v>
      </c>
      <c r="QGP9" s="189">
        <v>0.16402</v>
      </c>
      <c r="QGQ9" s="189">
        <v>0.16402</v>
      </c>
      <c r="QGR9" s="189">
        <v>0.16402</v>
      </c>
      <c r="QGS9" s="189">
        <v>0.16402</v>
      </c>
      <c r="QGT9" s="189">
        <v>0.16402</v>
      </c>
      <c r="QGU9" s="189">
        <v>0.16402</v>
      </c>
      <c r="QGV9" s="189">
        <v>0.16402</v>
      </c>
      <c r="QGW9" s="189">
        <v>0.16402</v>
      </c>
      <c r="QGX9" s="189">
        <v>0.16402</v>
      </c>
      <c r="QGY9" s="189">
        <v>0.16402</v>
      </c>
      <c r="QGZ9" s="189">
        <v>0.16402</v>
      </c>
      <c r="QHA9" s="189">
        <v>0.16402</v>
      </c>
      <c r="QHB9" s="189">
        <v>0.16402</v>
      </c>
      <c r="QHC9" s="189">
        <v>0.16402</v>
      </c>
      <c r="QHD9" s="189">
        <v>0.16402</v>
      </c>
      <c r="QHE9" s="189">
        <v>0.16402</v>
      </c>
      <c r="QHF9" s="189">
        <v>0.16402</v>
      </c>
      <c r="QHG9" s="189">
        <v>0.16402</v>
      </c>
      <c r="QHH9" s="189">
        <v>0.16402</v>
      </c>
      <c r="QHI9" s="189">
        <v>0.16402</v>
      </c>
      <c r="QHJ9" s="189">
        <v>0.16402</v>
      </c>
      <c r="QHK9" s="189">
        <v>0.16402</v>
      </c>
      <c r="QHL9" s="189">
        <v>0.16402</v>
      </c>
      <c r="QHM9" s="189">
        <v>0.16402</v>
      </c>
      <c r="QHN9" s="189">
        <v>0.16402</v>
      </c>
      <c r="QHO9" s="189">
        <v>0.16402</v>
      </c>
      <c r="QHP9" s="189">
        <v>0.16402</v>
      </c>
      <c r="QHQ9" s="189">
        <v>0.16402</v>
      </c>
      <c r="QHR9" s="189">
        <v>0.16402</v>
      </c>
      <c r="QHS9" s="189">
        <v>0.16402</v>
      </c>
      <c r="QHT9" s="189">
        <v>0.16402</v>
      </c>
      <c r="QHU9" s="189">
        <v>0.16402</v>
      </c>
      <c r="QHV9" s="189">
        <v>0.16402</v>
      </c>
      <c r="QHW9" s="189">
        <v>0.16402</v>
      </c>
      <c r="QHX9" s="189">
        <v>0.16402</v>
      </c>
      <c r="QHY9" s="189">
        <v>0.16402</v>
      </c>
      <c r="QHZ9" s="189">
        <v>0.16402</v>
      </c>
      <c r="QIA9" s="189">
        <v>0.16402</v>
      </c>
      <c r="QIB9" s="189">
        <v>0.16402</v>
      </c>
      <c r="QIC9" s="189">
        <v>0.16402</v>
      </c>
      <c r="QID9" s="189">
        <v>0.16402</v>
      </c>
      <c r="QIE9" s="189">
        <v>0.16402</v>
      </c>
      <c r="QIF9" s="189">
        <v>0.16402</v>
      </c>
      <c r="QIG9" s="189">
        <v>0.16402</v>
      </c>
      <c r="QIH9" s="189">
        <v>0.16402</v>
      </c>
      <c r="QII9" s="189">
        <v>0.16402</v>
      </c>
      <c r="QIJ9" s="189">
        <v>0.16402</v>
      </c>
      <c r="QIK9" s="189">
        <v>0.16402</v>
      </c>
      <c r="QIL9" s="189">
        <v>0.16402</v>
      </c>
      <c r="QIM9" s="189">
        <v>0.16402</v>
      </c>
      <c r="QIN9" s="189">
        <v>0.16402</v>
      </c>
      <c r="QIO9" s="189">
        <v>0.16402</v>
      </c>
      <c r="QIP9" s="189">
        <v>0.16402</v>
      </c>
      <c r="QIQ9" s="189">
        <v>0.16402</v>
      </c>
      <c r="QIR9" s="189">
        <v>0.16402</v>
      </c>
      <c r="QIS9" s="189">
        <v>0.16402</v>
      </c>
      <c r="QIT9" s="189">
        <v>0.16402</v>
      </c>
      <c r="QIU9" s="189">
        <v>0.16402</v>
      </c>
      <c r="QIV9" s="189">
        <v>0.16402</v>
      </c>
      <c r="QIW9" s="189">
        <v>0.16402</v>
      </c>
      <c r="QIX9" s="189">
        <v>0.16402</v>
      </c>
      <c r="QIY9" s="189">
        <v>0.16402</v>
      </c>
      <c r="QIZ9" s="189">
        <v>0.16402</v>
      </c>
      <c r="QJA9" s="189">
        <v>0.16402</v>
      </c>
      <c r="QJB9" s="189">
        <v>0.16402</v>
      </c>
      <c r="QJC9" s="189">
        <v>0.16402</v>
      </c>
      <c r="QJD9" s="189">
        <v>0.16402</v>
      </c>
      <c r="QJE9" s="189">
        <v>0.16402</v>
      </c>
      <c r="QJF9" s="189">
        <v>0.16402</v>
      </c>
      <c r="QJG9" s="189">
        <v>0.16402</v>
      </c>
      <c r="QJH9" s="189">
        <v>0.16402</v>
      </c>
      <c r="QJI9" s="189">
        <v>0.16402</v>
      </c>
      <c r="QJJ9" s="189">
        <v>0.16402</v>
      </c>
      <c r="QJK9" s="189">
        <v>0.16402</v>
      </c>
      <c r="QJL9" s="189">
        <v>0.16402</v>
      </c>
      <c r="QJM9" s="189">
        <v>0.16402</v>
      </c>
      <c r="QJN9" s="189">
        <v>0.16402</v>
      </c>
      <c r="QJO9" s="189">
        <v>0.16402</v>
      </c>
      <c r="QJP9" s="189">
        <v>0.16402</v>
      </c>
      <c r="QJQ9" s="189">
        <v>0.16402</v>
      </c>
      <c r="QJR9" s="189">
        <v>0.16402</v>
      </c>
      <c r="QJS9" s="189">
        <v>0.16402</v>
      </c>
      <c r="QJT9" s="189">
        <v>0.16402</v>
      </c>
      <c r="QJU9" s="189">
        <v>0.16402</v>
      </c>
      <c r="QJV9" s="189">
        <v>0.16402</v>
      </c>
      <c r="QJW9" s="189">
        <v>0.16402</v>
      </c>
      <c r="QJX9" s="189">
        <v>0.16402</v>
      </c>
      <c r="QJY9" s="189">
        <v>0.16402</v>
      </c>
      <c r="QJZ9" s="189">
        <v>0.16402</v>
      </c>
      <c r="QKA9" s="189">
        <v>0.16402</v>
      </c>
      <c r="QKB9" s="189">
        <v>0.16402</v>
      </c>
      <c r="QKC9" s="189">
        <v>0.16402</v>
      </c>
      <c r="QKD9" s="189">
        <v>0.16402</v>
      </c>
      <c r="QKE9" s="189">
        <v>0.16402</v>
      </c>
      <c r="QKF9" s="189">
        <v>0.16402</v>
      </c>
      <c r="QKG9" s="189">
        <v>0.16402</v>
      </c>
      <c r="QKH9" s="189">
        <v>0.16402</v>
      </c>
      <c r="QKI9" s="189">
        <v>0.16402</v>
      </c>
      <c r="QKJ9" s="189">
        <v>0.16402</v>
      </c>
      <c r="QKK9" s="189">
        <v>0.16402</v>
      </c>
      <c r="QKL9" s="189">
        <v>0.16402</v>
      </c>
      <c r="QKM9" s="189">
        <v>0.16402</v>
      </c>
      <c r="QKN9" s="189">
        <v>0.16402</v>
      </c>
      <c r="QKO9" s="189">
        <v>0.16402</v>
      </c>
      <c r="QKP9" s="189">
        <v>0.16402</v>
      </c>
      <c r="QKQ9" s="189">
        <v>0.16402</v>
      </c>
      <c r="QKR9" s="189">
        <v>0.16402</v>
      </c>
      <c r="QKS9" s="189">
        <v>0.16402</v>
      </c>
      <c r="QKT9" s="189">
        <v>0.16402</v>
      </c>
      <c r="QKU9" s="189">
        <v>0.16402</v>
      </c>
      <c r="QKV9" s="189">
        <v>0.16402</v>
      </c>
      <c r="QKW9" s="189">
        <v>0.16402</v>
      </c>
      <c r="QKX9" s="189">
        <v>0.16402</v>
      </c>
      <c r="QKY9" s="189">
        <v>0.16402</v>
      </c>
      <c r="QKZ9" s="189">
        <v>0.16402</v>
      </c>
      <c r="QLA9" s="189">
        <v>0.16402</v>
      </c>
      <c r="QLB9" s="189">
        <v>0.16402</v>
      </c>
      <c r="QLC9" s="189">
        <v>0.16402</v>
      </c>
      <c r="QLD9" s="189">
        <v>0.16402</v>
      </c>
      <c r="QLE9" s="189">
        <v>0.16402</v>
      </c>
      <c r="QLF9" s="189">
        <v>0.16402</v>
      </c>
      <c r="QLG9" s="189">
        <v>0.16402</v>
      </c>
      <c r="QLH9" s="189">
        <v>0.16402</v>
      </c>
      <c r="QLI9" s="189">
        <v>0.16402</v>
      </c>
      <c r="QLJ9" s="189">
        <v>0.16402</v>
      </c>
      <c r="QLK9" s="189">
        <v>0.16402</v>
      </c>
      <c r="QLL9" s="189">
        <v>0.16402</v>
      </c>
      <c r="QLM9" s="189">
        <v>0.16402</v>
      </c>
      <c r="QLN9" s="189">
        <v>0.16402</v>
      </c>
      <c r="QLO9" s="189">
        <v>0.16402</v>
      </c>
      <c r="QLP9" s="189">
        <v>0.16402</v>
      </c>
      <c r="QLQ9" s="189">
        <v>0.16402</v>
      </c>
      <c r="QLR9" s="189">
        <v>0.16402</v>
      </c>
      <c r="QLS9" s="189">
        <v>0.16402</v>
      </c>
      <c r="QLT9" s="189">
        <v>0.16402</v>
      </c>
      <c r="QLU9" s="189">
        <v>0.16402</v>
      </c>
      <c r="QLV9" s="189">
        <v>0.16402</v>
      </c>
      <c r="QLW9" s="189">
        <v>0.16402</v>
      </c>
      <c r="QLX9" s="189">
        <v>0.16402</v>
      </c>
      <c r="QLY9" s="189">
        <v>0.16402</v>
      </c>
      <c r="QLZ9" s="189">
        <v>0.16402</v>
      </c>
      <c r="QMA9" s="189">
        <v>0.16402</v>
      </c>
      <c r="QMB9" s="189">
        <v>0.16402</v>
      </c>
      <c r="QMC9" s="189">
        <v>0.16402</v>
      </c>
      <c r="QMD9" s="189">
        <v>0.16402</v>
      </c>
      <c r="QME9" s="189">
        <v>0.16402</v>
      </c>
      <c r="QMF9" s="189">
        <v>0.16402</v>
      </c>
      <c r="QMG9" s="189">
        <v>0.16402</v>
      </c>
      <c r="QMH9" s="189">
        <v>0.16402</v>
      </c>
      <c r="QMI9" s="189">
        <v>0.16402</v>
      </c>
      <c r="QMJ9" s="189">
        <v>0.16402</v>
      </c>
      <c r="QMK9" s="189">
        <v>0.16402</v>
      </c>
      <c r="QML9" s="189">
        <v>0.16402</v>
      </c>
      <c r="QMM9" s="189">
        <v>0.16402</v>
      </c>
      <c r="QMN9" s="189">
        <v>0.16402</v>
      </c>
      <c r="QMO9" s="189">
        <v>0.16402</v>
      </c>
      <c r="QMP9" s="189">
        <v>0.16402</v>
      </c>
      <c r="QMQ9" s="189">
        <v>0.16402</v>
      </c>
      <c r="QMR9" s="189">
        <v>0.16402</v>
      </c>
      <c r="QMS9" s="189">
        <v>0.16402</v>
      </c>
      <c r="QMT9" s="189">
        <v>0.16402</v>
      </c>
      <c r="QMU9" s="189">
        <v>0.16402</v>
      </c>
      <c r="QMV9" s="189">
        <v>0.16402</v>
      </c>
      <c r="QMW9" s="189">
        <v>0.16402</v>
      </c>
      <c r="QMX9" s="189">
        <v>0.16402</v>
      </c>
      <c r="QMY9" s="189">
        <v>0.16402</v>
      </c>
      <c r="QMZ9" s="189">
        <v>0.16402</v>
      </c>
      <c r="QNA9" s="189">
        <v>0.16402</v>
      </c>
      <c r="QNB9" s="189">
        <v>0.16402</v>
      </c>
      <c r="QNC9" s="189">
        <v>0.16402</v>
      </c>
      <c r="QND9" s="189">
        <v>0.16402</v>
      </c>
      <c r="QNE9" s="189">
        <v>0.16402</v>
      </c>
      <c r="QNF9" s="189">
        <v>0.16402</v>
      </c>
      <c r="QNG9" s="189">
        <v>0.16402</v>
      </c>
      <c r="QNH9" s="189">
        <v>0.16402</v>
      </c>
      <c r="QNI9" s="189">
        <v>0.16402</v>
      </c>
      <c r="QNJ9" s="189">
        <v>0.16402</v>
      </c>
      <c r="QNK9" s="189">
        <v>0.16402</v>
      </c>
      <c r="QNL9" s="189">
        <v>0.16402</v>
      </c>
      <c r="QNM9" s="189">
        <v>0.16402</v>
      </c>
      <c r="QNN9" s="189">
        <v>0.16402</v>
      </c>
      <c r="QNO9" s="189">
        <v>0.16402</v>
      </c>
      <c r="QNP9" s="189">
        <v>0.16402</v>
      </c>
      <c r="QNQ9" s="189">
        <v>0.16402</v>
      </c>
      <c r="QNR9" s="189">
        <v>0.16402</v>
      </c>
      <c r="QNS9" s="189">
        <v>0.16402</v>
      </c>
      <c r="QNT9" s="189">
        <v>0.16402</v>
      </c>
      <c r="QNU9" s="189">
        <v>0.16402</v>
      </c>
      <c r="QNV9" s="189">
        <v>0.16402</v>
      </c>
      <c r="QNW9" s="189">
        <v>0.16402</v>
      </c>
      <c r="QNX9" s="189">
        <v>0.16402</v>
      </c>
      <c r="QNY9" s="189">
        <v>0.16402</v>
      </c>
      <c r="QNZ9" s="189">
        <v>0.16402</v>
      </c>
      <c r="QOA9" s="189">
        <v>0.16402</v>
      </c>
      <c r="QOB9" s="189">
        <v>0.16402</v>
      </c>
      <c r="QOC9" s="189">
        <v>0.16402</v>
      </c>
      <c r="QOD9" s="189">
        <v>0.16402</v>
      </c>
      <c r="QOE9" s="189">
        <v>0.16402</v>
      </c>
      <c r="QOF9" s="189">
        <v>0.16402</v>
      </c>
      <c r="QOG9" s="189">
        <v>0.16402</v>
      </c>
      <c r="QOH9" s="189">
        <v>0.16402</v>
      </c>
      <c r="QOI9" s="189">
        <v>0.16402</v>
      </c>
      <c r="QOJ9" s="189">
        <v>0.16402</v>
      </c>
      <c r="QOK9" s="189">
        <v>0.16402</v>
      </c>
      <c r="QOL9" s="189">
        <v>0.16402</v>
      </c>
      <c r="QOM9" s="189">
        <v>0.16402</v>
      </c>
      <c r="QON9" s="189">
        <v>0.16402</v>
      </c>
      <c r="QOO9" s="189">
        <v>0.16402</v>
      </c>
      <c r="QOP9" s="189">
        <v>0.16402</v>
      </c>
      <c r="QOQ9" s="189">
        <v>0.16402</v>
      </c>
      <c r="QOR9" s="189">
        <v>0.16402</v>
      </c>
      <c r="QOS9" s="189">
        <v>0.16402</v>
      </c>
      <c r="QOT9" s="189">
        <v>0.16402</v>
      </c>
      <c r="QOU9" s="189">
        <v>0.16402</v>
      </c>
      <c r="QOV9" s="189">
        <v>0.16402</v>
      </c>
      <c r="QOW9" s="189">
        <v>0.16402</v>
      </c>
      <c r="QOX9" s="189">
        <v>0.16402</v>
      </c>
      <c r="QOY9" s="189">
        <v>0.16402</v>
      </c>
      <c r="QOZ9" s="189">
        <v>0.16402</v>
      </c>
      <c r="QPA9" s="189">
        <v>0.16402</v>
      </c>
      <c r="QPB9" s="189">
        <v>0.16402</v>
      </c>
      <c r="QPC9" s="189">
        <v>0.16402</v>
      </c>
      <c r="QPD9" s="189">
        <v>0.16402</v>
      </c>
      <c r="QPE9" s="189">
        <v>0.16402</v>
      </c>
      <c r="QPF9" s="189">
        <v>0.16402</v>
      </c>
      <c r="QPG9" s="189">
        <v>0.16402</v>
      </c>
      <c r="QPH9" s="189">
        <v>0.16402</v>
      </c>
      <c r="QPI9" s="189">
        <v>0.16402</v>
      </c>
      <c r="QPJ9" s="189">
        <v>0.16402</v>
      </c>
      <c r="QPK9" s="189">
        <v>0.16402</v>
      </c>
      <c r="QPL9" s="189">
        <v>0.16402</v>
      </c>
      <c r="QPM9" s="189">
        <v>0.16402</v>
      </c>
      <c r="QPN9" s="189">
        <v>0.16402</v>
      </c>
      <c r="QPO9" s="189">
        <v>0.16402</v>
      </c>
      <c r="QPP9" s="189">
        <v>0.16402</v>
      </c>
      <c r="QPQ9" s="189">
        <v>0.16402</v>
      </c>
      <c r="QPR9" s="189">
        <v>0.16402</v>
      </c>
      <c r="QPS9" s="189">
        <v>0.16402</v>
      </c>
      <c r="QPT9" s="189">
        <v>0.16402</v>
      </c>
      <c r="QPU9" s="189">
        <v>0.16402</v>
      </c>
      <c r="QPV9" s="189">
        <v>0.16402</v>
      </c>
      <c r="QPW9" s="189">
        <v>0.16402</v>
      </c>
      <c r="QPX9" s="189">
        <v>0.16402</v>
      </c>
      <c r="QPY9" s="189">
        <v>0.16402</v>
      </c>
      <c r="QPZ9" s="189">
        <v>0.16402</v>
      </c>
      <c r="QQA9" s="189">
        <v>0.16402</v>
      </c>
      <c r="QQB9" s="189">
        <v>0.16402</v>
      </c>
      <c r="QQC9" s="189">
        <v>0.16402</v>
      </c>
      <c r="QQD9" s="189">
        <v>0.16402</v>
      </c>
      <c r="QQE9" s="189">
        <v>0.16402</v>
      </c>
      <c r="QQF9" s="189">
        <v>0.16402</v>
      </c>
      <c r="QQG9" s="189">
        <v>0.16402</v>
      </c>
      <c r="QQH9" s="189">
        <v>0.16402</v>
      </c>
      <c r="QQI9" s="189">
        <v>0.16402</v>
      </c>
      <c r="QQJ9" s="189">
        <v>0.16402</v>
      </c>
      <c r="QQK9" s="189">
        <v>0.16402</v>
      </c>
      <c r="QQL9" s="189">
        <v>0.16402</v>
      </c>
      <c r="QQM9" s="189">
        <v>0.16402</v>
      </c>
      <c r="QQN9" s="189">
        <v>0.16402</v>
      </c>
      <c r="QQO9" s="189">
        <v>0.16402</v>
      </c>
      <c r="QQP9" s="189">
        <v>0.16402</v>
      </c>
      <c r="QQQ9" s="189">
        <v>0.16402</v>
      </c>
      <c r="QQR9" s="189">
        <v>0.16402</v>
      </c>
      <c r="QQS9" s="189">
        <v>0.16402</v>
      </c>
      <c r="QQT9" s="189">
        <v>0.16402</v>
      </c>
      <c r="QQU9" s="189">
        <v>0.16402</v>
      </c>
      <c r="QQV9" s="189">
        <v>0.16402</v>
      </c>
      <c r="QQW9" s="189">
        <v>0.16402</v>
      </c>
      <c r="QQX9" s="189">
        <v>0.16402</v>
      </c>
      <c r="QQY9" s="189">
        <v>0.16402</v>
      </c>
      <c r="QQZ9" s="189">
        <v>0.16402</v>
      </c>
      <c r="QRA9" s="189">
        <v>0.16402</v>
      </c>
      <c r="QRB9" s="189">
        <v>0.16402</v>
      </c>
      <c r="QRC9" s="189">
        <v>0.16402</v>
      </c>
      <c r="QRD9" s="189">
        <v>0.16402</v>
      </c>
      <c r="QRE9" s="189">
        <v>0.16402</v>
      </c>
      <c r="QRF9" s="189">
        <v>0.16402</v>
      </c>
      <c r="QRG9" s="189">
        <v>0.16402</v>
      </c>
      <c r="QRH9" s="189">
        <v>0.16402</v>
      </c>
      <c r="QRI9" s="189">
        <v>0.16402</v>
      </c>
      <c r="QRJ9" s="189">
        <v>0.16402</v>
      </c>
      <c r="QRK9" s="189">
        <v>0.16402</v>
      </c>
      <c r="QRL9" s="189">
        <v>0.16402</v>
      </c>
      <c r="QRM9" s="189">
        <v>0.16402</v>
      </c>
      <c r="QRN9" s="189">
        <v>0.16402</v>
      </c>
      <c r="QRO9" s="189">
        <v>0.16402</v>
      </c>
      <c r="QRP9" s="189">
        <v>0.16402</v>
      </c>
      <c r="QRQ9" s="189">
        <v>0.16402</v>
      </c>
      <c r="QRR9" s="189">
        <v>0.16402</v>
      </c>
      <c r="QRS9" s="189">
        <v>0.16402</v>
      </c>
      <c r="QRT9" s="189">
        <v>0.16402</v>
      </c>
      <c r="QRU9" s="189">
        <v>0.16402</v>
      </c>
      <c r="QRV9" s="189">
        <v>0.16402</v>
      </c>
      <c r="QRW9" s="189">
        <v>0.16402</v>
      </c>
      <c r="QRX9" s="189">
        <v>0.16402</v>
      </c>
      <c r="QRY9" s="189">
        <v>0.16402</v>
      </c>
      <c r="QRZ9" s="189">
        <v>0.16402</v>
      </c>
      <c r="QSA9" s="189">
        <v>0.16402</v>
      </c>
      <c r="QSB9" s="189">
        <v>0.16402</v>
      </c>
      <c r="QSC9" s="189">
        <v>0.16402</v>
      </c>
      <c r="QSD9" s="189">
        <v>0.16402</v>
      </c>
      <c r="QSE9" s="189">
        <v>0.16402</v>
      </c>
      <c r="QSF9" s="189">
        <v>0.16402</v>
      </c>
      <c r="QSG9" s="189">
        <v>0.16402</v>
      </c>
      <c r="QSH9" s="189">
        <v>0.16402</v>
      </c>
      <c r="QSI9" s="189">
        <v>0.16402</v>
      </c>
      <c r="QSJ9" s="189">
        <v>0.16402</v>
      </c>
      <c r="QSK9" s="189">
        <v>0.16402</v>
      </c>
      <c r="QSL9" s="189">
        <v>0.16402</v>
      </c>
      <c r="QSM9" s="189">
        <v>0.16402</v>
      </c>
      <c r="QSN9" s="189">
        <v>0.16402</v>
      </c>
      <c r="QSO9" s="189">
        <v>0.16402</v>
      </c>
      <c r="QSP9" s="189">
        <v>0.16402</v>
      </c>
      <c r="QSQ9" s="189">
        <v>0.16402</v>
      </c>
      <c r="QSR9" s="189">
        <v>0.16402</v>
      </c>
      <c r="QSS9" s="189">
        <v>0.16402</v>
      </c>
      <c r="QST9" s="189">
        <v>0.16402</v>
      </c>
      <c r="QSU9" s="189">
        <v>0.16402</v>
      </c>
      <c r="QSV9" s="189">
        <v>0.16402</v>
      </c>
      <c r="QSW9" s="189">
        <v>0.16402</v>
      </c>
      <c r="QSX9" s="189">
        <v>0.16402</v>
      </c>
      <c r="QSY9" s="189">
        <v>0.16402</v>
      </c>
      <c r="QSZ9" s="189">
        <v>0.16402</v>
      </c>
      <c r="QTA9" s="189">
        <v>0.16402</v>
      </c>
      <c r="QTB9" s="189">
        <v>0.16402</v>
      </c>
      <c r="QTC9" s="189">
        <v>0.16402</v>
      </c>
      <c r="QTD9" s="189">
        <v>0.16402</v>
      </c>
      <c r="QTE9" s="189">
        <v>0.16402</v>
      </c>
      <c r="QTF9" s="189">
        <v>0.16402</v>
      </c>
      <c r="QTG9" s="189">
        <v>0.16402</v>
      </c>
      <c r="QTH9" s="189">
        <v>0.16402</v>
      </c>
      <c r="QTI9" s="189">
        <v>0.16402</v>
      </c>
      <c r="QTJ9" s="189">
        <v>0.16402</v>
      </c>
      <c r="QTK9" s="189">
        <v>0.16402</v>
      </c>
      <c r="QTL9" s="189">
        <v>0.16402</v>
      </c>
      <c r="QTM9" s="189">
        <v>0.16402</v>
      </c>
      <c r="QTN9" s="189">
        <v>0.16402</v>
      </c>
      <c r="QTO9" s="189">
        <v>0.16402</v>
      </c>
      <c r="QTP9" s="189">
        <v>0.16402</v>
      </c>
      <c r="QTQ9" s="189">
        <v>0.16402</v>
      </c>
      <c r="QTR9" s="189">
        <v>0.16402</v>
      </c>
      <c r="QTS9" s="189">
        <v>0.16402</v>
      </c>
      <c r="QTT9" s="189">
        <v>0.16402</v>
      </c>
      <c r="QTU9" s="189">
        <v>0.16402</v>
      </c>
      <c r="QTV9" s="189">
        <v>0.16402</v>
      </c>
      <c r="QTW9" s="189">
        <v>0.16402</v>
      </c>
      <c r="QTX9" s="189">
        <v>0.16402</v>
      </c>
      <c r="QTY9" s="189">
        <v>0.16402</v>
      </c>
      <c r="QTZ9" s="189">
        <v>0.16402</v>
      </c>
      <c r="QUA9" s="189">
        <v>0.16402</v>
      </c>
      <c r="QUB9" s="189">
        <v>0.16402</v>
      </c>
      <c r="QUC9" s="189">
        <v>0.16402</v>
      </c>
      <c r="QUD9" s="189">
        <v>0.16402</v>
      </c>
      <c r="QUE9" s="189">
        <v>0.16402</v>
      </c>
      <c r="QUF9" s="189">
        <v>0.16402</v>
      </c>
      <c r="QUG9" s="189">
        <v>0.16402</v>
      </c>
      <c r="QUH9" s="189">
        <v>0.16402</v>
      </c>
      <c r="QUI9" s="189">
        <v>0.16402</v>
      </c>
      <c r="QUJ9" s="189">
        <v>0.16402</v>
      </c>
      <c r="QUK9" s="189">
        <v>0.16402</v>
      </c>
      <c r="QUL9" s="189">
        <v>0.16402</v>
      </c>
      <c r="QUM9" s="189">
        <v>0.16402</v>
      </c>
      <c r="QUN9" s="189">
        <v>0.16402</v>
      </c>
      <c r="QUO9" s="189">
        <v>0.16402</v>
      </c>
      <c r="QUP9" s="189">
        <v>0.16402</v>
      </c>
      <c r="QUQ9" s="189">
        <v>0.16402</v>
      </c>
      <c r="QUR9" s="189">
        <v>0.16402</v>
      </c>
      <c r="QUS9" s="189">
        <v>0.16402</v>
      </c>
      <c r="QUT9" s="189">
        <v>0.16402</v>
      </c>
      <c r="QUU9" s="189">
        <v>0.16402</v>
      </c>
      <c r="QUV9" s="189">
        <v>0.16402</v>
      </c>
      <c r="QUW9" s="189">
        <v>0.16402</v>
      </c>
      <c r="QUX9" s="189">
        <v>0.16402</v>
      </c>
      <c r="QUY9" s="189">
        <v>0.16402</v>
      </c>
      <c r="QUZ9" s="189">
        <v>0.16402</v>
      </c>
      <c r="QVA9" s="189">
        <v>0.16402</v>
      </c>
      <c r="QVB9" s="189">
        <v>0.16402</v>
      </c>
      <c r="QVC9" s="189">
        <v>0.16402</v>
      </c>
      <c r="QVD9" s="189">
        <v>0.16402</v>
      </c>
      <c r="QVE9" s="189">
        <v>0.16402</v>
      </c>
      <c r="QVF9" s="189">
        <v>0.16402</v>
      </c>
      <c r="QVG9" s="189">
        <v>0.16402</v>
      </c>
      <c r="QVH9" s="189">
        <v>0.16402</v>
      </c>
      <c r="QVI9" s="189">
        <v>0.16402</v>
      </c>
      <c r="QVJ9" s="189">
        <v>0.16402</v>
      </c>
      <c r="QVK9" s="189">
        <v>0.16402</v>
      </c>
      <c r="QVL9" s="189">
        <v>0.16402</v>
      </c>
      <c r="QVM9" s="189">
        <v>0.16402</v>
      </c>
      <c r="QVN9" s="189">
        <v>0.16402</v>
      </c>
      <c r="QVO9" s="189">
        <v>0.16402</v>
      </c>
      <c r="QVP9" s="189">
        <v>0.16402</v>
      </c>
      <c r="QVQ9" s="189">
        <v>0.16402</v>
      </c>
      <c r="QVR9" s="189">
        <v>0.16402</v>
      </c>
      <c r="QVS9" s="189">
        <v>0.16402</v>
      </c>
      <c r="QVT9" s="189">
        <v>0.16402</v>
      </c>
      <c r="QVU9" s="189">
        <v>0.16402</v>
      </c>
      <c r="QVV9" s="189">
        <v>0.16402</v>
      </c>
      <c r="QVW9" s="189">
        <v>0.16402</v>
      </c>
      <c r="QVX9" s="189">
        <v>0.16402</v>
      </c>
      <c r="QVY9" s="189">
        <v>0.16402</v>
      </c>
      <c r="QVZ9" s="189">
        <v>0.16402</v>
      </c>
      <c r="QWA9" s="189">
        <v>0.16402</v>
      </c>
      <c r="QWB9" s="189">
        <v>0.16402</v>
      </c>
      <c r="QWC9" s="189">
        <v>0.16402</v>
      </c>
      <c r="QWD9" s="189">
        <v>0.16402</v>
      </c>
      <c r="QWE9" s="189">
        <v>0.16402</v>
      </c>
      <c r="QWF9" s="189">
        <v>0.16402</v>
      </c>
      <c r="QWG9" s="189">
        <v>0.16402</v>
      </c>
      <c r="QWH9" s="189">
        <v>0.16402</v>
      </c>
      <c r="QWI9" s="189">
        <v>0.16402</v>
      </c>
      <c r="QWJ9" s="189">
        <v>0.16402</v>
      </c>
      <c r="QWK9" s="189">
        <v>0.16402</v>
      </c>
      <c r="QWL9" s="189">
        <v>0.16402</v>
      </c>
      <c r="QWM9" s="189">
        <v>0.16402</v>
      </c>
      <c r="QWN9" s="189">
        <v>0.16402</v>
      </c>
      <c r="QWO9" s="189">
        <v>0.16402</v>
      </c>
      <c r="QWP9" s="189">
        <v>0.16402</v>
      </c>
      <c r="QWQ9" s="189">
        <v>0.16402</v>
      </c>
      <c r="QWR9" s="189">
        <v>0.16402</v>
      </c>
      <c r="QWS9" s="189">
        <v>0.16402</v>
      </c>
      <c r="QWT9" s="189">
        <v>0.16402</v>
      </c>
      <c r="QWU9" s="189">
        <v>0.16402</v>
      </c>
      <c r="QWV9" s="189">
        <v>0.16402</v>
      </c>
      <c r="QWW9" s="189">
        <v>0.16402</v>
      </c>
      <c r="QWX9" s="189">
        <v>0.16402</v>
      </c>
      <c r="QWY9" s="189">
        <v>0.16402</v>
      </c>
      <c r="QWZ9" s="189">
        <v>0.16402</v>
      </c>
      <c r="QXA9" s="189">
        <v>0.16402</v>
      </c>
      <c r="QXB9" s="189">
        <v>0.16402</v>
      </c>
      <c r="QXC9" s="189">
        <v>0.16402</v>
      </c>
      <c r="QXD9" s="189">
        <v>0.16402</v>
      </c>
      <c r="QXE9" s="189">
        <v>0.16402</v>
      </c>
      <c r="QXF9" s="189">
        <v>0.16402</v>
      </c>
      <c r="QXG9" s="189">
        <v>0.16402</v>
      </c>
      <c r="QXH9" s="189">
        <v>0.16402</v>
      </c>
      <c r="QXI9" s="189">
        <v>0.16402</v>
      </c>
      <c r="QXJ9" s="189">
        <v>0.16402</v>
      </c>
      <c r="QXK9" s="189">
        <v>0.16402</v>
      </c>
      <c r="QXL9" s="189">
        <v>0.16402</v>
      </c>
      <c r="QXM9" s="189">
        <v>0.16402</v>
      </c>
      <c r="QXN9" s="189">
        <v>0.16402</v>
      </c>
      <c r="QXO9" s="189">
        <v>0.16402</v>
      </c>
      <c r="QXP9" s="189">
        <v>0.16402</v>
      </c>
      <c r="QXQ9" s="189">
        <v>0.16402</v>
      </c>
      <c r="QXR9" s="189">
        <v>0.16402</v>
      </c>
      <c r="QXS9" s="189">
        <v>0.16402</v>
      </c>
      <c r="QXT9" s="189">
        <v>0.16402</v>
      </c>
      <c r="QXU9" s="189">
        <v>0.16402</v>
      </c>
      <c r="QXV9" s="189">
        <v>0.16402</v>
      </c>
      <c r="QXW9" s="189">
        <v>0.16402</v>
      </c>
      <c r="QXX9" s="189">
        <v>0.16402</v>
      </c>
      <c r="QXY9" s="189">
        <v>0.16402</v>
      </c>
      <c r="QXZ9" s="189">
        <v>0.16402</v>
      </c>
      <c r="QYA9" s="189">
        <v>0.16402</v>
      </c>
      <c r="QYB9" s="189">
        <v>0.16402</v>
      </c>
      <c r="QYC9" s="189">
        <v>0.16402</v>
      </c>
      <c r="QYD9" s="189">
        <v>0.16402</v>
      </c>
      <c r="QYE9" s="189">
        <v>0.16402</v>
      </c>
      <c r="QYF9" s="189">
        <v>0.16402</v>
      </c>
      <c r="QYG9" s="189">
        <v>0.16402</v>
      </c>
      <c r="QYH9" s="189">
        <v>0.16402</v>
      </c>
      <c r="QYI9" s="189">
        <v>0.16402</v>
      </c>
      <c r="QYJ9" s="189">
        <v>0.16402</v>
      </c>
      <c r="QYK9" s="189">
        <v>0.16402</v>
      </c>
      <c r="QYL9" s="189">
        <v>0.16402</v>
      </c>
      <c r="QYM9" s="189">
        <v>0.16402</v>
      </c>
      <c r="QYN9" s="189">
        <v>0.16402</v>
      </c>
      <c r="QYO9" s="189">
        <v>0.16402</v>
      </c>
      <c r="QYP9" s="189">
        <v>0.16402</v>
      </c>
      <c r="QYQ9" s="189">
        <v>0.16402</v>
      </c>
      <c r="QYR9" s="189">
        <v>0.16402</v>
      </c>
      <c r="QYS9" s="189">
        <v>0.16402</v>
      </c>
      <c r="QYT9" s="189">
        <v>0.16402</v>
      </c>
      <c r="QYU9" s="189">
        <v>0.16402</v>
      </c>
      <c r="QYV9" s="189">
        <v>0.16402</v>
      </c>
      <c r="QYW9" s="189">
        <v>0.16402</v>
      </c>
      <c r="QYX9" s="189">
        <v>0.16402</v>
      </c>
      <c r="QYY9" s="189">
        <v>0.16402</v>
      </c>
      <c r="QYZ9" s="189">
        <v>0.16402</v>
      </c>
      <c r="QZA9" s="189">
        <v>0.16402</v>
      </c>
      <c r="QZB9" s="189">
        <v>0.16402</v>
      </c>
      <c r="QZC9" s="189">
        <v>0.16402</v>
      </c>
      <c r="QZD9" s="189">
        <v>0.16402</v>
      </c>
      <c r="QZE9" s="189">
        <v>0.16402</v>
      </c>
      <c r="QZF9" s="189">
        <v>0.16402</v>
      </c>
      <c r="QZG9" s="189">
        <v>0.16402</v>
      </c>
      <c r="QZH9" s="189">
        <v>0.16402</v>
      </c>
      <c r="QZI9" s="189">
        <v>0.16402</v>
      </c>
      <c r="QZJ9" s="189">
        <v>0.16402</v>
      </c>
      <c r="QZK9" s="189">
        <v>0.16402</v>
      </c>
      <c r="QZL9" s="189">
        <v>0.16402</v>
      </c>
      <c r="QZM9" s="189">
        <v>0.16402</v>
      </c>
      <c r="QZN9" s="189">
        <v>0.16402</v>
      </c>
      <c r="QZO9" s="189">
        <v>0.16402</v>
      </c>
      <c r="QZP9" s="189">
        <v>0.16402</v>
      </c>
      <c r="QZQ9" s="189">
        <v>0.16402</v>
      </c>
      <c r="QZR9" s="189">
        <v>0.16402</v>
      </c>
      <c r="QZS9" s="189">
        <v>0.16402</v>
      </c>
      <c r="QZT9" s="189">
        <v>0.16402</v>
      </c>
      <c r="QZU9" s="189">
        <v>0.16402</v>
      </c>
      <c r="QZV9" s="189">
        <v>0.16402</v>
      </c>
      <c r="QZW9" s="189">
        <v>0.16402</v>
      </c>
      <c r="QZX9" s="189">
        <v>0.16402</v>
      </c>
      <c r="QZY9" s="189">
        <v>0.16402</v>
      </c>
      <c r="QZZ9" s="189">
        <v>0.16402</v>
      </c>
      <c r="RAA9" s="189">
        <v>0.16402</v>
      </c>
      <c r="RAB9" s="189">
        <v>0.16402</v>
      </c>
      <c r="RAC9" s="189">
        <v>0.16402</v>
      </c>
      <c r="RAD9" s="189">
        <v>0.16402</v>
      </c>
      <c r="RAE9" s="189">
        <v>0.16402</v>
      </c>
      <c r="RAF9" s="189">
        <v>0.16402</v>
      </c>
      <c r="RAG9" s="189">
        <v>0.16402</v>
      </c>
      <c r="RAH9" s="189">
        <v>0.16402</v>
      </c>
      <c r="RAI9" s="189">
        <v>0.16402</v>
      </c>
      <c r="RAJ9" s="189">
        <v>0.16402</v>
      </c>
      <c r="RAK9" s="189">
        <v>0.16402</v>
      </c>
      <c r="RAL9" s="189">
        <v>0.16402</v>
      </c>
      <c r="RAM9" s="189">
        <v>0.16402</v>
      </c>
      <c r="RAN9" s="189">
        <v>0.16402</v>
      </c>
      <c r="RAO9" s="189">
        <v>0.16402</v>
      </c>
      <c r="RAP9" s="189">
        <v>0.16402</v>
      </c>
      <c r="RAQ9" s="189">
        <v>0.16402</v>
      </c>
      <c r="RAR9" s="189">
        <v>0.16402</v>
      </c>
      <c r="RAS9" s="189">
        <v>0.16402</v>
      </c>
      <c r="RAT9" s="189">
        <v>0.16402</v>
      </c>
      <c r="RAU9" s="189">
        <v>0.16402</v>
      </c>
      <c r="RAV9" s="189">
        <v>0.16402</v>
      </c>
      <c r="RAW9" s="189">
        <v>0.16402</v>
      </c>
      <c r="RAX9" s="189">
        <v>0.16402</v>
      </c>
      <c r="RAY9" s="189">
        <v>0.16402</v>
      </c>
      <c r="RAZ9" s="189">
        <v>0.16402</v>
      </c>
      <c r="RBA9" s="189">
        <v>0.16402</v>
      </c>
      <c r="RBB9" s="189">
        <v>0.16402</v>
      </c>
      <c r="RBC9" s="189">
        <v>0.16402</v>
      </c>
      <c r="RBD9" s="189">
        <v>0.16402</v>
      </c>
      <c r="RBE9" s="189">
        <v>0.16402</v>
      </c>
      <c r="RBF9" s="189">
        <v>0.16402</v>
      </c>
      <c r="RBG9" s="189">
        <v>0.16402</v>
      </c>
      <c r="RBH9" s="189">
        <v>0.16402</v>
      </c>
      <c r="RBI9" s="189">
        <v>0.16402</v>
      </c>
      <c r="RBJ9" s="189">
        <v>0.16402</v>
      </c>
      <c r="RBK9" s="189">
        <v>0.16402</v>
      </c>
      <c r="RBL9" s="189">
        <v>0.16402</v>
      </c>
      <c r="RBM9" s="189">
        <v>0.16402</v>
      </c>
      <c r="RBN9" s="189">
        <v>0.16402</v>
      </c>
      <c r="RBO9" s="189">
        <v>0.16402</v>
      </c>
      <c r="RBP9" s="189">
        <v>0.16402</v>
      </c>
      <c r="RBQ9" s="189">
        <v>0.16402</v>
      </c>
      <c r="RBR9" s="189">
        <v>0.16402</v>
      </c>
      <c r="RBS9" s="189">
        <v>0.16402</v>
      </c>
      <c r="RBT9" s="189">
        <v>0.16402</v>
      </c>
      <c r="RBU9" s="189">
        <v>0.16402</v>
      </c>
      <c r="RBV9" s="189">
        <v>0.16402</v>
      </c>
      <c r="RBW9" s="189">
        <v>0.16402</v>
      </c>
      <c r="RBX9" s="189">
        <v>0.16402</v>
      </c>
      <c r="RBY9" s="189">
        <v>0.16402</v>
      </c>
      <c r="RBZ9" s="189">
        <v>0.16402</v>
      </c>
      <c r="RCA9" s="189">
        <v>0.16402</v>
      </c>
      <c r="RCB9" s="189">
        <v>0.16402</v>
      </c>
      <c r="RCC9" s="189">
        <v>0.16402</v>
      </c>
      <c r="RCD9" s="189">
        <v>0.16402</v>
      </c>
      <c r="RCE9" s="189">
        <v>0.16402</v>
      </c>
      <c r="RCF9" s="189">
        <v>0.16402</v>
      </c>
      <c r="RCG9" s="189">
        <v>0.16402</v>
      </c>
      <c r="RCH9" s="189">
        <v>0.16402</v>
      </c>
      <c r="RCI9" s="189">
        <v>0.16402</v>
      </c>
      <c r="RCJ9" s="189">
        <v>0.16402</v>
      </c>
      <c r="RCK9" s="189">
        <v>0.16402</v>
      </c>
      <c r="RCL9" s="189">
        <v>0.16402</v>
      </c>
      <c r="RCM9" s="189">
        <v>0.16402</v>
      </c>
      <c r="RCN9" s="189">
        <v>0.16402</v>
      </c>
      <c r="RCO9" s="189">
        <v>0.16402</v>
      </c>
      <c r="RCP9" s="189">
        <v>0.16402</v>
      </c>
      <c r="RCQ9" s="189">
        <v>0.16402</v>
      </c>
      <c r="RCR9" s="189">
        <v>0.16402</v>
      </c>
      <c r="RCS9" s="189">
        <v>0.16402</v>
      </c>
      <c r="RCT9" s="189">
        <v>0.16402</v>
      </c>
      <c r="RCU9" s="189">
        <v>0.16402</v>
      </c>
      <c r="RCV9" s="189">
        <v>0.16402</v>
      </c>
      <c r="RCW9" s="189">
        <v>0.16402</v>
      </c>
      <c r="RCX9" s="189">
        <v>0.16402</v>
      </c>
      <c r="RCY9" s="189">
        <v>0.16402</v>
      </c>
      <c r="RCZ9" s="189">
        <v>0.16402</v>
      </c>
      <c r="RDA9" s="189">
        <v>0.16402</v>
      </c>
      <c r="RDB9" s="189">
        <v>0.16402</v>
      </c>
      <c r="RDC9" s="189">
        <v>0.16402</v>
      </c>
      <c r="RDD9" s="189">
        <v>0.16402</v>
      </c>
      <c r="RDE9" s="189">
        <v>0.16402</v>
      </c>
      <c r="RDF9" s="189">
        <v>0.16402</v>
      </c>
      <c r="RDG9" s="189">
        <v>0.16402</v>
      </c>
      <c r="RDH9" s="189">
        <v>0.16402</v>
      </c>
      <c r="RDI9" s="189">
        <v>0.16402</v>
      </c>
      <c r="RDJ9" s="189">
        <v>0.16402</v>
      </c>
      <c r="RDK9" s="189">
        <v>0.16402</v>
      </c>
      <c r="RDL9" s="189">
        <v>0.16402</v>
      </c>
      <c r="RDM9" s="189">
        <v>0.16402</v>
      </c>
      <c r="RDN9" s="189">
        <v>0.16402</v>
      </c>
      <c r="RDO9" s="189">
        <v>0.16402</v>
      </c>
      <c r="RDP9" s="189">
        <v>0.16402</v>
      </c>
      <c r="RDQ9" s="189">
        <v>0.16402</v>
      </c>
      <c r="RDR9" s="189">
        <v>0.16402</v>
      </c>
      <c r="RDS9" s="189">
        <v>0.16402</v>
      </c>
      <c r="RDT9" s="189">
        <v>0.16402</v>
      </c>
      <c r="RDU9" s="189">
        <v>0.16402</v>
      </c>
      <c r="RDV9" s="189">
        <v>0.16402</v>
      </c>
      <c r="RDW9" s="189">
        <v>0.16402</v>
      </c>
      <c r="RDX9" s="189">
        <v>0.16402</v>
      </c>
      <c r="RDY9" s="189">
        <v>0.16402</v>
      </c>
      <c r="RDZ9" s="189">
        <v>0.16402</v>
      </c>
      <c r="REA9" s="189">
        <v>0.16402</v>
      </c>
      <c r="REB9" s="189">
        <v>0.16402</v>
      </c>
      <c r="REC9" s="189">
        <v>0.16402</v>
      </c>
      <c r="RED9" s="189">
        <v>0.16402</v>
      </c>
      <c r="REE9" s="189">
        <v>0.16402</v>
      </c>
      <c r="REF9" s="189">
        <v>0.16402</v>
      </c>
      <c r="REG9" s="189">
        <v>0.16402</v>
      </c>
      <c r="REH9" s="189">
        <v>0.16402</v>
      </c>
      <c r="REI9" s="189">
        <v>0.16402</v>
      </c>
      <c r="REJ9" s="189">
        <v>0.16402</v>
      </c>
      <c r="REK9" s="189">
        <v>0.16402</v>
      </c>
      <c r="REL9" s="189">
        <v>0.16402</v>
      </c>
      <c r="REM9" s="189">
        <v>0.16402</v>
      </c>
      <c r="REN9" s="189">
        <v>0.16402</v>
      </c>
      <c r="REO9" s="189">
        <v>0.16402</v>
      </c>
      <c r="REP9" s="189">
        <v>0.16402</v>
      </c>
      <c r="REQ9" s="189">
        <v>0.16402</v>
      </c>
      <c r="RER9" s="189">
        <v>0.16402</v>
      </c>
      <c r="RES9" s="189">
        <v>0.16402</v>
      </c>
      <c r="RET9" s="189">
        <v>0.16402</v>
      </c>
      <c r="REU9" s="189">
        <v>0.16402</v>
      </c>
      <c r="REV9" s="189">
        <v>0.16402</v>
      </c>
      <c r="REW9" s="189">
        <v>0.16402</v>
      </c>
      <c r="REX9" s="189">
        <v>0.16402</v>
      </c>
      <c r="REY9" s="189">
        <v>0.16402</v>
      </c>
      <c r="REZ9" s="189">
        <v>0.16402</v>
      </c>
      <c r="RFA9" s="189">
        <v>0.16402</v>
      </c>
      <c r="RFB9" s="189">
        <v>0.16402</v>
      </c>
      <c r="RFC9" s="189">
        <v>0.16402</v>
      </c>
      <c r="RFD9" s="189">
        <v>0.16402</v>
      </c>
      <c r="RFE9" s="189">
        <v>0.16402</v>
      </c>
      <c r="RFF9" s="189">
        <v>0.16402</v>
      </c>
      <c r="RFG9" s="189">
        <v>0.16402</v>
      </c>
      <c r="RFH9" s="189">
        <v>0.16402</v>
      </c>
      <c r="RFI9" s="189">
        <v>0.16402</v>
      </c>
      <c r="RFJ9" s="189">
        <v>0.16402</v>
      </c>
      <c r="RFK9" s="189">
        <v>0.16402</v>
      </c>
      <c r="RFL9" s="189">
        <v>0.16402</v>
      </c>
      <c r="RFM9" s="189">
        <v>0.16402</v>
      </c>
      <c r="RFN9" s="189">
        <v>0.16402</v>
      </c>
      <c r="RFO9" s="189">
        <v>0.16402</v>
      </c>
      <c r="RFP9" s="189">
        <v>0.16402</v>
      </c>
      <c r="RFQ9" s="189">
        <v>0.16402</v>
      </c>
      <c r="RFR9" s="189">
        <v>0.16402</v>
      </c>
      <c r="RFS9" s="189">
        <v>0.16402</v>
      </c>
      <c r="RFT9" s="189">
        <v>0.16402</v>
      </c>
      <c r="RFU9" s="189">
        <v>0.16402</v>
      </c>
      <c r="RFV9" s="189">
        <v>0.16402</v>
      </c>
      <c r="RFW9" s="189">
        <v>0.16402</v>
      </c>
      <c r="RFX9" s="189">
        <v>0.16402</v>
      </c>
      <c r="RFY9" s="189">
        <v>0.16402</v>
      </c>
      <c r="RFZ9" s="189">
        <v>0.16402</v>
      </c>
      <c r="RGA9" s="189">
        <v>0.16402</v>
      </c>
      <c r="RGB9" s="189">
        <v>0.16402</v>
      </c>
      <c r="RGC9" s="189">
        <v>0.16402</v>
      </c>
      <c r="RGD9" s="189">
        <v>0.16402</v>
      </c>
      <c r="RGE9" s="189">
        <v>0.16402</v>
      </c>
      <c r="RGF9" s="189">
        <v>0.16402</v>
      </c>
      <c r="RGG9" s="189">
        <v>0.16402</v>
      </c>
      <c r="RGH9" s="189">
        <v>0.16402</v>
      </c>
      <c r="RGI9" s="189">
        <v>0.16402</v>
      </c>
      <c r="RGJ9" s="189">
        <v>0.16402</v>
      </c>
      <c r="RGK9" s="189">
        <v>0.16402</v>
      </c>
      <c r="RGL9" s="189">
        <v>0.16402</v>
      </c>
      <c r="RGM9" s="189">
        <v>0.16402</v>
      </c>
      <c r="RGN9" s="189">
        <v>0.16402</v>
      </c>
      <c r="RGO9" s="189">
        <v>0.16402</v>
      </c>
      <c r="RGP9" s="189">
        <v>0.16402</v>
      </c>
      <c r="RGQ9" s="189">
        <v>0.16402</v>
      </c>
      <c r="RGR9" s="189">
        <v>0.16402</v>
      </c>
      <c r="RGS9" s="189">
        <v>0.16402</v>
      </c>
      <c r="RGT9" s="189">
        <v>0.16402</v>
      </c>
      <c r="RGU9" s="189">
        <v>0.16402</v>
      </c>
      <c r="RGV9" s="189">
        <v>0.16402</v>
      </c>
      <c r="RGW9" s="189">
        <v>0.16402</v>
      </c>
      <c r="RGX9" s="189">
        <v>0.16402</v>
      </c>
      <c r="RGY9" s="189">
        <v>0.16402</v>
      </c>
      <c r="RGZ9" s="189">
        <v>0.16402</v>
      </c>
      <c r="RHA9" s="189">
        <v>0.16402</v>
      </c>
      <c r="RHB9" s="189">
        <v>0.16402</v>
      </c>
      <c r="RHC9" s="189">
        <v>0.16402</v>
      </c>
      <c r="RHD9" s="189">
        <v>0.16402</v>
      </c>
      <c r="RHE9" s="189">
        <v>0.16402</v>
      </c>
      <c r="RHF9" s="189">
        <v>0.16402</v>
      </c>
      <c r="RHG9" s="189">
        <v>0.16402</v>
      </c>
      <c r="RHH9" s="189">
        <v>0.16402</v>
      </c>
      <c r="RHI9" s="189">
        <v>0.16402</v>
      </c>
      <c r="RHJ9" s="189">
        <v>0.16402</v>
      </c>
      <c r="RHK9" s="189">
        <v>0.16402</v>
      </c>
      <c r="RHL9" s="189">
        <v>0.16402</v>
      </c>
      <c r="RHM9" s="189">
        <v>0.16402</v>
      </c>
      <c r="RHN9" s="189">
        <v>0.16402</v>
      </c>
      <c r="RHO9" s="189">
        <v>0.16402</v>
      </c>
      <c r="RHP9" s="189">
        <v>0.16402</v>
      </c>
      <c r="RHQ9" s="189">
        <v>0.16402</v>
      </c>
      <c r="RHR9" s="189">
        <v>0.16402</v>
      </c>
      <c r="RHS9" s="189">
        <v>0.16402</v>
      </c>
      <c r="RHT9" s="189">
        <v>0.16402</v>
      </c>
      <c r="RHU9" s="189">
        <v>0.16402</v>
      </c>
      <c r="RHV9" s="189">
        <v>0.16402</v>
      </c>
      <c r="RHW9" s="189">
        <v>0.16402</v>
      </c>
      <c r="RHX9" s="189">
        <v>0.16402</v>
      </c>
      <c r="RHY9" s="189">
        <v>0.16402</v>
      </c>
      <c r="RHZ9" s="189">
        <v>0.16402</v>
      </c>
      <c r="RIA9" s="189">
        <v>0.16402</v>
      </c>
      <c r="RIB9" s="189">
        <v>0.16402</v>
      </c>
      <c r="RIC9" s="189">
        <v>0.16402</v>
      </c>
      <c r="RID9" s="189">
        <v>0.16402</v>
      </c>
      <c r="RIE9" s="189">
        <v>0.16402</v>
      </c>
      <c r="RIF9" s="189">
        <v>0.16402</v>
      </c>
      <c r="RIG9" s="189">
        <v>0.16402</v>
      </c>
      <c r="RIH9" s="189">
        <v>0.16402</v>
      </c>
      <c r="RII9" s="189">
        <v>0.16402</v>
      </c>
      <c r="RIJ9" s="189">
        <v>0.16402</v>
      </c>
      <c r="RIK9" s="189">
        <v>0.16402</v>
      </c>
      <c r="RIL9" s="189">
        <v>0.16402</v>
      </c>
      <c r="RIM9" s="189">
        <v>0.16402</v>
      </c>
      <c r="RIN9" s="189">
        <v>0.16402</v>
      </c>
      <c r="RIO9" s="189">
        <v>0.16402</v>
      </c>
      <c r="RIP9" s="189">
        <v>0.16402</v>
      </c>
      <c r="RIQ9" s="189">
        <v>0.16402</v>
      </c>
      <c r="RIR9" s="189">
        <v>0.16402</v>
      </c>
      <c r="RIS9" s="189">
        <v>0.16402</v>
      </c>
      <c r="RIT9" s="189">
        <v>0.16402</v>
      </c>
      <c r="RIU9" s="189">
        <v>0.16402</v>
      </c>
      <c r="RIV9" s="189">
        <v>0.16402</v>
      </c>
      <c r="RIW9" s="189">
        <v>0.16402</v>
      </c>
      <c r="RIX9" s="189">
        <v>0.16402</v>
      </c>
      <c r="RIY9" s="189">
        <v>0.16402</v>
      </c>
      <c r="RIZ9" s="189">
        <v>0.16402</v>
      </c>
      <c r="RJA9" s="189">
        <v>0.16402</v>
      </c>
      <c r="RJB9" s="189">
        <v>0.16402</v>
      </c>
      <c r="RJC9" s="189">
        <v>0.16402</v>
      </c>
      <c r="RJD9" s="189">
        <v>0.16402</v>
      </c>
      <c r="RJE9" s="189">
        <v>0.16402</v>
      </c>
      <c r="RJF9" s="189">
        <v>0.16402</v>
      </c>
      <c r="RJG9" s="189">
        <v>0.16402</v>
      </c>
      <c r="RJH9" s="189">
        <v>0.16402</v>
      </c>
      <c r="RJI9" s="189">
        <v>0.16402</v>
      </c>
      <c r="RJJ9" s="189">
        <v>0.16402</v>
      </c>
      <c r="RJK9" s="189">
        <v>0.16402</v>
      </c>
      <c r="RJL9" s="189">
        <v>0.16402</v>
      </c>
      <c r="RJM9" s="189">
        <v>0.16402</v>
      </c>
      <c r="RJN9" s="189">
        <v>0.16402</v>
      </c>
      <c r="RJO9" s="189">
        <v>0.16402</v>
      </c>
      <c r="RJP9" s="189">
        <v>0.16402</v>
      </c>
      <c r="RJQ9" s="189">
        <v>0.16402</v>
      </c>
      <c r="RJR9" s="189">
        <v>0.16402</v>
      </c>
      <c r="RJS9" s="189">
        <v>0.16402</v>
      </c>
      <c r="RJT9" s="189">
        <v>0.16402</v>
      </c>
      <c r="RJU9" s="189">
        <v>0.16402</v>
      </c>
      <c r="RJV9" s="189">
        <v>0.16402</v>
      </c>
      <c r="RJW9" s="189">
        <v>0.16402</v>
      </c>
      <c r="RJX9" s="189">
        <v>0.16402</v>
      </c>
      <c r="RJY9" s="189">
        <v>0.16402</v>
      </c>
      <c r="RJZ9" s="189">
        <v>0.16402</v>
      </c>
      <c r="RKA9" s="189">
        <v>0.16402</v>
      </c>
      <c r="RKB9" s="189">
        <v>0.16402</v>
      </c>
      <c r="RKC9" s="189">
        <v>0.16402</v>
      </c>
      <c r="RKD9" s="189">
        <v>0.16402</v>
      </c>
      <c r="RKE9" s="189">
        <v>0.16402</v>
      </c>
      <c r="RKF9" s="189">
        <v>0.16402</v>
      </c>
      <c r="RKG9" s="189">
        <v>0.16402</v>
      </c>
      <c r="RKH9" s="189">
        <v>0.16402</v>
      </c>
      <c r="RKI9" s="189">
        <v>0.16402</v>
      </c>
      <c r="RKJ9" s="189">
        <v>0.16402</v>
      </c>
      <c r="RKK9" s="189">
        <v>0.16402</v>
      </c>
      <c r="RKL9" s="189">
        <v>0.16402</v>
      </c>
      <c r="RKM9" s="189">
        <v>0.16402</v>
      </c>
      <c r="RKN9" s="189">
        <v>0.16402</v>
      </c>
      <c r="RKO9" s="189">
        <v>0.16402</v>
      </c>
      <c r="RKP9" s="189">
        <v>0.16402</v>
      </c>
      <c r="RKQ9" s="189">
        <v>0.16402</v>
      </c>
      <c r="RKR9" s="189">
        <v>0.16402</v>
      </c>
      <c r="RKS9" s="189">
        <v>0.16402</v>
      </c>
      <c r="RKT9" s="189">
        <v>0.16402</v>
      </c>
      <c r="RKU9" s="189">
        <v>0.16402</v>
      </c>
      <c r="RKV9" s="189">
        <v>0.16402</v>
      </c>
      <c r="RKW9" s="189">
        <v>0.16402</v>
      </c>
      <c r="RKX9" s="189">
        <v>0.16402</v>
      </c>
      <c r="RKY9" s="189">
        <v>0.16402</v>
      </c>
      <c r="RKZ9" s="189">
        <v>0.16402</v>
      </c>
      <c r="RLA9" s="189">
        <v>0.16402</v>
      </c>
      <c r="RLB9" s="189">
        <v>0.16402</v>
      </c>
      <c r="RLC9" s="189">
        <v>0.16402</v>
      </c>
      <c r="RLD9" s="189">
        <v>0.16402</v>
      </c>
      <c r="RLE9" s="189">
        <v>0.16402</v>
      </c>
      <c r="RLF9" s="189">
        <v>0.16402</v>
      </c>
      <c r="RLG9" s="189">
        <v>0.16402</v>
      </c>
      <c r="RLH9" s="189">
        <v>0.16402</v>
      </c>
      <c r="RLI9" s="189">
        <v>0.16402</v>
      </c>
      <c r="RLJ9" s="189">
        <v>0.16402</v>
      </c>
      <c r="RLK9" s="189">
        <v>0.16402</v>
      </c>
      <c r="RLL9" s="189">
        <v>0.16402</v>
      </c>
      <c r="RLM9" s="189">
        <v>0.16402</v>
      </c>
      <c r="RLN9" s="189">
        <v>0.16402</v>
      </c>
      <c r="RLO9" s="189">
        <v>0.16402</v>
      </c>
      <c r="RLP9" s="189">
        <v>0.16402</v>
      </c>
      <c r="RLQ9" s="189">
        <v>0.16402</v>
      </c>
      <c r="RLR9" s="189">
        <v>0.16402</v>
      </c>
      <c r="RLS9" s="189">
        <v>0.16402</v>
      </c>
      <c r="RLT9" s="189">
        <v>0.16402</v>
      </c>
      <c r="RLU9" s="189">
        <v>0.16402</v>
      </c>
      <c r="RLV9" s="189">
        <v>0.16402</v>
      </c>
      <c r="RLW9" s="189">
        <v>0.16402</v>
      </c>
      <c r="RLX9" s="189">
        <v>0.16402</v>
      </c>
      <c r="RLY9" s="189">
        <v>0.16402</v>
      </c>
      <c r="RLZ9" s="189">
        <v>0.16402</v>
      </c>
      <c r="RMA9" s="189">
        <v>0.16402</v>
      </c>
      <c r="RMB9" s="189">
        <v>0.16402</v>
      </c>
      <c r="RMC9" s="189">
        <v>0.16402</v>
      </c>
      <c r="RMD9" s="189">
        <v>0.16402</v>
      </c>
      <c r="RME9" s="189">
        <v>0.16402</v>
      </c>
      <c r="RMF9" s="189">
        <v>0.16402</v>
      </c>
      <c r="RMG9" s="189">
        <v>0.16402</v>
      </c>
      <c r="RMH9" s="189">
        <v>0.16402</v>
      </c>
      <c r="RMI9" s="189">
        <v>0.16402</v>
      </c>
      <c r="RMJ9" s="189">
        <v>0.16402</v>
      </c>
      <c r="RMK9" s="189">
        <v>0.16402</v>
      </c>
      <c r="RML9" s="189">
        <v>0.16402</v>
      </c>
      <c r="RMM9" s="189">
        <v>0.16402</v>
      </c>
      <c r="RMN9" s="189">
        <v>0.16402</v>
      </c>
      <c r="RMO9" s="189">
        <v>0.16402</v>
      </c>
      <c r="RMP9" s="189">
        <v>0.16402</v>
      </c>
      <c r="RMQ9" s="189">
        <v>0.16402</v>
      </c>
      <c r="RMR9" s="189">
        <v>0.16402</v>
      </c>
      <c r="RMS9" s="189">
        <v>0.16402</v>
      </c>
      <c r="RMT9" s="189">
        <v>0.16402</v>
      </c>
      <c r="RMU9" s="189">
        <v>0.16402</v>
      </c>
      <c r="RMV9" s="189">
        <v>0.16402</v>
      </c>
      <c r="RMW9" s="189">
        <v>0.16402</v>
      </c>
      <c r="RMX9" s="189">
        <v>0.16402</v>
      </c>
      <c r="RMY9" s="189">
        <v>0.16402</v>
      </c>
      <c r="RMZ9" s="189">
        <v>0.16402</v>
      </c>
      <c r="RNA9" s="189">
        <v>0.16402</v>
      </c>
      <c r="RNB9" s="189">
        <v>0.16402</v>
      </c>
      <c r="RNC9" s="189">
        <v>0.16402</v>
      </c>
      <c r="RND9" s="189">
        <v>0.16402</v>
      </c>
      <c r="RNE9" s="189">
        <v>0.16402</v>
      </c>
      <c r="RNF9" s="189">
        <v>0.16402</v>
      </c>
      <c r="RNG9" s="189">
        <v>0.16402</v>
      </c>
      <c r="RNH9" s="189">
        <v>0.16402</v>
      </c>
      <c r="RNI9" s="189">
        <v>0.16402</v>
      </c>
      <c r="RNJ9" s="189">
        <v>0.16402</v>
      </c>
      <c r="RNK9" s="189">
        <v>0.16402</v>
      </c>
      <c r="RNL9" s="189">
        <v>0.16402</v>
      </c>
      <c r="RNM9" s="189">
        <v>0.16402</v>
      </c>
      <c r="RNN9" s="189">
        <v>0.16402</v>
      </c>
      <c r="RNO9" s="189">
        <v>0.16402</v>
      </c>
      <c r="RNP9" s="189">
        <v>0.16402</v>
      </c>
      <c r="RNQ9" s="189">
        <v>0.16402</v>
      </c>
      <c r="RNR9" s="189">
        <v>0.16402</v>
      </c>
      <c r="RNS9" s="189">
        <v>0.16402</v>
      </c>
      <c r="RNT9" s="189">
        <v>0.16402</v>
      </c>
      <c r="RNU9" s="189">
        <v>0.16402</v>
      </c>
      <c r="RNV9" s="189">
        <v>0.16402</v>
      </c>
      <c r="RNW9" s="189">
        <v>0.16402</v>
      </c>
      <c r="RNX9" s="189">
        <v>0.16402</v>
      </c>
      <c r="RNY9" s="189">
        <v>0.16402</v>
      </c>
      <c r="RNZ9" s="189">
        <v>0.16402</v>
      </c>
      <c r="ROA9" s="189">
        <v>0.16402</v>
      </c>
      <c r="ROB9" s="189">
        <v>0.16402</v>
      </c>
      <c r="ROC9" s="189">
        <v>0.16402</v>
      </c>
      <c r="ROD9" s="189">
        <v>0.16402</v>
      </c>
      <c r="ROE9" s="189">
        <v>0.16402</v>
      </c>
      <c r="ROF9" s="189">
        <v>0.16402</v>
      </c>
      <c r="ROG9" s="189">
        <v>0.16402</v>
      </c>
      <c r="ROH9" s="189">
        <v>0.16402</v>
      </c>
      <c r="ROI9" s="189">
        <v>0.16402</v>
      </c>
      <c r="ROJ9" s="189">
        <v>0.16402</v>
      </c>
      <c r="ROK9" s="189">
        <v>0.16402</v>
      </c>
      <c r="ROL9" s="189">
        <v>0.16402</v>
      </c>
      <c r="ROM9" s="189">
        <v>0.16402</v>
      </c>
      <c r="RON9" s="189">
        <v>0.16402</v>
      </c>
      <c r="ROO9" s="189">
        <v>0.16402</v>
      </c>
      <c r="ROP9" s="189">
        <v>0.16402</v>
      </c>
      <c r="ROQ9" s="189">
        <v>0.16402</v>
      </c>
      <c r="ROR9" s="189">
        <v>0.16402</v>
      </c>
      <c r="ROS9" s="189">
        <v>0.16402</v>
      </c>
      <c r="ROT9" s="189">
        <v>0.16402</v>
      </c>
      <c r="ROU9" s="189">
        <v>0.16402</v>
      </c>
      <c r="ROV9" s="189">
        <v>0.16402</v>
      </c>
      <c r="ROW9" s="189">
        <v>0.16402</v>
      </c>
      <c r="ROX9" s="189">
        <v>0.16402</v>
      </c>
      <c r="ROY9" s="189">
        <v>0.16402</v>
      </c>
      <c r="ROZ9" s="189">
        <v>0.16402</v>
      </c>
      <c r="RPA9" s="189">
        <v>0.16402</v>
      </c>
      <c r="RPB9" s="189">
        <v>0.16402</v>
      </c>
      <c r="RPC9" s="189">
        <v>0.16402</v>
      </c>
      <c r="RPD9" s="189">
        <v>0.16402</v>
      </c>
      <c r="RPE9" s="189">
        <v>0.16402</v>
      </c>
      <c r="RPF9" s="189">
        <v>0.16402</v>
      </c>
      <c r="RPG9" s="189">
        <v>0.16402</v>
      </c>
      <c r="RPH9" s="189">
        <v>0.16402</v>
      </c>
      <c r="RPI9" s="189">
        <v>0.16402</v>
      </c>
      <c r="RPJ9" s="189">
        <v>0.16402</v>
      </c>
      <c r="RPK9" s="189">
        <v>0.16402</v>
      </c>
      <c r="RPL9" s="189">
        <v>0.16402</v>
      </c>
      <c r="RPM9" s="189">
        <v>0.16402</v>
      </c>
      <c r="RPN9" s="189">
        <v>0.16402</v>
      </c>
      <c r="RPO9" s="189">
        <v>0.16402</v>
      </c>
      <c r="RPP9" s="189">
        <v>0.16402</v>
      </c>
      <c r="RPQ9" s="189">
        <v>0.16402</v>
      </c>
      <c r="RPR9" s="189">
        <v>0.16402</v>
      </c>
      <c r="RPS9" s="189">
        <v>0.16402</v>
      </c>
      <c r="RPT9" s="189">
        <v>0.16402</v>
      </c>
      <c r="RPU9" s="189">
        <v>0.16402</v>
      </c>
      <c r="RPV9" s="189">
        <v>0.16402</v>
      </c>
      <c r="RPW9" s="189">
        <v>0.16402</v>
      </c>
      <c r="RPX9" s="189">
        <v>0.16402</v>
      </c>
      <c r="RPY9" s="189">
        <v>0.16402</v>
      </c>
      <c r="RPZ9" s="189">
        <v>0.16402</v>
      </c>
      <c r="RQA9" s="189">
        <v>0.16402</v>
      </c>
      <c r="RQB9" s="189">
        <v>0.16402</v>
      </c>
      <c r="RQC9" s="189">
        <v>0.16402</v>
      </c>
      <c r="RQD9" s="189">
        <v>0.16402</v>
      </c>
      <c r="RQE9" s="189">
        <v>0.16402</v>
      </c>
      <c r="RQF9" s="189">
        <v>0.16402</v>
      </c>
      <c r="RQG9" s="189">
        <v>0.16402</v>
      </c>
      <c r="RQH9" s="189">
        <v>0.16402</v>
      </c>
      <c r="RQI9" s="189">
        <v>0.16402</v>
      </c>
      <c r="RQJ9" s="189">
        <v>0.16402</v>
      </c>
      <c r="RQK9" s="189">
        <v>0.16402</v>
      </c>
      <c r="RQL9" s="189">
        <v>0.16402</v>
      </c>
      <c r="RQM9" s="189">
        <v>0.16402</v>
      </c>
      <c r="RQN9" s="189">
        <v>0.16402</v>
      </c>
      <c r="RQO9" s="189">
        <v>0.16402</v>
      </c>
      <c r="RQP9" s="189">
        <v>0.16402</v>
      </c>
      <c r="RQQ9" s="189">
        <v>0.16402</v>
      </c>
      <c r="RQR9" s="189">
        <v>0.16402</v>
      </c>
      <c r="RQS9" s="189">
        <v>0.16402</v>
      </c>
      <c r="RQT9" s="189">
        <v>0.16402</v>
      </c>
      <c r="RQU9" s="189">
        <v>0.16402</v>
      </c>
      <c r="RQV9" s="189">
        <v>0.16402</v>
      </c>
      <c r="RQW9" s="189">
        <v>0.16402</v>
      </c>
      <c r="RQX9" s="189">
        <v>0.16402</v>
      </c>
      <c r="RQY9" s="189">
        <v>0.16402</v>
      </c>
      <c r="RQZ9" s="189">
        <v>0.16402</v>
      </c>
      <c r="RRA9" s="189">
        <v>0.16402</v>
      </c>
      <c r="RRB9" s="189">
        <v>0.16402</v>
      </c>
      <c r="RRC9" s="189">
        <v>0.16402</v>
      </c>
      <c r="RRD9" s="189">
        <v>0.16402</v>
      </c>
      <c r="RRE9" s="189">
        <v>0.16402</v>
      </c>
      <c r="RRF9" s="189">
        <v>0.16402</v>
      </c>
      <c r="RRG9" s="189">
        <v>0.16402</v>
      </c>
      <c r="RRH9" s="189">
        <v>0.16402</v>
      </c>
      <c r="RRI9" s="189">
        <v>0.16402</v>
      </c>
      <c r="RRJ9" s="189">
        <v>0.16402</v>
      </c>
      <c r="RRK9" s="189">
        <v>0.16402</v>
      </c>
      <c r="RRL9" s="189">
        <v>0.16402</v>
      </c>
      <c r="RRM9" s="189">
        <v>0.16402</v>
      </c>
      <c r="RRN9" s="189">
        <v>0.16402</v>
      </c>
      <c r="RRO9" s="189">
        <v>0.16402</v>
      </c>
      <c r="RRP9" s="189">
        <v>0.16402</v>
      </c>
      <c r="RRQ9" s="189">
        <v>0.16402</v>
      </c>
      <c r="RRR9" s="189">
        <v>0.16402</v>
      </c>
      <c r="RRS9" s="189">
        <v>0.16402</v>
      </c>
      <c r="RRT9" s="189">
        <v>0.16402</v>
      </c>
      <c r="RRU9" s="189">
        <v>0.16402</v>
      </c>
      <c r="RRV9" s="189">
        <v>0.16402</v>
      </c>
      <c r="RRW9" s="189">
        <v>0.16402</v>
      </c>
      <c r="RRX9" s="189">
        <v>0.16402</v>
      </c>
      <c r="RRY9" s="189">
        <v>0.16402</v>
      </c>
      <c r="RRZ9" s="189">
        <v>0.16402</v>
      </c>
      <c r="RSA9" s="189">
        <v>0.16402</v>
      </c>
      <c r="RSB9" s="189">
        <v>0.16402</v>
      </c>
      <c r="RSC9" s="189">
        <v>0.16402</v>
      </c>
      <c r="RSD9" s="189">
        <v>0.16402</v>
      </c>
      <c r="RSE9" s="189">
        <v>0.16402</v>
      </c>
      <c r="RSF9" s="189">
        <v>0.16402</v>
      </c>
      <c r="RSG9" s="189">
        <v>0.16402</v>
      </c>
      <c r="RSH9" s="189">
        <v>0.16402</v>
      </c>
      <c r="RSI9" s="189">
        <v>0.16402</v>
      </c>
      <c r="RSJ9" s="189">
        <v>0.16402</v>
      </c>
      <c r="RSK9" s="189">
        <v>0.16402</v>
      </c>
      <c r="RSL9" s="189">
        <v>0.16402</v>
      </c>
      <c r="RSM9" s="189">
        <v>0.16402</v>
      </c>
      <c r="RSN9" s="189">
        <v>0.16402</v>
      </c>
      <c r="RSO9" s="189">
        <v>0.16402</v>
      </c>
      <c r="RSP9" s="189">
        <v>0.16402</v>
      </c>
      <c r="RSQ9" s="189">
        <v>0.16402</v>
      </c>
      <c r="RSR9" s="189">
        <v>0.16402</v>
      </c>
      <c r="RSS9" s="189">
        <v>0.16402</v>
      </c>
      <c r="RST9" s="189">
        <v>0.16402</v>
      </c>
      <c r="RSU9" s="189">
        <v>0.16402</v>
      </c>
      <c r="RSV9" s="189">
        <v>0.16402</v>
      </c>
      <c r="RSW9" s="189">
        <v>0.16402</v>
      </c>
      <c r="RSX9" s="189">
        <v>0.16402</v>
      </c>
      <c r="RSY9" s="189">
        <v>0.16402</v>
      </c>
      <c r="RSZ9" s="189">
        <v>0.16402</v>
      </c>
      <c r="RTA9" s="189">
        <v>0.16402</v>
      </c>
      <c r="RTB9" s="189">
        <v>0.16402</v>
      </c>
      <c r="RTC9" s="189">
        <v>0.16402</v>
      </c>
      <c r="RTD9" s="189">
        <v>0.16402</v>
      </c>
      <c r="RTE9" s="189">
        <v>0.16402</v>
      </c>
      <c r="RTF9" s="189">
        <v>0.16402</v>
      </c>
      <c r="RTG9" s="189">
        <v>0.16402</v>
      </c>
      <c r="RTH9" s="189">
        <v>0.16402</v>
      </c>
      <c r="RTI9" s="189">
        <v>0.16402</v>
      </c>
      <c r="RTJ9" s="189">
        <v>0.16402</v>
      </c>
      <c r="RTK9" s="189">
        <v>0.16402</v>
      </c>
      <c r="RTL9" s="189">
        <v>0.16402</v>
      </c>
      <c r="RTM9" s="189">
        <v>0.16402</v>
      </c>
      <c r="RTN9" s="189">
        <v>0.16402</v>
      </c>
      <c r="RTO9" s="189">
        <v>0.16402</v>
      </c>
      <c r="RTP9" s="189">
        <v>0.16402</v>
      </c>
      <c r="RTQ9" s="189">
        <v>0.16402</v>
      </c>
      <c r="RTR9" s="189">
        <v>0.16402</v>
      </c>
      <c r="RTS9" s="189">
        <v>0.16402</v>
      </c>
      <c r="RTT9" s="189">
        <v>0.16402</v>
      </c>
      <c r="RTU9" s="189">
        <v>0.16402</v>
      </c>
      <c r="RTV9" s="189">
        <v>0.16402</v>
      </c>
      <c r="RTW9" s="189">
        <v>0.16402</v>
      </c>
      <c r="RTX9" s="189">
        <v>0.16402</v>
      </c>
      <c r="RTY9" s="189">
        <v>0.16402</v>
      </c>
      <c r="RTZ9" s="189">
        <v>0.16402</v>
      </c>
      <c r="RUA9" s="189">
        <v>0.16402</v>
      </c>
      <c r="RUB9" s="189">
        <v>0.16402</v>
      </c>
      <c r="RUC9" s="189">
        <v>0.16402</v>
      </c>
      <c r="RUD9" s="189">
        <v>0.16402</v>
      </c>
      <c r="RUE9" s="189">
        <v>0.16402</v>
      </c>
      <c r="RUF9" s="189">
        <v>0.16402</v>
      </c>
      <c r="RUG9" s="189">
        <v>0.16402</v>
      </c>
      <c r="RUH9" s="189">
        <v>0.16402</v>
      </c>
      <c r="RUI9" s="189">
        <v>0.16402</v>
      </c>
      <c r="RUJ9" s="189">
        <v>0.16402</v>
      </c>
      <c r="RUK9" s="189">
        <v>0.16402</v>
      </c>
      <c r="RUL9" s="189">
        <v>0.16402</v>
      </c>
      <c r="RUM9" s="189">
        <v>0.16402</v>
      </c>
      <c r="RUN9" s="189">
        <v>0.16402</v>
      </c>
      <c r="RUO9" s="189">
        <v>0.16402</v>
      </c>
      <c r="RUP9" s="189">
        <v>0.16402</v>
      </c>
      <c r="RUQ9" s="189">
        <v>0.16402</v>
      </c>
      <c r="RUR9" s="189">
        <v>0.16402</v>
      </c>
      <c r="RUS9" s="189">
        <v>0.16402</v>
      </c>
      <c r="RUT9" s="189">
        <v>0.16402</v>
      </c>
      <c r="RUU9" s="189">
        <v>0.16402</v>
      </c>
      <c r="RUV9" s="189">
        <v>0.16402</v>
      </c>
      <c r="RUW9" s="189">
        <v>0.16402</v>
      </c>
      <c r="RUX9" s="189">
        <v>0.16402</v>
      </c>
      <c r="RUY9" s="189">
        <v>0.16402</v>
      </c>
      <c r="RUZ9" s="189">
        <v>0.16402</v>
      </c>
      <c r="RVA9" s="189">
        <v>0.16402</v>
      </c>
      <c r="RVB9" s="189">
        <v>0.16402</v>
      </c>
      <c r="RVC9" s="189">
        <v>0.16402</v>
      </c>
      <c r="RVD9" s="189">
        <v>0.16402</v>
      </c>
      <c r="RVE9" s="189">
        <v>0.16402</v>
      </c>
      <c r="RVF9" s="189">
        <v>0.16402</v>
      </c>
      <c r="RVG9" s="189">
        <v>0.16402</v>
      </c>
      <c r="RVH9" s="189">
        <v>0.16402</v>
      </c>
      <c r="RVI9" s="189">
        <v>0.16402</v>
      </c>
      <c r="RVJ9" s="189">
        <v>0.16402</v>
      </c>
      <c r="RVK9" s="189">
        <v>0.16402</v>
      </c>
      <c r="RVL9" s="189">
        <v>0.16402</v>
      </c>
      <c r="RVM9" s="189">
        <v>0.16402</v>
      </c>
      <c r="RVN9" s="189">
        <v>0.16402</v>
      </c>
      <c r="RVO9" s="189">
        <v>0.16402</v>
      </c>
      <c r="RVP9" s="189">
        <v>0.16402</v>
      </c>
      <c r="RVQ9" s="189">
        <v>0.16402</v>
      </c>
      <c r="RVR9" s="189">
        <v>0.16402</v>
      </c>
      <c r="RVS9" s="189">
        <v>0.16402</v>
      </c>
      <c r="RVT9" s="189">
        <v>0.16402</v>
      </c>
      <c r="RVU9" s="189">
        <v>0.16402</v>
      </c>
      <c r="RVV9" s="189">
        <v>0.16402</v>
      </c>
      <c r="RVW9" s="189">
        <v>0.16402</v>
      </c>
      <c r="RVX9" s="189">
        <v>0.16402</v>
      </c>
      <c r="RVY9" s="189">
        <v>0.16402</v>
      </c>
      <c r="RVZ9" s="189">
        <v>0.16402</v>
      </c>
      <c r="RWA9" s="189">
        <v>0.16402</v>
      </c>
      <c r="RWB9" s="189">
        <v>0.16402</v>
      </c>
      <c r="RWC9" s="189">
        <v>0.16402</v>
      </c>
      <c r="RWD9" s="189">
        <v>0.16402</v>
      </c>
      <c r="RWE9" s="189">
        <v>0.16402</v>
      </c>
      <c r="RWF9" s="189">
        <v>0.16402</v>
      </c>
      <c r="RWG9" s="189">
        <v>0.16402</v>
      </c>
      <c r="RWH9" s="189">
        <v>0.16402</v>
      </c>
      <c r="RWI9" s="189">
        <v>0.16402</v>
      </c>
      <c r="RWJ9" s="189">
        <v>0.16402</v>
      </c>
      <c r="RWK9" s="189">
        <v>0.16402</v>
      </c>
      <c r="RWL9" s="189">
        <v>0.16402</v>
      </c>
      <c r="RWM9" s="189">
        <v>0.16402</v>
      </c>
      <c r="RWN9" s="189">
        <v>0.16402</v>
      </c>
      <c r="RWO9" s="189">
        <v>0.16402</v>
      </c>
      <c r="RWP9" s="189">
        <v>0.16402</v>
      </c>
      <c r="RWQ9" s="189">
        <v>0.16402</v>
      </c>
      <c r="RWR9" s="189">
        <v>0.16402</v>
      </c>
      <c r="RWS9" s="189">
        <v>0.16402</v>
      </c>
      <c r="RWT9" s="189">
        <v>0.16402</v>
      </c>
      <c r="RWU9" s="189">
        <v>0.16402</v>
      </c>
      <c r="RWV9" s="189">
        <v>0.16402</v>
      </c>
      <c r="RWW9" s="189">
        <v>0.16402</v>
      </c>
      <c r="RWX9" s="189">
        <v>0.16402</v>
      </c>
      <c r="RWY9" s="189">
        <v>0.16402</v>
      </c>
      <c r="RWZ9" s="189">
        <v>0.16402</v>
      </c>
      <c r="RXA9" s="189">
        <v>0.16402</v>
      </c>
      <c r="RXB9" s="189">
        <v>0.16402</v>
      </c>
      <c r="RXC9" s="189">
        <v>0.16402</v>
      </c>
      <c r="RXD9" s="189">
        <v>0.16402</v>
      </c>
      <c r="RXE9" s="189">
        <v>0.16402</v>
      </c>
      <c r="RXF9" s="189">
        <v>0.16402</v>
      </c>
      <c r="RXG9" s="189">
        <v>0.16402</v>
      </c>
      <c r="RXH9" s="189">
        <v>0.16402</v>
      </c>
      <c r="RXI9" s="189">
        <v>0.16402</v>
      </c>
      <c r="RXJ9" s="189">
        <v>0.16402</v>
      </c>
      <c r="RXK9" s="189">
        <v>0.16402</v>
      </c>
      <c r="RXL9" s="189">
        <v>0.16402</v>
      </c>
      <c r="RXM9" s="189">
        <v>0.16402</v>
      </c>
      <c r="RXN9" s="189">
        <v>0.16402</v>
      </c>
      <c r="RXO9" s="189">
        <v>0.16402</v>
      </c>
      <c r="RXP9" s="189">
        <v>0.16402</v>
      </c>
      <c r="RXQ9" s="189">
        <v>0.16402</v>
      </c>
      <c r="RXR9" s="189">
        <v>0.16402</v>
      </c>
      <c r="RXS9" s="189">
        <v>0.16402</v>
      </c>
      <c r="RXT9" s="189">
        <v>0.16402</v>
      </c>
      <c r="RXU9" s="189">
        <v>0.16402</v>
      </c>
      <c r="RXV9" s="189">
        <v>0.16402</v>
      </c>
      <c r="RXW9" s="189">
        <v>0.16402</v>
      </c>
      <c r="RXX9" s="189">
        <v>0.16402</v>
      </c>
      <c r="RXY9" s="189">
        <v>0.16402</v>
      </c>
      <c r="RXZ9" s="189">
        <v>0.16402</v>
      </c>
      <c r="RYA9" s="189">
        <v>0.16402</v>
      </c>
      <c r="RYB9" s="189">
        <v>0.16402</v>
      </c>
      <c r="RYC9" s="189">
        <v>0.16402</v>
      </c>
      <c r="RYD9" s="189">
        <v>0.16402</v>
      </c>
      <c r="RYE9" s="189">
        <v>0.16402</v>
      </c>
      <c r="RYF9" s="189">
        <v>0.16402</v>
      </c>
      <c r="RYG9" s="189">
        <v>0.16402</v>
      </c>
      <c r="RYH9" s="189">
        <v>0.16402</v>
      </c>
      <c r="RYI9" s="189">
        <v>0.16402</v>
      </c>
      <c r="RYJ9" s="189">
        <v>0.16402</v>
      </c>
      <c r="RYK9" s="189">
        <v>0.16402</v>
      </c>
      <c r="RYL9" s="189">
        <v>0.16402</v>
      </c>
      <c r="RYM9" s="189">
        <v>0.16402</v>
      </c>
      <c r="RYN9" s="189">
        <v>0.16402</v>
      </c>
      <c r="RYO9" s="189">
        <v>0.16402</v>
      </c>
      <c r="RYP9" s="189">
        <v>0.16402</v>
      </c>
      <c r="RYQ9" s="189">
        <v>0.16402</v>
      </c>
      <c r="RYR9" s="189">
        <v>0.16402</v>
      </c>
      <c r="RYS9" s="189">
        <v>0.16402</v>
      </c>
      <c r="RYT9" s="189">
        <v>0.16402</v>
      </c>
      <c r="RYU9" s="189">
        <v>0.16402</v>
      </c>
      <c r="RYV9" s="189">
        <v>0.16402</v>
      </c>
      <c r="RYW9" s="189">
        <v>0.16402</v>
      </c>
      <c r="RYX9" s="189">
        <v>0.16402</v>
      </c>
      <c r="RYY9" s="189">
        <v>0.16402</v>
      </c>
      <c r="RYZ9" s="189">
        <v>0.16402</v>
      </c>
      <c r="RZA9" s="189">
        <v>0.16402</v>
      </c>
      <c r="RZB9" s="189">
        <v>0.16402</v>
      </c>
      <c r="RZC9" s="189">
        <v>0.16402</v>
      </c>
      <c r="RZD9" s="189">
        <v>0.16402</v>
      </c>
      <c r="RZE9" s="189">
        <v>0.16402</v>
      </c>
      <c r="RZF9" s="189">
        <v>0.16402</v>
      </c>
      <c r="RZG9" s="189">
        <v>0.16402</v>
      </c>
      <c r="RZH9" s="189">
        <v>0.16402</v>
      </c>
      <c r="RZI9" s="189">
        <v>0.16402</v>
      </c>
      <c r="RZJ9" s="189">
        <v>0.16402</v>
      </c>
      <c r="RZK9" s="189">
        <v>0.16402</v>
      </c>
      <c r="RZL9" s="189">
        <v>0.16402</v>
      </c>
      <c r="RZM9" s="189">
        <v>0.16402</v>
      </c>
      <c r="RZN9" s="189">
        <v>0.16402</v>
      </c>
      <c r="RZO9" s="189">
        <v>0.16402</v>
      </c>
      <c r="RZP9" s="189">
        <v>0.16402</v>
      </c>
      <c r="RZQ9" s="189">
        <v>0.16402</v>
      </c>
      <c r="RZR9" s="189">
        <v>0.16402</v>
      </c>
      <c r="RZS9" s="189">
        <v>0.16402</v>
      </c>
      <c r="RZT9" s="189">
        <v>0.16402</v>
      </c>
      <c r="RZU9" s="189">
        <v>0.16402</v>
      </c>
      <c r="RZV9" s="189">
        <v>0.16402</v>
      </c>
      <c r="RZW9" s="189">
        <v>0.16402</v>
      </c>
      <c r="RZX9" s="189">
        <v>0.16402</v>
      </c>
      <c r="RZY9" s="189">
        <v>0.16402</v>
      </c>
      <c r="RZZ9" s="189">
        <v>0.16402</v>
      </c>
      <c r="SAA9" s="189">
        <v>0.16402</v>
      </c>
      <c r="SAB9" s="189">
        <v>0.16402</v>
      </c>
      <c r="SAC9" s="189">
        <v>0.16402</v>
      </c>
      <c r="SAD9" s="189">
        <v>0.16402</v>
      </c>
      <c r="SAE9" s="189">
        <v>0.16402</v>
      </c>
      <c r="SAF9" s="189">
        <v>0.16402</v>
      </c>
      <c r="SAG9" s="189">
        <v>0.16402</v>
      </c>
      <c r="SAH9" s="189">
        <v>0.16402</v>
      </c>
      <c r="SAI9" s="189">
        <v>0.16402</v>
      </c>
      <c r="SAJ9" s="189">
        <v>0.16402</v>
      </c>
      <c r="SAK9" s="189">
        <v>0.16402</v>
      </c>
      <c r="SAL9" s="189">
        <v>0.16402</v>
      </c>
      <c r="SAM9" s="189">
        <v>0.16402</v>
      </c>
      <c r="SAN9" s="189">
        <v>0.16402</v>
      </c>
      <c r="SAO9" s="189">
        <v>0.16402</v>
      </c>
      <c r="SAP9" s="189">
        <v>0.16402</v>
      </c>
      <c r="SAQ9" s="189">
        <v>0.16402</v>
      </c>
      <c r="SAR9" s="189">
        <v>0.16402</v>
      </c>
      <c r="SAS9" s="189">
        <v>0.16402</v>
      </c>
      <c r="SAT9" s="189">
        <v>0.16402</v>
      </c>
      <c r="SAU9" s="189">
        <v>0.16402</v>
      </c>
      <c r="SAV9" s="189">
        <v>0.16402</v>
      </c>
      <c r="SAW9" s="189">
        <v>0.16402</v>
      </c>
      <c r="SAX9" s="189">
        <v>0.16402</v>
      </c>
      <c r="SAY9" s="189">
        <v>0.16402</v>
      </c>
      <c r="SAZ9" s="189">
        <v>0.16402</v>
      </c>
      <c r="SBA9" s="189">
        <v>0.16402</v>
      </c>
      <c r="SBB9" s="189">
        <v>0.16402</v>
      </c>
      <c r="SBC9" s="189">
        <v>0.16402</v>
      </c>
      <c r="SBD9" s="189">
        <v>0.16402</v>
      </c>
      <c r="SBE9" s="189">
        <v>0.16402</v>
      </c>
      <c r="SBF9" s="189">
        <v>0.16402</v>
      </c>
      <c r="SBG9" s="189">
        <v>0.16402</v>
      </c>
      <c r="SBH9" s="189">
        <v>0.16402</v>
      </c>
      <c r="SBI9" s="189">
        <v>0.16402</v>
      </c>
      <c r="SBJ9" s="189">
        <v>0.16402</v>
      </c>
      <c r="SBK9" s="189">
        <v>0.16402</v>
      </c>
      <c r="SBL9" s="189">
        <v>0.16402</v>
      </c>
      <c r="SBM9" s="189">
        <v>0.16402</v>
      </c>
      <c r="SBN9" s="189">
        <v>0.16402</v>
      </c>
      <c r="SBO9" s="189">
        <v>0.16402</v>
      </c>
      <c r="SBP9" s="189">
        <v>0.16402</v>
      </c>
      <c r="SBQ9" s="189">
        <v>0.16402</v>
      </c>
      <c r="SBR9" s="189">
        <v>0.16402</v>
      </c>
      <c r="SBS9" s="189">
        <v>0.16402</v>
      </c>
      <c r="SBT9" s="189">
        <v>0.16402</v>
      </c>
      <c r="SBU9" s="189">
        <v>0.16402</v>
      </c>
      <c r="SBV9" s="189">
        <v>0.16402</v>
      </c>
      <c r="SBW9" s="189">
        <v>0.16402</v>
      </c>
      <c r="SBX9" s="189">
        <v>0.16402</v>
      </c>
      <c r="SBY9" s="189">
        <v>0.16402</v>
      </c>
      <c r="SBZ9" s="189">
        <v>0.16402</v>
      </c>
      <c r="SCA9" s="189">
        <v>0.16402</v>
      </c>
      <c r="SCB9" s="189">
        <v>0.16402</v>
      </c>
      <c r="SCC9" s="189">
        <v>0.16402</v>
      </c>
      <c r="SCD9" s="189">
        <v>0.16402</v>
      </c>
      <c r="SCE9" s="189">
        <v>0.16402</v>
      </c>
      <c r="SCF9" s="189">
        <v>0.16402</v>
      </c>
      <c r="SCG9" s="189">
        <v>0.16402</v>
      </c>
      <c r="SCH9" s="189">
        <v>0.16402</v>
      </c>
      <c r="SCI9" s="189">
        <v>0.16402</v>
      </c>
      <c r="SCJ9" s="189">
        <v>0.16402</v>
      </c>
      <c r="SCK9" s="189">
        <v>0.16402</v>
      </c>
      <c r="SCL9" s="189">
        <v>0.16402</v>
      </c>
      <c r="SCM9" s="189">
        <v>0.16402</v>
      </c>
      <c r="SCN9" s="189">
        <v>0.16402</v>
      </c>
      <c r="SCO9" s="189">
        <v>0.16402</v>
      </c>
      <c r="SCP9" s="189">
        <v>0.16402</v>
      </c>
      <c r="SCQ9" s="189">
        <v>0.16402</v>
      </c>
      <c r="SCR9" s="189">
        <v>0.16402</v>
      </c>
      <c r="SCS9" s="189">
        <v>0.16402</v>
      </c>
      <c r="SCT9" s="189">
        <v>0.16402</v>
      </c>
      <c r="SCU9" s="189">
        <v>0.16402</v>
      </c>
      <c r="SCV9" s="189">
        <v>0.16402</v>
      </c>
      <c r="SCW9" s="189">
        <v>0.16402</v>
      </c>
      <c r="SCX9" s="189">
        <v>0.16402</v>
      </c>
      <c r="SCY9" s="189">
        <v>0.16402</v>
      </c>
      <c r="SCZ9" s="189">
        <v>0.16402</v>
      </c>
      <c r="SDA9" s="189">
        <v>0.16402</v>
      </c>
      <c r="SDB9" s="189">
        <v>0.16402</v>
      </c>
      <c r="SDC9" s="189">
        <v>0.16402</v>
      </c>
      <c r="SDD9" s="189">
        <v>0.16402</v>
      </c>
      <c r="SDE9" s="189">
        <v>0.16402</v>
      </c>
      <c r="SDF9" s="189">
        <v>0.16402</v>
      </c>
      <c r="SDG9" s="189">
        <v>0.16402</v>
      </c>
      <c r="SDH9" s="189">
        <v>0.16402</v>
      </c>
      <c r="SDI9" s="189">
        <v>0.16402</v>
      </c>
      <c r="SDJ9" s="189">
        <v>0.16402</v>
      </c>
      <c r="SDK9" s="189">
        <v>0.16402</v>
      </c>
      <c r="SDL9" s="189">
        <v>0.16402</v>
      </c>
      <c r="SDM9" s="189">
        <v>0.16402</v>
      </c>
      <c r="SDN9" s="189">
        <v>0.16402</v>
      </c>
      <c r="SDO9" s="189">
        <v>0.16402</v>
      </c>
      <c r="SDP9" s="189">
        <v>0.16402</v>
      </c>
      <c r="SDQ9" s="189">
        <v>0.16402</v>
      </c>
      <c r="SDR9" s="189">
        <v>0.16402</v>
      </c>
      <c r="SDS9" s="189">
        <v>0.16402</v>
      </c>
      <c r="SDT9" s="189">
        <v>0.16402</v>
      </c>
      <c r="SDU9" s="189">
        <v>0.16402</v>
      </c>
      <c r="SDV9" s="189">
        <v>0.16402</v>
      </c>
      <c r="SDW9" s="189">
        <v>0.16402</v>
      </c>
      <c r="SDX9" s="189">
        <v>0.16402</v>
      </c>
      <c r="SDY9" s="189">
        <v>0.16402</v>
      </c>
      <c r="SDZ9" s="189">
        <v>0.16402</v>
      </c>
      <c r="SEA9" s="189">
        <v>0.16402</v>
      </c>
      <c r="SEB9" s="189">
        <v>0.16402</v>
      </c>
      <c r="SEC9" s="189">
        <v>0.16402</v>
      </c>
      <c r="SED9" s="189">
        <v>0.16402</v>
      </c>
      <c r="SEE9" s="189">
        <v>0.16402</v>
      </c>
      <c r="SEF9" s="189">
        <v>0.16402</v>
      </c>
      <c r="SEG9" s="189">
        <v>0.16402</v>
      </c>
      <c r="SEH9" s="189">
        <v>0.16402</v>
      </c>
      <c r="SEI9" s="189">
        <v>0.16402</v>
      </c>
      <c r="SEJ9" s="189">
        <v>0.16402</v>
      </c>
      <c r="SEK9" s="189">
        <v>0.16402</v>
      </c>
      <c r="SEL9" s="189">
        <v>0.16402</v>
      </c>
      <c r="SEM9" s="189">
        <v>0.16402</v>
      </c>
      <c r="SEN9" s="189">
        <v>0.16402</v>
      </c>
      <c r="SEO9" s="189">
        <v>0.16402</v>
      </c>
      <c r="SEP9" s="189">
        <v>0.16402</v>
      </c>
      <c r="SEQ9" s="189">
        <v>0.16402</v>
      </c>
      <c r="SER9" s="189">
        <v>0.16402</v>
      </c>
      <c r="SES9" s="189">
        <v>0.16402</v>
      </c>
      <c r="SET9" s="189">
        <v>0.16402</v>
      </c>
      <c r="SEU9" s="189">
        <v>0.16402</v>
      </c>
      <c r="SEV9" s="189">
        <v>0.16402</v>
      </c>
      <c r="SEW9" s="189">
        <v>0.16402</v>
      </c>
      <c r="SEX9" s="189">
        <v>0.16402</v>
      </c>
      <c r="SEY9" s="189">
        <v>0.16402</v>
      </c>
      <c r="SEZ9" s="189">
        <v>0.16402</v>
      </c>
      <c r="SFA9" s="189">
        <v>0.16402</v>
      </c>
      <c r="SFB9" s="189">
        <v>0.16402</v>
      </c>
      <c r="SFC9" s="189">
        <v>0.16402</v>
      </c>
      <c r="SFD9" s="189">
        <v>0.16402</v>
      </c>
      <c r="SFE9" s="189">
        <v>0.16402</v>
      </c>
      <c r="SFF9" s="189">
        <v>0.16402</v>
      </c>
      <c r="SFG9" s="189">
        <v>0.16402</v>
      </c>
      <c r="SFH9" s="189">
        <v>0.16402</v>
      </c>
      <c r="SFI9" s="189">
        <v>0.16402</v>
      </c>
      <c r="SFJ9" s="189">
        <v>0.16402</v>
      </c>
      <c r="SFK9" s="189">
        <v>0.16402</v>
      </c>
      <c r="SFL9" s="189">
        <v>0.16402</v>
      </c>
      <c r="SFM9" s="189">
        <v>0.16402</v>
      </c>
      <c r="SFN9" s="189">
        <v>0.16402</v>
      </c>
      <c r="SFO9" s="189">
        <v>0.16402</v>
      </c>
      <c r="SFP9" s="189">
        <v>0.16402</v>
      </c>
      <c r="SFQ9" s="189">
        <v>0.16402</v>
      </c>
      <c r="SFR9" s="189">
        <v>0.16402</v>
      </c>
      <c r="SFS9" s="189">
        <v>0.16402</v>
      </c>
      <c r="SFT9" s="189">
        <v>0.16402</v>
      </c>
      <c r="SFU9" s="189">
        <v>0.16402</v>
      </c>
      <c r="SFV9" s="189">
        <v>0.16402</v>
      </c>
      <c r="SFW9" s="189">
        <v>0.16402</v>
      </c>
      <c r="SFX9" s="189">
        <v>0.16402</v>
      </c>
      <c r="SFY9" s="189">
        <v>0.16402</v>
      </c>
      <c r="SFZ9" s="189">
        <v>0.16402</v>
      </c>
      <c r="SGA9" s="189">
        <v>0.16402</v>
      </c>
      <c r="SGB9" s="189">
        <v>0.16402</v>
      </c>
      <c r="SGC9" s="189">
        <v>0.16402</v>
      </c>
      <c r="SGD9" s="189">
        <v>0.16402</v>
      </c>
      <c r="SGE9" s="189">
        <v>0.16402</v>
      </c>
      <c r="SGF9" s="189">
        <v>0.16402</v>
      </c>
      <c r="SGG9" s="189">
        <v>0.16402</v>
      </c>
      <c r="SGH9" s="189">
        <v>0.16402</v>
      </c>
      <c r="SGI9" s="189">
        <v>0.16402</v>
      </c>
      <c r="SGJ9" s="189">
        <v>0.16402</v>
      </c>
      <c r="SGK9" s="189">
        <v>0.16402</v>
      </c>
      <c r="SGL9" s="189">
        <v>0.16402</v>
      </c>
      <c r="SGM9" s="189">
        <v>0.16402</v>
      </c>
      <c r="SGN9" s="189">
        <v>0.16402</v>
      </c>
      <c r="SGO9" s="189">
        <v>0.16402</v>
      </c>
      <c r="SGP9" s="189">
        <v>0.16402</v>
      </c>
      <c r="SGQ9" s="189">
        <v>0.16402</v>
      </c>
      <c r="SGR9" s="189">
        <v>0.16402</v>
      </c>
      <c r="SGS9" s="189">
        <v>0.16402</v>
      </c>
      <c r="SGT9" s="189">
        <v>0.16402</v>
      </c>
      <c r="SGU9" s="189">
        <v>0.16402</v>
      </c>
      <c r="SGV9" s="189">
        <v>0.16402</v>
      </c>
      <c r="SGW9" s="189">
        <v>0.16402</v>
      </c>
      <c r="SGX9" s="189">
        <v>0.16402</v>
      </c>
      <c r="SGY9" s="189">
        <v>0.16402</v>
      </c>
      <c r="SGZ9" s="189">
        <v>0.16402</v>
      </c>
      <c r="SHA9" s="189">
        <v>0.16402</v>
      </c>
      <c r="SHB9" s="189">
        <v>0.16402</v>
      </c>
      <c r="SHC9" s="189">
        <v>0.16402</v>
      </c>
      <c r="SHD9" s="189">
        <v>0.16402</v>
      </c>
      <c r="SHE9" s="189">
        <v>0.16402</v>
      </c>
      <c r="SHF9" s="189">
        <v>0.16402</v>
      </c>
      <c r="SHG9" s="189">
        <v>0.16402</v>
      </c>
      <c r="SHH9" s="189">
        <v>0.16402</v>
      </c>
      <c r="SHI9" s="189">
        <v>0.16402</v>
      </c>
      <c r="SHJ9" s="189">
        <v>0.16402</v>
      </c>
      <c r="SHK9" s="189">
        <v>0.16402</v>
      </c>
      <c r="SHL9" s="189">
        <v>0.16402</v>
      </c>
      <c r="SHM9" s="189">
        <v>0.16402</v>
      </c>
      <c r="SHN9" s="189">
        <v>0.16402</v>
      </c>
      <c r="SHO9" s="189">
        <v>0.16402</v>
      </c>
      <c r="SHP9" s="189">
        <v>0.16402</v>
      </c>
      <c r="SHQ9" s="189">
        <v>0.16402</v>
      </c>
      <c r="SHR9" s="189">
        <v>0.16402</v>
      </c>
      <c r="SHS9" s="189">
        <v>0.16402</v>
      </c>
      <c r="SHT9" s="189">
        <v>0.16402</v>
      </c>
      <c r="SHU9" s="189">
        <v>0.16402</v>
      </c>
      <c r="SHV9" s="189">
        <v>0.16402</v>
      </c>
      <c r="SHW9" s="189">
        <v>0.16402</v>
      </c>
      <c r="SHX9" s="189">
        <v>0.16402</v>
      </c>
      <c r="SHY9" s="189">
        <v>0.16402</v>
      </c>
      <c r="SHZ9" s="189">
        <v>0.16402</v>
      </c>
      <c r="SIA9" s="189">
        <v>0.16402</v>
      </c>
      <c r="SIB9" s="189">
        <v>0.16402</v>
      </c>
      <c r="SIC9" s="189">
        <v>0.16402</v>
      </c>
      <c r="SID9" s="189">
        <v>0.16402</v>
      </c>
      <c r="SIE9" s="189">
        <v>0.16402</v>
      </c>
      <c r="SIF9" s="189">
        <v>0.16402</v>
      </c>
      <c r="SIG9" s="189">
        <v>0.16402</v>
      </c>
      <c r="SIH9" s="189">
        <v>0.16402</v>
      </c>
      <c r="SII9" s="189">
        <v>0.16402</v>
      </c>
      <c r="SIJ9" s="189">
        <v>0.16402</v>
      </c>
      <c r="SIK9" s="189">
        <v>0.16402</v>
      </c>
      <c r="SIL9" s="189">
        <v>0.16402</v>
      </c>
      <c r="SIM9" s="189">
        <v>0.16402</v>
      </c>
      <c r="SIN9" s="189">
        <v>0.16402</v>
      </c>
      <c r="SIO9" s="189">
        <v>0.16402</v>
      </c>
      <c r="SIP9" s="189">
        <v>0.16402</v>
      </c>
      <c r="SIQ9" s="189">
        <v>0.16402</v>
      </c>
      <c r="SIR9" s="189">
        <v>0.16402</v>
      </c>
      <c r="SIS9" s="189">
        <v>0.16402</v>
      </c>
      <c r="SIT9" s="189">
        <v>0.16402</v>
      </c>
      <c r="SIU9" s="189">
        <v>0.16402</v>
      </c>
      <c r="SIV9" s="189">
        <v>0.16402</v>
      </c>
      <c r="SIW9" s="189">
        <v>0.16402</v>
      </c>
      <c r="SIX9" s="189">
        <v>0.16402</v>
      </c>
      <c r="SIY9" s="189">
        <v>0.16402</v>
      </c>
      <c r="SIZ9" s="189">
        <v>0.16402</v>
      </c>
      <c r="SJA9" s="189">
        <v>0.16402</v>
      </c>
      <c r="SJB9" s="189">
        <v>0.16402</v>
      </c>
      <c r="SJC9" s="189">
        <v>0.16402</v>
      </c>
      <c r="SJD9" s="189">
        <v>0.16402</v>
      </c>
      <c r="SJE9" s="189">
        <v>0.16402</v>
      </c>
      <c r="SJF9" s="189">
        <v>0.16402</v>
      </c>
      <c r="SJG9" s="189">
        <v>0.16402</v>
      </c>
      <c r="SJH9" s="189">
        <v>0.16402</v>
      </c>
      <c r="SJI9" s="189">
        <v>0.16402</v>
      </c>
      <c r="SJJ9" s="189">
        <v>0.16402</v>
      </c>
      <c r="SJK9" s="189">
        <v>0.16402</v>
      </c>
      <c r="SJL9" s="189">
        <v>0.16402</v>
      </c>
      <c r="SJM9" s="189">
        <v>0.16402</v>
      </c>
      <c r="SJN9" s="189">
        <v>0.16402</v>
      </c>
      <c r="SJO9" s="189">
        <v>0.16402</v>
      </c>
      <c r="SJP9" s="189">
        <v>0.16402</v>
      </c>
      <c r="SJQ9" s="189">
        <v>0.16402</v>
      </c>
      <c r="SJR9" s="189">
        <v>0.16402</v>
      </c>
      <c r="SJS9" s="189">
        <v>0.16402</v>
      </c>
      <c r="SJT9" s="189">
        <v>0.16402</v>
      </c>
      <c r="SJU9" s="189">
        <v>0.16402</v>
      </c>
      <c r="SJV9" s="189">
        <v>0.16402</v>
      </c>
      <c r="SJW9" s="189">
        <v>0.16402</v>
      </c>
      <c r="SJX9" s="189">
        <v>0.16402</v>
      </c>
      <c r="SJY9" s="189">
        <v>0.16402</v>
      </c>
      <c r="SJZ9" s="189">
        <v>0.16402</v>
      </c>
      <c r="SKA9" s="189">
        <v>0.16402</v>
      </c>
      <c r="SKB9" s="189">
        <v>0.16402</v>
      </c>
      <c r="SKC9" s="189">
        <v>0.16402</v>
      </c>
      <c r="SKD9" s="189">
        <v>0.16402</v>
      </c>
      <c r="SKE9" s="189">
        <v>0.16402</v>
      </c>
      <c r="SKF9" s="189">
        <v>0.16402</v>
      </c>
      <c r="SKG9" s="189">
        <v>0.16402</v>
      </c>
      <c r="SKH9" s="189">
        <v>0.16402</v>
      </c>
      <c r="SKI9" s="189">
        <v>0.16402</v>
      </c>
      <c r="SKJ9" s="189">
        <v>0.16402</v>
      </c>
      <c r="SKK9" s="189">
        <v>0.16402</v>
      </c>
      <c r="SKL9" s="189">
        <v>0.16402</v>
      </c>
      <c r="SKM9" s="189">
        <v>0.16402</v>
      </c>
      <c r="SKN9" s="189">
        <v>0.16402</v>
      </c>
      <c r="SKO9" s="189">
        <v>0.16402</v>
      </c>
      <c r="SKP9" s="189">
        <v>0.16402</v>
      </c>
      <c r="SKQ9" s="189">
        <v>0.16402</v>
      </c>
      <c r="SKR9" s="189">
        <v>0.16402</v>
      </c>
      <c r="SKS9" s="189">
        <v>0.16402</v>
      </c>
      <c r="SKT9" s="189">
        <v>0.16402</v>
      </c>
      <c r="SKU9" s="189">
        <v>0.16402</v>
      </c>
      <c r="SKV9" s="189">
        <v>0.16402</v>
      </c>
      <c r="SKW9" s="189">
        <v>0.16402</v>
      </c>
      <c r="SKX9" s="189">
        <v>0.16402</v>
      </c>
      <c r="SKY9" s="189">
        <v>0.16402</v>
      </c>
      <c r="SKZ9" s="189">
        <v>0.16402</v>
      </c>
      <c r="SLA9" s="189">
        <v>0.16402</v>
      </c>
      <c r="SLB9" s="189">
        <v>0.16402</v>
      </c>
      <c r="SLC9" s="189">
        <v>0.16402</v>
      </c>
      <c r="SLD9" s="189">
        <v>0.16402</v>
      </c>
      <c r="SLE9" s="189">
        <v>0.16402</v>
      </c>
      <c r="SLF9" s="189">
        <v>0.16402</v>
      </c>
      <c r="SLG9" s="189">
        <v>0.16402</v>
      </c>
      <c r="SLH9" s="189">
        <v>0.16402</v>
      </c>
      <c r="SLI9" s="189">
        <v>0.16402</v>
      </c>
      <c r="SLJ9" s="189">
        <v>0.16402</v>
      </c>
      <c r="SLK9" s="189">
        <v>0.16402</v>
      </c>
      <c r="SLL9" s="189">
        <v>0.16402</v>
      </c>
      <c r="SLM9" s="189">
        <v>0.16402</v>
      </c>
      <c r="SLN9" s="189">
        <v>0.16402</v>
      </c>
      <c r="SLO9" s="189">
        <v>0.16402</v>
      </c>
      <c r="SLP9" s="189">
        <v>0.16402</v>
      </c>
      <c r="SLQ9" s="189">
        <v>0.16402</v>
      </c>
      <c r="SLR9" s="189">
        <v>0.16402</v>
      </c>
      <c r="SLS9" s="189">
        <v>0.16402</v>
      </c>
      <c r="SLT9" s="189">
        <v>0.16402</v>
      </c>
      <c r="SLU9" s="189">
        <v>0.16402</v>
      </c>
      <c r="SLV9" s="189">
        <v>0.16402</v>
      </c>
      <c r="SLW9" s="189">
        <v>0.16402</v>
      </c>
      <c r="SLX9" s="189">
        <v>0.16402</v>
      </c>
      <c r="SLY9" s="189">
        <v>0.16402</v>
      </c>
      <c r="SLZ9" s="189">
        <v>0.16402</v>
      </c>
      <c r="SMA9" s="189">
        <v>0.16402</v>
      </c>
      <c r="SMB9" s="189">
        <v>0.16402</v>
      </c>
      <c r="SMC9" s="189">
        <v>0.16402</v>
      </c>
      <c r="SMD9" s="189">
        <v>0.16402</v>
      </c>
      <c r="SME9" s="189">
        <v>0.16402</v>
      </c>
      <c r="SMF9" s="189">
        <v>0.16402</v>
      </c>
      <c r="SMG9" s="189">
        <v>0.16402</v>
      </c>
      <c r="SMH9" s="189">
        <v>0.16402</v>
      </c>
      <c r="SMI9" s="189">
        <v>0.16402</v>
      </c>
      <c r="SMJ9" s="189">
        <v>0.16402</v>
      </c>
      <c r="SMK9" s="189">
        <v>0.16402</v>
      </c>
      <c r="SML9" s="189">
        <v>0.16402</v>
      </c>
      <c r="SMM9" s="189">
        <v>0.16402</v>
      </c>
      <c r="SMN9" s="189">
        <v>0.16402</v>
      </c>
      <c r="SMO9" s="189">
        <v>0.16402</v>
      </c>
      <c r="SMP9" s="189">
        <v>0.16402</v>
      </c>
      <c r="SMQ9" s="189">
        <v>0.16402</v>
      </c>
      <c r="SMR9" s="189">
        <v>0.16402</v>
      </c>
      <c r="SMS9" s="189">
        <v>0.16402</v>
      </c>
      <c r="SMT9" s="189">
        <v>0.16402</v>
      </c>
      <c r="SMU9" s="189">
        <v>0.16402</v>
      </c>
      <c r="SMV9" s="189">
        <v>0.16402</v>
      </c>
      <c r="SMW9" s="189">
        <v>0.16402</v>
      </c>
      <c r="SMX9" s="189">
        <v>0.16402</v>
      </c>
      <c r="SMY9" s="189">
        <v>0.16402</v>
      </c>
      <c r="SMZ9" s="189">
        <v>0.16402</v>
      </c>
      <c r="SNA9" s="189">
        <v>0.16402</v>
      </c>
      <c r="SNB9" s="189">
        <v>0.16402</v>
      </c>
      <c r="SNC9" s="189">
        <v>0.16402</v>
      </c>
      <c r="SND9" s="189">
        <v>0.16402</v>
      </c>
      <c r="SNE9" s="189">
        <v>0.16402</v>
      </c>
      <c r="SNF9" s="189">
        <v>0.16402</v>
      </c>
      <c r="SNG9" s="189">
        <v>0.16402</v>
      </c>
      <c r="SNH9" s="189">
        <v>0.16402</v>
      </c>
      <c r="SNI9" s="189">
        <v>0.16402</v>
      </c>
      <c r="SNJ9" s="189">
        <v>0.16402</v>
      </c>
      <c r="SNK9" s="189">
        <v>0.16402</v>
      </c>
      <c r="SNL9" s="189">
        <v>0.16402</v>
      </c>
      <c r="SNM9" s="189">
        <v>0.16402</v>
      </c>
      <c r="SNN9" s="189">
        <v>0.16402</v>
      </c>
      <c r="SNO9" s="189">
        <v>0.16402</v>
      </c>
      <c r="SNP9" s="189">
        <v>0.16402</v>
      </c>
      <c r="SNQ9" s="189">
        <v>0.16402</v>
      </c>
      <c r="SNR9" s="189">
        <v>0.16402</v>
      </c>
      <c r="SNS9" s="189">
        <v>0.16402</v>
      </c>
      <c r="SNT9" s="189">
        <v>0.16402</v>
      </c>
      <c r="SNU9" s="189">
        <v>0.16402</v>
      </c>
      <c r="SNV9" s="189">
        <v>0.16402</v>
      </c>
      <c r="SNW9" s="189">
        <v>0.16402</v>
      </c>
      <c r="SNX9" s="189">
        <v>0.16402</v>
      </c>
      <c r="SNY9" s="189">
        <v>0.16402</v>
      </c>
      <c r="SNZ9" s="189">
        <v>0.16402</v>
      </c>
      <c r="SOA9" s="189">
        <v>0.16402</v>
      </c>
      <c r="SOB9" s="189">
        <v>0.16402</v>
      </c>
      <c r="SOC9" s="189">
        <v>0.16402</v>
      </c>
      <c r="SOD9" s="189">
        <v>0.16402</v>
      </c>
      <c r="SOE9" s="189">
        <v>0.16402</v>
      </c>
      <c r="SOF9" s="189">
        <v>0.16402</v>
      </c>
      <c r="SOG9" s="189">
        <v>0.16402</v>
      </c>
      <c r="SOH9" s="189">
        <v>0.16402</v>
      </c>
      <c r="SOI9" s="189">
        <v>0.16402</v>
      </c>
      <c r="SOJ9" s="189">
        <v>0.16402</v>
      </c>
      <c r="SOK9" s="189">
        <v>0.16402</v>
      </c>
      <c r="SOL9" s="189">
        <v>0.16402</v>
      </c>
      <c r="SOM9" s="189">
        <v>0.16402</v>
      </c>
      <c r="SON9" s="189">
        <v>0.16402</v>
      </c>
      <c r="SOO9" s="189">
        <v>0.16402</v>
      </c>
      <c r="SOP9" s="189">
        <v>0.16402</v>
      </c>
      <c r="SOQ9" s="189">
        <v>0.16402</v>
      </c>
      <c r="SOR9" s="189">
        <v>0.16402</v>
      </c>
      <c r="SOS9" s="189">
        <v>0.16402</v>
      </c>
      <c r="SOT9" s="189">
        <v>0.16402</v>
      </c>
      <c r="SOU9" s="189">
        <v>0.16402</v>
      </c>
      <c r="SOV9" s="189">
        <v>0.16402</v>
      </c>
      <c r="SOW9" s="189">
        <v>0.16402</v>
      </c>
      <c r="SOX9" s="189">
        <v>0.16402</v>
      </c>
      <c r="SOY9" s="189">
        <v>0.16402</v>
      </c>
      <c r="SOZ9" s="189">
        <v>0.16402</v>
      </c>
      <c r="SPA9" s="189">
        <v>0.16402</v>
      </c>
      <c r="SPB9" s="189">
        <v>0.16402</v>
      </c>
      <c r="SPC9" s="189">
        <v>0.16402</v>
      </c>
      <c r="SPD9" s="189">
        <v>0.16402</v>
      </c>
      <c r="SPE9" s="189">
        <v>0.16402</v>
      </c>
      <c r="SPF9" s="189">
        <v>0.16402</v>
      </c>
      <c r="SPG9" s="189">
        <v>0.16402</v>
      </c>
      <c r="SPH9" s="189">
        <v>0.16402</v>
      </c>
      <c r="SPI9" s="189">
        <v>0.16402</v>
      </c>
      <c r="SPJ9" s="189">
        <v>0.16402</v>
      </c>
      <c r="SPK9" s="189">
        <v>0.16402</v>
      </c>
      <c r="SPL9" s="189">
        <v>0.16402</v>
      </c>
      <c r="SPM9" s="189">
        <v>0.16402</v>
      </c>
      <c r="SPN9" s="189">
        <v>0.16402</v>
      </c>
      <c r="SPO9" s="189">
        <v>0.16402</v>
      </c>
      <c r="SPP9" s="189">
        <v>0.16402</v>
      </c>
      <c r="SPQ9" s="189">
        <v>0.16402</v>
      </c>
      <c r="SPR9" s="189">
        <v>0.16402</v>
      </c>
      <c r="SPS9" s="189">
        <v>0.16402</v>
      </c>
      <c r="SPT9" s="189">
        <v>0.16402</v>
      </c>
      <c r="SPU9" s="189">
        <v>0.16402</v>
      </c>
      <c r="SPV9" s="189">
        <v>0.16402</v>
      </c>
      <c r="SPW9" s="189">
        <v>0.16402</v>
      </c>
      <c r="SPX9" s="189">
        <v>0.16402</v>
      </c>
      <c r="SPY9" s="189">
        <v>0.16402</v>
      </c>
      <c r="SPZ9" s="189">
        <v>0.16402</v>
      </c>
      <c r="SQA9" s="189">
        <v>0.16402</v>
      </c>
      <c r="SQB9" s="189">
        <v>0.16402</v>
      </c>
      <c r="SQC9" s="189">
        <v>0.16402</v>
      </c>
      <c r="SQD9" s="189">
        <v>0.16402</v>
      </c>
      <c r="SQE9" s="189">
        <v>0.16402</v>
      </c>
      <c r="SQF9" s="189">
        <v>0.16402</v>
      </c>
      <c r="SQG9" s="189">
        <v>0.16402</v>
      </c>
      <c r="SQH9" s="189">
        <v>0.16402</v>
      </c>
      <c r="SQI9" s="189">
        <v>0.16402</v>
      </c>
      <c r="SQJ9" s="189">
        <v>0.16402</v>
      </c>
      <c r="SQK9" s="189">
        <v>0.16402</v>
      </c>
      <c r="SQL9" s="189">
        <v>0.16402</v>
      </c>
      <c r="SQM9" s="189">
        <v>0.16402</v>
      </c>
      <c r="SQN9" s="189">
        <v>0.16402</v>
      </c>
      <c r="SQO9" s="189">
        <v>0.16402</v>
      </c>
      <c r="SQP9" s="189">
        <v>0.16402</v>
      </c>
      <c r="SQQ9" s="189">
        <v>0.16402</v>
      </c>
      <c r="SQR9" s="189">
        <v>0.16402</v>
      </c>
      <c r="SQS9" s="189">
        <v>0.16402</v>
      </c>
      <c r="SQT9" s="189">
        <v>0.16402</v>
      </c>
      <c r="SQU9" s="189">
        <v>0.16402</v>
      </c>
      <c r="SQV9" s="189">
        <v>0.16402</v>
      </c>
      <c r="SQW9" s="189">
        <v>0.16402</v>
      </c>
      <c r="SQX9" s="189">
        <v>0.16402</v>
      </c>
      <c r="SQY9" s="189">
        <v>0.16402</v>
      </c>
      <c r="SQZ9" s="189">
        <v>0.16402</v>
      </c>
      <c r="SRA9" s="189">
        <v>0.16402</v>
      </c>
      <c r="SRB9" s="189">
        <v>0.16402</v>
      </c>
      <c r="SRC9" s="189">
        <v>0.16402</v>
      </c>
      <c r="SRD9" s="189">
        <v>0.16402</v>
      </c>
      <c r="SRE9" s="189">
        <v>0.16402</v>
      </c>
      <c r="SRF9" s="189">
        <v>0.16402</v>
      </c>
      <c r="SRG9" s="189">
        <v>0.16402</v>
      </c>
      <c r="SRH9" s="189">
        <v>0.16402</v>
      </c>
      <c r="SRI9" s="189">
        <v>0.16402</v>
      </c>
      <c r="SRJ9" s="189">
        <v>0.16402</v>
      </c>
      <c r="SRK9" s="189">
        <v>0.16402</v>
      </c>
      <c r="SRL9" s="189">
        <v>0.16402</v>
      </c>
      <c r="SRM9" s="189">
        <v>0.16402</v>
      </c>
      <c r="SRN9" s="189">
        <v>0.16402</v>
      </c>
      <c r="SRO9" s="189">
        <v>0.16402</v>
      </c>
      <c r="SRP9" s="189">
        <v>0.16402</v>
      </c>
      <c r="SRQ9" s="189">
        <v>0.16402</v>
      </c>
      <c r="SRR9" s="189">
        <v>0.16402</v>
      </c>
      <c r="SRS9" s="189">
        <v>0.16402</v>
      </c>
      <c r="SRT9" s="189">
        <v>0.16402</v>
      </c>
      <c r="SRU9" s="189">
        <v>0.16402</v>
      </c>
      <c r="SRV9" s="189">
        <v>0.16402</v>
      </c>
      <c r="SRW9" s="189">
        <v>0.16402</v>
      </c>
      <c r="SRX9" s="189">
        <v>0.16402</v>
      </c>
      <c r="SRY9" s="189">
        <v>0.16402</v>
      </c>
      <c r="SRZ9" s="189">
        <v>0.16402</v>
      </c>
      <c r="SSA9" s="189">
        <v>0.16402</v>
      </c>
      <c r="SSB9" s="189">
        <v>0.16402</v>
      </c>
      <c r="SSC9" s="189">
        <v>0.16402</v>
      </c>
      <c r="SSD9" s="189">
        <v>0.16402</v>
      </c>
      <c r="SSE9" s="189">
        <v>0.16402</v>
      </c>
      <c r="SSF9" s="189">
        <v>0.16402</v>
      </c>
      <c r="SSG9" s="189">
        <v>0.16402</v>
      </c>
      <c r="SSH9" s="189">
        <v>0.16402</v>
      </c>
      <c r="SSI9" s="189">
        <v>0.16402</v>
      </c>
      <c r="SSJ9" s="189">
        <v>0.16402</v>
      </c>
      <c r="SSK9" s="189">
        <v>0.16402</v>
      </c>
      <c r="SSL9" s="189">
        <v>0.16402</v>
      </c>
      <c r="SSM9" s="189">
        <v>0.16402</v>
      </c>
      <c r="SSN9" s="189">
        <v>0.16402</v>
      </c>
      <c r="SSO9" s="189">
        <v>0.16402</v>
      </c>
      <c r="SSP9" s="189">
        <v>0.16402</v>
      </c>
      <c r="SSQ9" s="189">
        <v>0.16402</v>
      </c>
      <c r="SSR9" s="189">
        <v>0.16402</v>
      </c>
      <c r="SSS9" s="189">
        <v>0.16402</v>
      </c>
      <c r="SST9" s="189">
        <v>0.16402</v>
      </c>
      <c r="SSU9" s="189">
        <v>0.16402</v>
      </c>
      <c r="SSV9" s="189">
        <v>0.16402</v>
      </c>
      <c r="SSW9" s="189">
        <v>0.16402</v>
      </c>
      <c r="SSX9" s="189">
        <v>0.16402</v>
      </c>
      <c r="SSY9" s="189">
        <v>0.16402</v>
      </c>
      <c r="SSZ9" s="189">
        <v>0.16402</v>
      </c>
      <c r="STA9" s="189">
        <v>0.16402</v>
      </c>
      <c r="STB9" s="189">
        <v>0.16402</v>
      </c>
      <c r="STC9" s="189">
        <v>0.16402</v>
      </c>
      <c r="STD9" s="189">
        <v>0.16402</v>
      </c>
      <c r="STE9" s="189">
        <v>0.16402</v>
      </c>
      <c r="STF9" s="189">
        <v>0.16402</v>
      </c>
      <c r="STG9" s="189">
        <v>0.16402</v>
      </c>
      <c r="STH9" s="189">
        <v>0.16402</v>
      </c>
      <c r="STI9" s="189">
        <v>0.16402</v>
      </c>
      <c r="STJ9" s="189">
        <v>0.16402</v>
      </c>
      <c r="STK9" s="189">
        <v>0.16402</v>
      </c>
      <c r="STL9" s="189">
        <v>0.16402</v>
      </c>
      <c r="STM9" s="189">
        <v>0.16402</v>
      </c>
      <c r="STN9" s="189">
        <v>0.16402</v>
      </c>
      <c r="STO9" s="189">
        <v>0.16402</v>
      </c>
      <c r="STP9" s="189">
        <v>0.16402</v>
      </c>
      <c r="STQ9" s="189">
        <v>0.16402</v>
      </c>
      <c r="STR9" s="189">
        <v>0.16402</v>
      </c>
      <c r="STS9" s="189">
        <v>0.16402</v>
      </c>
      <c r="STT9" s="189">
        <v>0.16402</v>
      </c>
      <c r="STU9" s="189">
        <v>0.16402</v>
      </c>
      <c r="STV9" s="189">
        <v>0.16402</v>
      </c>
      <c r="STW9" s="189">
        <v>0.16402</v>
      </c>
      <c r="STX9" s="189">
        <v>0.16402</v>
      </c>
      <c r="STY9" s="189">
        <v>0.16402</v>
      </c>
      <c r="STZ9" s="189">
        <v>0.16402</v>
      </c>
      <c r="SUA9" s="189">
        <v>0.16402</v>
      </c>
      <c r="SUB9" s="189">
        <v>0.16402</v>
      </c>
      <c r="SUC9" s="189">
        <v>0.16402</v>
      </c>
      <c r="SUD9" s="189">
        <v>0.16402</v>
      </c>
      <c r="SUE9" s="189">
        <v>0.16402</v>
      </c>
      <c r="SUF9" s="189">
        <v>0.16402</v>
      </c>
      <c r="SUG9" s="189">
        <v>0.16402</v>
      </c>
      <c r="SUH9" s="189">
        <v>0.16402</v>
      </c>
      <c r="SUI9" s="189">
        <v>0.16402</v>
      </c>
      <c r="SUJ9" s="189">
        <v>0.16402</v>
      </c>
      <c r="SUK9" s="189">
        <v>0.16402</v>
      </c>
      <c r="SUL9" s="189">
        <v>0.16402</v>
      </c>
      <c r="SUM9" s="189">
        <v>0.16402</v>
      </c>
      <c r="SUN9" s="189">
        <v>0.16402</v>
      </c>
      <c r="SUO9" s="189">
        <v>0.16402</v>
      </c>
      <c r="SUP9" s="189">
        <v>0.16402</v>
      </c>
      <c r="SUQ9" s="189">
        <v>0.16402</v>
      </c>
      <c r="SUR9" s="189">
        <v>0.16402</v>
      </c>
      <c r="SUS9" s="189">
        <v>0.16402</v>
      </c>
      <c r="SUT9" s="189">
        <v>0.16402</v>
      </c>
      <c r="SUU9" s="189">
        <v>0.16402</v>
      </c>
      <c r="SUV9" s="189">
        <v>0.16402</v>
      </c>
      <c r="SUW9" s="189">
        <v>0.16402</v>
      </c>
      <c r="SUX9" s="189">
        <v>0.16402</v>
      </c>
      <c r="SUY9" s="189">
        <v>0.16402</v>
      </c>
      <c r="SUZ9" s="189">
        <v>0.16402</v>
      </c>
      <c r="SVA9" s="189">
        <v>0.16402</v>
      </c>
      <c r="SVB9" s="189">
        <v>0.16402</v>
      </c>
      <c r="SVC9" s="189">
        <v>0.16402</v>
      </c>
      <c r="SVD9" s="189">
        <v>0.16402</v>
      </c>
      <c r="SVE9" s="189">
        <v>0.16402</v>
      </c>
      <c r="SVF9" s="189">
        <v>0.16402</v>
      </c>
      <c r="SVG9" s="189">
        <v>0.16402</v>
      </c>
      <c r="SVH9" s="189">
        <v>0.16402</v>
      </c>
      <c r="SVI9" s="189">
        <v>0.16402</v>
      </c>
      <c r="SVJ9" s="189">
        <v>0.16402</v>
      </c>
      <c r="SVK9" s="189">
        <v>0.16402</v>
      </c>
      <c r="SVL9" s="189">
        <v>0.16402</v>
      </c>
      <c r="SVM9" s="189">
        <v>0.16402</v>
      </c>
      <c r="SVN9" s="189">
        <v>0.16402</v>
      </c>
      <c r="SVO9" s="189">
        <v>0.16402</v>
      </c>
      <c r="SVP9" s="189">
        <v>0.16402</v>
      </c>
      <c r="SVQ9" s="189">
        <v>0.16402</v>
      </c>
      <c r="SVR9" s="189">
        <v>0.16402</v>
      </c>
      <c r="SVS9" s="189">
        <v>0.16402</v>
      </c>
      <c r="SVT9" s="189">
        <v>0.16402</v>
      </c>
      <c r="SVU9" s="189">
        <v>0.16402</v>
      </c>
      <c r="SVV9" s="189">
        <v>0.16402</v>
      </c>
      <c r="SVW9" s="189">
        <v>0.16402</v>
      </c>
      <c r="SVX9" s="189">
        <v>0.16402</v>
      </c>
      <c r="SVY9" s="189">
        <v>0.16402</v>
      </c>
      <c r="SVZ9" s="189">
        <v>0.16402</v>
      </c>
      <c r="SWA9" s="189">
        <v>0.16402</v>
      </c>
      <c r="SWB9" s="189">
        <v>0.16402</v>
      </c>
      <c r="SWC9" s="189">
        <v>0.16402</v>
      </c>
      <c r="SWD9" s="189">
        <v>0.16402</v>
      </c>
      <c r="SWE9" s="189">
        <v>0.16402</v>
      </c>
      <c r="SWF9" s="189">
        <v>0.16402</v>
      </c>
      <c r="SWG9" s="189">
        <v>0.16402</v>
      </c>
      <c r="SWH9" s="189">
        <v>0.16402</v>
      </c>
      <c r="SWI9" s="189">
        <v>0.16402</v>
      </c>
      <c r="SWJ9" s="189">
        <v>0.16402</v>
      </c>
      <c r="SWK9" s="189">
        <v>0.16402</v>
      </c>
      <c r="SWL9" s="189">
        <v>0.16402</v>
      </c>
      <c r="SWM9" s="189">
        <v>0.16402</v>
      </c>
      <c r="SWN9" s="189">
        <v>0.16402</v>
      </c>
      <c r="SWO9" s="189">
        <v>0.16402</v>
      </c>
      <c r="SWP9" s="189">
        <v>0.16402</v>
      </c>
      <c r="SWQ9" s="189">
        <v>0.16402</v>
      </c>
      <c r="SWR9" s="189">
        <v>0.16402</v>
      </c>
      <c r="SWS9" s="189">
        <v>0.16402</v>
      </c>
      <c r="SWT9" s="189">
        <v>0.16402</v>
      </c>
      <c r="SWU9" s="189">
        <v>0.16402</v>
      </c>
      <c r="SWV9" s="189">
        <v>0.16402</v>
      </c>
      <c r="SWW9" s="189">
        <v>0.16402</v>
      </c>
      <c r="SWX9" s="189">
        <v>0.16402</v>
      </c>
      <c r="SWY9" s="189">
        <v>0.16402</v>
      </c>
      <c r="SWZ9" s="189">
        <v>0.16402</v>
      </c>
      <c r="SXA9" s="189">
        <v>0.16402</v>
      </c>
      <c r="SXB9" s="189">
        <v>0.16402</v>
      </c>
      <c r="SXC9" s="189">
        <v>0.16402</v>
      </c>
      <c r="SXD9" s="189">
        <v>0.16402</v>
      </c>
      <c r="SXE9" s="189">
        <v>0.16402</v>
      </c>
      <c r="SXF9" s="189">
        <v>0.16402</v>
      </c>
      <c r="SXG9" s="189">
        <v>0.16402</v>
      </c>
      <c r="SXH9" s="189">
        <v>0.16402</v>
      </c>
      <c r="SXI9" s="189">
        <v>0.16402</v>
      </c>
      <c r="SXJ9" s="189">
        <v>0.16402</v>
      </c>
      <c r="SXK9" s="189">
        <v>0.16402</v>
      </c>
      <c r="SXL9" s="189">
        <v>0.16402</v>
      </c>
      <c r="SXM9" s="189">
        <v>0.16402</v>
      </c>
      <c r="SXN9" s="189">
        <v>0.16402</v>
      </c>
      <c r="SXO9" s="189">
        <v>0.16402</v>
      </c>
      <c r="SXP9" s="189">
        <v>0.16402</v>
      </c>
      <c r="SXQ9" s="189">
        <v>0.16402</v>
      </c>
      <c r="SXR9" s="189">
        <v>0.16402</v>
      </c>
      <c r="SXS9" s="189">
        <v>0.16402</v>
      </c>
      <c r="SXT9" s="189">
        <v>0.16402</v>
      </c>
      <c r="SXU9" s="189">
        <v>0.16402</v>
      </c>
      <c r="SXV9" s="189">
        <v>0.16402</v>
      </c>
      <c r="SXW9" s="189">
        <v>0.16402</v>
      </c>
      <c r="SXX9" s="189">
        <v>0.16402</v>
      </c>
      <c r="SXY9" s="189">
        <v>0.16402</v>
      </c>
      <c r="SXZ9" s="189">
        <v>0.16402</v>
      </c>
      <c r="SYA9" s="189">
        <v>0.16402</v>
      </c>
      <c r="SYB9" s="189">
        <v>0.16402</v>
      </c>
      <c r="SYC9" s="189">
        <v>0.16402</v>
      </c>
      <c r="SYD9" s="189">
        <v>0.16402</v>
      </c>
      <c r="SYE9" s="189">
        <v>0.16402</v>
      </c>
      <c r="SYF9" s="189">
        <v>0.16402</v>
      </c>
      <c r="SYG9" s="189">
        <v>0.16402</v>
      </c>
      <c r="SYH9" s="189">
        <v>0.16402</v>
      </c>
      <c r="SYI9" s="189">
        <v>0.16402</v>
      </c>
      <c r="SYJ9" s="189">
        <v>0.16402</v>
      </c>
      <c r="SYK9" s="189">
        <v>0.16402</v>
      </c>
      <c r="SYL9" s="189">
        <v>0.16402</v>
      </c>
      <c r="SYM9" s="189">
        <v>0.16402</v>
      </c>
      <c r="SYN9" s="189">
        <v>0.16402</v>
      </c>
      <c r="SYO9" s="189">
        <v>0.16402</v>
      </c>
      <c r="SYP9" s="189">
        <v>0.16402</v>
      </c>
      <c r="SYQ9" s="189">
        <v>0.16402</v>
      </c>
      <c r="SYR9" s="189">
        <v>0.16402</v>
      </c>
      <c r="SYS9" s="189">
        <v>0.16402</v>
      </c>
      <c r="SYT9" s="189">
        <v>0.16402</v>
      </c>
      <c r="SYU9" s="189">
        <v>0.16402</v>
      </c>
      <c r="SYV9" s="189">
        <v>0.16402</v>
      </c>
      <c r="SYW9" s="189">
        <v>0.16402</v>
      </c>
      <c r="SYX9" s="189">
        <v>0.16402</v>
      </c>
      <c r="SYY9" s="189">
        <v>0.16402</v>
      </c>
      <c r="SYZ9" s="189">
        <v>0.16402</v>
      </c>
      <c r="SZA9" s="189">
        <v>0.16402</v>
      </c>
      <c r="SZB9" s="189">
        <v>0.16402</v>
      </c>
      <c r="SZC9" s="189">
        <v>0.16402</v>
      </c>
      <c r="SZD9" s="189">
        <v>0.16402</v>
      </c>
      <c r="SZE9" s="189">
        <v>0.16402</v>
      </c>
      <c r="SZF9" s="189">
        <v>0.16402</v>
      </c>
      <c r="SZG9" s="189">
        <v>0.16402</v>
      </c>
      <c r="SZH9" s="189">
        <v>0.16402</v>
      </c>
      <c r="SZI9" s="189">
        <v>0.16402</v>
      </c>
      <c r="SZJ9" s="189">
        <v>0.16402</v>
      </c>
      <c r="SZK9" s="189">
        <v>0.16402</v>
      </c>
      <c r="SZL9" s="189">
        <v>0.16402</v>
      </c>
      <c r="SZM9" s="189">
        <v>0.16402</v>
      </c>
      <c r="SZN9" s="189">
        <v>0.16402</v>
      </c>
      <c r="SZO9" s="189">
        <v>0.16402</v>
      </c>
      <c r="SZP9" s="189">
        <v>0.16402</v>
      </c>
      <c r="SZQ9" s="189">
        <v>0.16402</v>
      </c>
      <c r="SZR9" s="189">
        <v>0.16402</v>
      </c>
      <c r="SZS9" s="189">
        <v>0.16402</v>
      </c>
      <c r="SZT9" s="189">
        <v>0.16402</v>
      </c>
      <c r="SZU9" s="189">
        <v>0.16402</v>
      </c>
      <c r="SZV9" s="189">
        <v>0.16402</v>
      </c>
      <c r="SZW9" s="189">
        <v>0.16402</v>
      </c>
      <c r="SZX9" s="189">
        <v>0.16402</v>
      </c>
      <c r="SZY9" s="189">
        <v>0.16402</v>
      </c>
      <c r="SZZ9" s="189">
        <v>0.16402</v>
      </c>
      <c r="TAA9" s="189">
        <v>0.16402</v>
      </c>
      <c r="TAB9" s="189">
        <v>0.16402</v>
      </c>
      <c r="TAC9" s="189">
        <v>0.16402</v>
      </c>
      <c r="TAD9" s="189">
        <v>0.16402</v>
      </c>
      <c r="TAE9" s="189">
        <v>0.16402</v>
      </c>
      <c r="TAF9" s="189">
        <v>0.16402</v>
      </c>
      <c r="TAG9" s="189">
        <v>0.16402</v>
      </c>
      <c r="TAH9" s="189">
        <v>0.16402</v>
      </c>
      <c r="TAI9" s="189">
        <v>0.16402</v>
      </c>
      <c r="TAJ9" s="189">
        <v>0.16402</v>
      </c>
      <c r="TAK9" s="189">
        <v>0.16402</v>
      </c>
      <c r="TAL9" s="189">
        <v>0.16402</v>
      </c>
      <c r="TAM9" s="189">
        <v>0.16402</v>
      </c>
      <c r="TAN9" s="189">
        <v>0.16402</v>
      </c>
      <c r="TAO9" s="189">
        <v>0.16402</v>
      </c>
      <c r="TAP9" s="189">
        <v>0.16402</v>
      </c>
      <c r="TAQ9" s="189">
        <v>0.16402</v>
      </c>
      <c r="TAR9" s="189">
        <v>0.16402</v>
      </c>
      <c r="TAS9" s="189">
        <v>0.16402</v>
      </c>
      <c r="TAT9" s="189">
        <v>0.16402</v>
      </c>
      <c r="TAU9" s="189">
        <v>0.16402</v>
      </c>
      <c r="TAV9" s="189">
        <v>0.16402</v>
      </c>
      <c r="TAW9" s="189">
        <v>0.16402</v>
      </c>
      <c r="TAX9" s="189">
        <v>0.16402</v>
      </c>
      <c r="TAY9" s="189">
        <v>0.16402</v>
      </c>
      <c r="TAZ9" s="189">
        <v>0.16402</v>
      </c>
      <c r="TBA9" s="189">
        <v>0.16402</v>
      </c>
      <c r="TBB9" s="189">
        <v>0.16402</v>
      </c>
      <c r="TBC9" s="189">
        <v>0.16402</v>
      </c>
      <c r="TBD9" s="189">
        <v>0.16402</v>
      </c>
      <c r="TBE9" s="189">
        <v>0.16402</v>
      </c>
      <c r="TBF9" s="189">
        <v>0.16402</v>
      </c>
      <c r="TBG9" s="189">
        <v>0.16402</v>
      </c>
      <c r="TBH9" s="189">
        <v>0.16402</v>
      </c>
      <c r="TBI9" s="189">
        <v>0.16402</v>
      </c>
      <c r="TBJ9" s="189">
        <v>0.16402</v>
      </c>
      <c r="TBK9" s="189">
        <v>0.16402</v>
      </c>
      <c r="TBL9" s="189">
        <v>0.16402</v>
      </c>
      <c r="TBM9" s="189">
        <v>0.16402</v>
      </c>
      <c r="TBN9" s="189">
        <v>0.16402</v>
      </c>
      <c r="TBO9" s="189">
        <v>0.16402</v>
      </c>
      <c r="TBP9" s="189">
        <v>0.16402</v>
      </c>
      <c r="TBQ9" s="189">
        <v>0.16402</v>
      </c>
      <c r="TBR9" s="189">
        <v>0.16402</v>
      </c>
      <c r="TBS9" s="189">
        <v>0.16402</v>
      </c>
      <c r="TBT9" s="189">
        <v>0.16402</v>
      </c>
      <c r="TBU9" s="189">
        <v>0.16402</v>
      </c>
      <c r="TBV9" s="189">
        <v>0.16402</v>
      </c>
      <c r="TBW9" s="189">
        <v>0.16402</v>
      </c>
      <c r="TBX9" s="189">
        <v>0.16402</v>
      </c>
      <c r="TBY9" s="189">
        <v>0.16402</v>
      </c>
      <c r="TBZ9" s="189">
        <v>0.16402</v>
      </c>
      <c r="TCA9" s="189">
        <v>0.16402</v>
      </c>
      <c r="TCB9" s="189">
        <v>0.16402</v>
      </c>
      <c r="TCC9" s="189">
        <v>0.16402</v>
      </c>
      <c r="TCD9" s="189">
        <v>0.16402</v>
      </c>
      <c r="TCE9" s="189">
        <v>0.16402</v>
      </c>
      <c r="TCF9" s="189">
        <v>0.16402</v>
      </c>
      <c r="TCG9" s="189">
        <v>0.16402</v>
      </c>
      <c r="TCH9" s="189">
        <v>0.16402</v>
      </c>
      <c r="TCI9" s="189">
        <v>0.16402</v>
      </c>
      <c r="TCJ9" s="189">
        <v>0.16402</v>
      </c>
      <c r="TCK9" s="189">
        <v>0.16402</v>
      </c>
      <c r="TCL9" s="189">
        <v>0.16402</v>
      </c>
      <c r="TCM9" s="189">
        <v>0.16402</v>
      </c>
      <c r="TCN9" s="189">
        <v>0.16402</v>
      </c>
      <c r="TCO9" s="189">
        <v>0.16402</v>
      </c>
      <c r="TCP9" s="189">
        <v>0.16402</v>
      </c>
      <c r="TCQ9" s="189">
        <v>0.16402</v>
      </c>
      <c r="TCR9" s="189">
        <v>0.16402</v>
      </c>
      <c r="TCS9" s="189">
        <v>0.16402</v>
      </c>
      <c r="TCT9" s="189">
        <v>0.16402</v>
      </c>
      <c r="TCU9" s="189">
        <v>0.16402</v>
      </c>
      <c r="TCV9" s="189">
        <v>0.16402</v>
      </c>
      <c r="TCW9" s="189">
        <v>0.16402</v>
      </c>
      <c r="TCX9" s="189">
        <v>0.16402</v>
      </c>
      <c r="TCY9" s="189">
        <v>0.16402</v>
      </c>
      <c r="TCZ9" s="189">
        <v>0.16402</v>
      </c>
      <c r="TDA9" s="189">
        <v>0.16402</v>
      </c>
      <c r="TDB9" s="189">
        <v>0.16402</v>
      </c>
      <c r="TDC9" s="189">
        <v>0.16402</v>
      </c>
      <c r="TDD9" s="189">
        <v>0.16402</v>
      </c>
      <c r="TDE9" s="189">
        <v>0.16402</v>
      </c>
      <c r="TDF9" s="189">
        <v>0.16402</v>
      </c>
      <c r="TDG9" s="189">
        <v>0.16402</v>
      </c>
      <c r="TDH9" s="189">
        <v>0.16402</v>
      </c>
      <c r="TDI9" s="189">
        <v>0.16402</v>
      </c>
      <c r="TDJ9" s="189">
        <v>0.16402</v>
      </c>
      <c r="TDK9" s="189">
        <v>0.16402</v>
      </c>
      <c r="TDL9" s="189">
        <v>0.16402</v>
      </c>
      <c r="TDM9" s="189">
        <v>0.16402</v>
      </c>
      <c r="TDN9" s="189">
        <v>0.16402</v>
      </c>
      <c r="TDO9" s="189">
        <v>0.16402</v>
      </c>
      <c r="TDP9" s="189">
        <v>0.16402</v>
      </c>
      <c r="TDQ9" s="189">
        <v>0.16402</v>
      </c>
      <c r="TDR9" s="189">
        <v>0.16402</v>
      </c>
      <c r="TDS9" s="189">
        <v>0.16402</v>
      </c>
      <c r="TDT9" s="189">
        <v>0.16402</v>
      </c>
      <c r="TDU9" s="189">
        <v>0.16402</v>
      </c>
      <c r="TDV9" s="189">
        <v>0.16402</v>
      </c>
      <c r="TDW9" s="189">
        <v>0.16402</v>
      </c>
      <c r="TDX9" s="189">
        <v>0.16402</v>
      </c>
      <c r="TDY9" s="189">
        <v>0.16402</v>
      </c>
      <c r="TDZ9" s="189">
        <v>0.16402</v>
      </c>
      <c r="TEA9" s="189">
        <v>0.16402</v>
      </c>
      <c r="TEB9" s="189">
        <v>0.16402</v>
      </c>
      <c r="TEC9" s="189">
        <v>0.16402</v>
      </c>
      <c r="TED9" s="189">
        <v>0.16402</v>
      </c>
      <c r="TEE9" s="189">
        <v>0.16402</v>
      </c>
      <c r="TEF9" s="189">
        <v>0.16402</v>
      </c>
      <c r="TEG9" s="189">
        <v>0.16402</v>
      </c>
      <c r="TEH9" s="189">
        <v>0.16402</v>
      </c>
      <c r="TEI9" s="189">
        <v>0.16402</v>
      </c>
      <c r="TEJ9" s="189">
        <v>0.16402</v>
      </c>
      <c r="TEK9" s="189">
        <v>0.16402</v>
      </c>
      <c r="TEL9" s="189">
        <v>0.16402</v>
      </c>
      <c r="TEM9" s="189">
        <v>0.16402</v>
      </c>
      <c r="TEN9" s="189">
        <v>0.16402</v>
      </c>
      <c r="TEO9" s="189">
        <v>0.16402</v>
      </c>
      <c r="TEP9" s="189">
        <v>0.16402</v>
      </c>
      <c r="TEQ9" s="189">
        <v>0.16402</v>
      </c>
      <c r="TER9" s="189">
        <v>0.16402</v>
      </c>
      <c r="TES9" s="189">
        <v>0.16402</v>
      </c>
      <c r="TET9" s="189">
        <v>0.16402</v>
      </c>
      <c r="TEU9" s="189">
        <v>0.16402</v>
      </c>
      <c r="TEV9" s="189">
        <v>0.16402</v>
      </c>
      <c r="TEW9" s="189">
        <v>0.16402</v>
      </c>
      <c r="TEX9" s="189">
        <v>0.16402</v>
      </c>
      <c r="TEY9" s="189">
        <v>0.16402</v>
      </c>
      <c r="TEZ9" s="189">
        <v>0.16402</v>
      </c>
      <c r="TFA9" s="189">
        <v>0.16402</v>
      </c>
      <c r="TFB9" s="189">
        <v>0.16402</v>
      </c>
      <c r="TFC9" s="189">
        <v>0.16402</v>
      </c>
      <c r="TFD9" s="189">
        <v>0.16402</v>
      </c>
      <c r="TFE9" s="189">
        <v>0.16402</v>
      </c>
      <c r="TFF9" s="189">
        <v>0.16402</v>
      </c>
      <c r="TFG9" s="189">
        <v>0.16402</v>
      </c>
      <c r="TFH9" s="189">
        <v>0.16402</v>
      </c>
      <c r="TFI9" s="189">
        <v>0.16402</v>
      </c>
      <c r="TFJ9" s="189">
        <v>0.16402</v>
      </c>
      <c r="TFK9" s="189">
        <v>0.16402</v>
      </c>
      <c r="TFL9" s="189">
        <v>0.16402</v>
      </c>
      <c r="TFM9" s="189">
        <v>0.16402</v>
      </c>
      <c r="TFN9" s="189">
        <v>0.16402</v>
      </c>
      <c r="TFO9" s="189">
        <v>0.16402</v>
      </c>
      <c r="TFP9" s="189">
        <v>0.16402</v>
      </c>
      <c r="TFQ9" s="189">
        <v>0.16402</v>
      </c>
      <c r="TFR9" s="189">
        <v>0.16402</v>
      </c>
      <c r="TFS9" s="189">
        <v>0.16402</v>
      </c>
      <c r="TFT9" s="189">
        <v>0.16402</v>
      </c>
      <c r="TFU9" s="189">
        <v>0.16402</v>
      </c>
      <c r="TFV9" s="189">
        <v>0.16402</v>
      </c>
      <c r="TFW9" s="189">
        <v>0.16402</v>
      </c>
      <c r="TFX9" s="189">
        <v>0.16402</v>
      </c>
      <c r="TFY9" s="189">
        <v>0.16402</v>
      </c>
      <c r="TFZ9" s="189">
        <v>0.16402</v>
      </c>
      <c r="TGA9" s="189">
        <v>0.16402</v>
      </c>
      <c r="TGB9" s="189">
        <v>0.16402</v>
      </c>
      <c r="TGC9" s="189">
        <v>0.16402</v>
      </c>
      <c r="TGD9" s="189">
        <v>0.16402</v>
      </c>
      <c r="TGE9" s="189">
        <v>0.16402</v>
      </c>
      <c r="TGF9" s="189">
        <v>0.16402</v>
      </c>
      <c r="TGG9" s="189">
        <v>0.16402</v>
      </c>
      <c r="TGH9" s="189">
        <v>0.16402</v>
      </c>
      <c r="TGI9" s="189">
        <v>0.16402</v>
      </c>
      <c r="TGJ9" s="189">
        <v>0.16402</v>
      </c>
      <c r="TGK9" s="189">
        <v>0.16402</v>
      </c>
      <c r="TGL9" s="189">
        <v>0.16402</v>
      </c>
      <c r="TGM9" s="189">
        <v>0.16402</v>
      </c>
      <c r="TGN9" s="189">
        <v>0.16402</v>
      </c>
      <c r="TGO9" s="189">
        <v>0.16402</v>
      </c>
      <c r="TGP9" s="189">
        <v>0.16402</v>
      </c>
      <c r="TGQ9" s="189">
        <v>0.16402</v>
      </c>
      <c r="TGR9" s="189">
        <v>0.16402</v>
      </c>
      <c r="TGS9" s="189">
        <v>0.16402</v>
      </c>
      <c r="TGT9" s="189">
        <v>0.16402</v>
      </c>
      <c r="TGU9" s="189">
        <v>0.16402</v>
      </c>
      <c r="TGV9" s="189">
        <v>0.16402</v>
      </c>
      <c r="TGW9" s="189">
        <v>0.16402</v>
      </c>
      <c r="TGX9" s="189">
        <v>0.16402</v>
      </c>
      <c r="TGY9" s="189">
        <v>0.16402</v>
      </c>
      <c r="TGZ9" s="189">
        <v>0.16402</v>
      </c>
      <c r="THA9" s="189">
        <v>0.16402</v>
      </c>
      <c r="THB9" s="189">
        <v>0.16402</v>
      </c>
      <c r="THC9" s="189">
        <v>0.16402</v>
      </c>
      <c r="THD9" s="189">
        <v>0.16402</v>
      </c>
      <c r="THE9" s="189">
        <v>0.16402</v>
      </c>
      <c r="THF9" s="189">
        <v>0.16402</v>
      </c>
      <c r="THG9" s="189">
        <v>0.16402</v>
      </c>
      <c r="THH9" s="189">
        <v>0.16402</v>
      </c>
      <c r="THI9" s="189">
        <v>0.16402</v>
      </c>
      <c r="THJ9" s="189">
        <v>0.16402</v>
      </c>
      <c r="THK9" s="189">
        <v>0.16402</v>
      </c>
      <c r="THL9" s="189">
        <v>0.16402</v>
      </c>
      <c r="THM9" s="189">
        <v>0.16402</v>
      </c>
      <c r="THN9" s="189">
        <v>0.16402</v>
      </c>
      <c r="THO9" s="189">
        <v>0.16402</v>
      </c>
      <c r="THP9" s="189">
        <v>0.16402</v>
      </c>
      <c r="THQ9" s="189">
        <v>0.16402</v>
      </c>
      <c r="THR9" s="189">
        <v>0.16402</v>
      </c>
      <c r="THS9" s="189">
        <v>0.16402</v>
      </c>
      <c r="THT9" s="189">
        <v>0.16402</v>
      </c>
      <c r="THU9" s="189">
        <v>0.16402</v>
      </c>
      <c r="THV9" s="189">
        <v>0.16402</v>
      </c>
      <c r="THW9" s="189">
        <v>0.16402</v>
      </c>
      <c r="THX9" s="189">
        <v>0.16402</v>
      </c>
      <c r="THY9" s="189">
        <v>0.16402</v>
      </c>
      <c r="THZ9" s="189">
        <v>0.16402</v>
      </c>
      <c r="TIA9" s="189">
        <v>0.16402</v>
      </c>
      <c r="TIB9" s="189">
        <v>0.16402</v>
      </c>
      <c r="TIC9" s="189">
        <v>0.16402</v>
      </c>
      <c r="TID9" s="189">
        <v>0.16402</v>
      </c>
      <c r="TIE9" s="189">
        <v>0.16402</v>
      </c>
      <c r="TIF9" s="189">
        <v>0.16402</v>
      </c>
      <c r="TIG9" s="189">
        <v>0.16402</v>
      </c>
      <c r="TIH9" s="189">
        <v>0.16402</v>
      </c>
      <c r="TII9" s="189">
        <v>0.16402</v>
      </c>
      <c r="TIJ9" s="189">
        <v>0.16402</v>
      </c>
      <c r="TIK9" s="189">
        <v>0.16402</v>
      </c>
      <c r="TIL9" s="189">
        <v>0.16402</v>
      </c>
      <c r="TIM9" s="189">
        <v>0.16402</v>
      </c>
      <c r="TIN9" s="189">
        <v>0.16402</v>
      </c>
      <c r="TIO9" s="189">
        <v>0.16402</v>
      </c>
      <c r="TIP9" s="189">
        <v>0.16402</v>
      </c>
      <c r="TIQ9" s="189">
        <v>0.16402</v>
      </c>
      <c r="TIR9" s="189">
        <v>0.16402</v>
      </c>
      <c r="TIS9" s="189">
        <v>0.16402</v>
      </c>
      <c r="TIT9" s="189">
        <v>0.16402</v>
      </c>
      <c r="TIU9" s="189">
        <v>0.16402</v>
      </c>
      <c r="TIV9" s="189">
        <v>0.16402</v>
      </c>
      <c r="TIW9" s="189">
        <v>0.16402</v>
      </c>
      <c r="TIX9" s="189">
        <v>0.16402</v>
      </c>
      <c r="TIY9" s="189">
        <v>0.16402</v>
      </c>
      <c r="TIZ9" s="189">
        <v>0.16402</v>
      </c>
      <c r="TJA9" s="189">
        <v>0.16402</v>
      </c>
      <c r="TJB9" s="189">
        <v>0.16402</v>
      </c>
      <c r="TJC9" s="189">
        <v>0.16402</v>
      </c>
      <c r="TJD9" s="189">
        <v>0.16402</v>
      </c>
      <c r="TJE9" s="189">
        <v>0.16402</v>
      </c>
      <c r="TJF9" s="189">
        <v>0.16402</v>
      </c>
      <c r="TJG9" s="189">
        <v>0.16402</v>
      </c>
      <c r="TJH9" s="189">
        <v>0.16402</v>
      </c>
      <c r="TJI9" s="189">
        <v>0.16402</v>
      </c>
      <c r="TJJ9" s="189">
        <v>0.16402</v>
      </c>
      <c r="TJK9" s="189">
        <v>0.16402</v>
      </c>
      <c r="TJL9" s="189">
        <v>0.16402</v>
      </c>
      <c r="TJM9" s="189">
        <v>0.16402</v>
      </c>
      <c r="TJN9" s="189">
        <v>0.16402</v>
      </c>
      <c r="TJO9" s="189">
        <v>0.16402</v>
      </c>
      <c r="TJP9" s="189">
        <v>0.16402</v>
      </c>
      <c r="TJQ9" s="189">
        <v>0.16402</v>
      </c>
      <c r="TJR9" s="189">
        <v>0.16402</v>
      </c>
      <c r="TJS9" s="189">
        <v>0.16402</v>
      </c>
      <c r="TJT9" s="189">
        <v>0.16402</v>
      </c>
      <c r="TJU9" s="189">
        <v>0.16402</v>
      </c>
      <c r="TJV9" s="189">
        <v>0.16402</v>
      </c>
      <c r="TJW9" s="189">
        <v>0.16402</v>
      </c>
      <c r="TJX9" s="189">
        <v>0.16402</v>
      </c>
      <c r="TJY9" s="189">
        <v>0.16402</v>
      </c>
      <c r="TJZ9" s="189">
        <v>0.16402</v>
      </c>
      <c r="TKA9" s="189">
        <v>0.16402</v>
      </c>
      <c r="TKB9" s="189">
        <v>0.16402</v>
      </c>
      <c r="TKC9" s="189">
        <v>0.16402</v>
      </c>
      <c r="TKD9" s="189">
        <v>0.16402</v>
      </c>
      <c r="TKE9" s="189">
        <v>0.16402</v>
      </c>
      <c r="TKF9" s="189">
        <v>0.16402</v>
      </c>
      <c r="TKG9" s="189">
        <v>0.16402</v>
      </c>
      <c r="TKH9" s="189">
        <v>0.16402</v>
      </c>
      <c r="TKI9" s="189">
        <v>0.16402</v>
      </c>
      <c r="TKJ9" s="189">
        <v>0.16402</v>
      </c>
      <c r="TKK9" s="189">
        <v>0.16402</v>
      </c>
      <c r="TKL9" s="189">
        <v>0.16402</v>
      </c>
      <c r="TKM9" s="189">
        <v>0.16402</v>
      </c>
      <c r="TKN9" s="189">
        <v>0.16402</v>
      </c>
      <c r="TKO9" s="189">
        <v>0.16402</v>
      </c>
      <c r="TKP9" s="189">
        <v>0.16402</v>
      </c>
      <c r="TKQ9" s="189">
        <v>0.16402</v>
      </c>
      <c r="TKR9" s="189">
        <v>0.16402</v>
      </c>
      <c r="TKS9" s="189">
        <v>0.16402</v>
      </c>
      <c r="TKT9" s="189">
        <v>0.16402</v>
      </c>
      <c r="TKU9" s="189">
        <v>0.16402</v>
      </c>
      <c r="TKV9" s="189">
        <v>0.16402</v>
      </c>
      <c r="TKW9" s="189">
        <v>0.16402</v>
      </c>
      <c r="TKX9" s="189">
        <v>0.16402</v>
      </c>
      <c r="TKY9" s="189">
        <v>0.16402</v>
      </c>
      <c r="TKZ9" s="189">
        <v>0.16402</v>
      </c>
      <c r="TLA9" s="189">
        <v>0.16402</v>
      </c>
      <c r="TLB9" s="189">
        <v>0.16402</v>
      </c>
      <c r="TLC9" s="189">
        <v>0.16402</v>
      </c>
      <c r="TLD9" s="189">
        <v>0.16402</v>
      </c>
      <c r="TLE9" s="189">
        <v>0.16402</v>
      </c>
      <c r="TLF9" s="189">
        <v>0.16402</v>
      </c>
      <c r="TLG9" s="189">
        <v>0.16402</v>
      </c>
      <c r="TLH9" s="189">
        <v>0.16402</v>
      </c>
      <c r="TLI9" s="189">
        <v>0.16402</v>
      </c>
      <c r="TLJ9" s="189">
        <v>0.16402</v>
      </c>
      <c r="TLK9" s="189">
        <v>0.16402</v>
      </c>
      <c r="TLL9" s="189">
        <v>0.16402</v>
      </c>
      <c r="TLM9" s="189">
        <v>0.16402</v>
      </c>
      <c r="TLN9" s="189">
        <v>0.16402</v>
      </c>
      <c r="TLO9" s="189">
        <v>0.16402</v>
      </c>
      <c r="TLP9" s="189">
        <v>0.16402</v>
      </c>
      <c r="TLQ9" s="189">
        <v>0.16402</v>
      </c>
      <c r="TLR9" s="189">
        <v>0.16402</v>
      </c>
      <c r="TLS9" s="189">
        <v>0.16402</v>
      </c>
      <c r="TLT9" s="189">
        <v>0.16402</v>
      </c>
      <c r="TLU9" s="189">
        <v>0.16402</v>
      </c>
      <c r="TLV9" s="189">
        <v>0.16402</v>
      </c>
      <c r="TLW9" s="189">
        <v>0.16402</v>
      </c>
      <c r="TLX9" s="189">
        <v>0.16402</v>
      </c>
      <c r="TLY9" s="189">
        <v>0.16402</v>
      </c>
      <c r="TLZ9" s="189">
        <v>0.16402</v>
      </c>
      <c r="TMA9" s="189">
        <v>0.16402</v>
      </c>
      <c r="TMB9" s="189">
        <v>0.16402</v>
      </c>
      <c r="TMC9" s="189">
        <v>0.16402</v>
      </c>
      <c r="TMD9" s="189">
        <v>0.16402</v>
      </c>
      <c r="TME9" s="189">
        <v>0.16402</v>
      </c>
      <c r="TMF9" s="189">
        <v>0.16402</v>
      </c>
      <c r="TMG9" s="189">
        <v>0.16402</v>
      </c>
      <c r="TMH9" s="189">
        <v>0.16402</v>
      </c>
      <c r="TMI9" s="189">
        <v>0.16402</v>
      </c>
      <c r="TMJ9" s="189">
        <v>0.16402</v>
      </c>
      <c r="TMK9" s="189">
        <v>0.16402</v>
      </c>
      <c r="TML9" s="189">
        <v>0.16402</v>
      </c>
      <c r="TMM9" s="189">
        <v>0.16402</v>
      </c>
      <c r="TMN9" s="189">
        <v>0.16402</v>
      </c>
      <c r="TMO9" s="189">
        <v>0.16402</v>
      </c>
      <c r="TMP9" s="189">
        <v>0.16402</v>
      </c>
      <c r="TMQ9" s="189">
        <v>0.16402</v>
      </c>
      <c r="TMR9" s="189">
        <v>0.16402</v>
      </c>
      <c r="TMS9" s="189">
        <v>0.16402</v>
      </c>
      <c r="TMT9" s="189">
        <v>0.16402</v>
      </c>
      <c r="TMU9" s="189">
        <v>0.16402</v>
      </c>
      <c r="TMV9" s="189">
        <v>0.16402</v>
      </c>
      <c r="TMW9" s="189">
        <v>0.16402</v>
      </c>
      <c r="TMX9" s="189">
        <v>0.16402</v>
      </c>
      <c r="TMY9" s="189">
        <v>0.16402</v>
      </c>
      <c r="TMZ9" s="189">
        <v>0.16402</v>
      </c>
      <c r="TNA9" s="189">
        <v>0.16402</v>
      </c>
      <c r="TNB9" s="189">
        <v>0.16402</v>
      </c>
      <c r="TNC9" s="189">
        <v>0.16402</v>
      </c>
      <c r="TND9" s="189">
        <v>0.16402</v>
      </c>
      <c r="TNE9" s="189">
        <v>0.16402</v>
      </c>
      <c r="TNF9" s="189">
        <v>0.16402</v>
      </c>
      <c r="TNG9" s="189">
        <v>0.16402</v>
      </c>
      <c r="TNH9" s="189">
        <v>0.16402</v>
      </c>
      <c r="TNI9" s="189">
        <v>0.16402</v>
      </c>
      <c r="TNJ9" s="189">
        <v>0.16402</v>
      </c>
      <c r="TNK9" s="189">
        <v>0.16402</v>
      </c>
      <c r="TNL9" s="189">
        <v>0.16402</v>
      </c>
      <c r="TNM9" s="189">
        <v>0.16402</v>
      </c>
      <c r="TNN9" s="189">
        <v>0.16402</v>
      </c>
      <c r="TNO9" s="189">
        <v>0.16402</v>
      </c>
      <c r="TNP9" s="189">
        <v>0.16402</v>
      </c>
      <c r="TNQ9" s="189">
        <v>0.16402</v>
      </c>
      <c r="TNR9" s="189">
        <v>0.16402</v>
      </c>
      <c r="TNS9" s="189">
        <v>0.16402</v>
      </c>
      <c r="TNT9" s="189">
        <v>0.16402</v>
      </c>
      <c r="TNU9" s="189">
        <v>0.16402</v>
      </c>
      <c r="TNV9" s="189">
        <v>0.16402</v>
      </c>
      <c r="TNW9" s="189">
        <v>0.16402</v>
      </c>
      <c r="TNX9" s="189">
        <v>0.16402</v>
      </c>
      <c r="TNY9" s="189">
        <v>0.16402</v>
      </c>
      <c r="TNZ9" s="189">
        <v>0.16402</v>
      </c>
      <c r="TOA9" s="189">
        <v>0.16402</v>
      </c>
      <c r="TOB9" s="189">
        <v>0.16402</v>
      </c>
      <c r="TOC9" s="189">
        <v>0.16402</v>
      </c>
      <c r="TOD9" s="189">
        <v>0.16402</v>
      </c>
      <c r="TOE9" s="189">
        <v>0.16402</v>
      </c>
      <c r="TOF9" s="189">
        <v>0.16402</v>
      </c>
      <c r="TOG9" s="189">
        <v>0.16402</v>
      </c>
      <c r="TOH9" s="189">
        <v>0.16402</v>
      </c>
      <c r="TOI9" s="189">
        <v>0.16402</v>
      </c>
      <c r="TOJ9" s="189">
        <v>0.16402</v>
      </c>
      <c r="TOK9" s="189">
        <v>0.16402</v>
      </c>
      <c r="TOL9" s="189">
        <v>0.16402</v>
      </c>
      <c r="TOM9" s="189">
        <v>0.16402</v>
      </c>
      <c r="TON9" s="189">
        <v>0.16402</v>
      </c>
      <c r="TOO9" s="189">
        <v>0.16402</v>
      </c>
      <c r="TOP9" s="189">
        <v>0.16402</v>
      </c>
      <c r="TOQ9" s="189">
        <v>0.16402</v>
      </c>
      <c r="TOR9" s="189">
        <v>0.16402</v>
      </c>
      <c r="TOS9" s="189">
        <v>0.16402</v>
      </c>
      <c r="TOT9" s="189">
        <v>0.16402</v>
      </c>
      <c r="TOU9" s="189">
        <v>0.16402</v>
      </c>
      <c r="TOV9" s="189">
        <v>0.16402</v>
      </c>
      <c r="TOW9" s="189">
        <v>0.16402</v>
      </c>
      <c r="TOX9" s="189">
        <v>0.16402</v>
      </c>
      <c r="TOY9" s="189">
        <v>0.16402</v>
      </c>
      <c r="TOZ9" s="189">
        <v>0.16402</v>
      </c>
      <c r="TPA9" s="189">
        <v>0.16402</v>
      </c>
      <c r="TPB9" s="189">
        <v>0.16402</v>
      </c>
      <c r="TPC9" s="189">
        <v>0.16402</v>
      </c>
      <c r="TPD9" s="189">
        <v>0.16402</v>
      </c>
      <c r="TPE9" s="189">
        <v>0.16402</v>
      </c>
      <c r="TPF9" s="189">
        <v>0.16402</v>
      </c>
      <c r="TPG9" s="189">
        <v>0.16402</v>
      </c>
      <c r="TPH9" s="189">
        <v>0.16402</v>
      </c>
      <c r="TPI9" s="189">
        <v>0.16402</v>
      </c>
      <c r="TPJ9" s="189">
        <v>0.16402</v>
      </c>
      <c r="TPK9" s="189">
        <v>0.16402</v>
      </c>
      <c r="TPL9" s="189">
        <v>0.16402</v>
      </c>
      <c r="TPM9" s="189">
        <v>0.16402</v>
      </c>
      <c r="TPN9" s="189">
        <v>0.16402</v>
      </c>
      <c r="TPO9" s="189">
        <v>0.16402</v>
      </c>
      <c r="TPP9" s="189">
        <v>0.16402</v>
      </c>
      <c r="TPQ9" s="189">
        <v>0.16402</v>
      </c>
      <c r="TPR9" s="189">
        <v>0.16402</v>
      </c>
      <c r="TPS9" s="189">
        <v>0.16402</v>
      </c>
      <c r="TPT9" s="189">
        <v>0.16402</v>
      </c>
      <c r="TPU9" s="189">
        <v>0.16402</v>
      </c>
      <c r="TPV9" s="189">
        <v>0.16402</v>
      </c>
      <c r="TPW9" s="189">
        <v>0.16402</v>
      </c>
      <c r="TPX9" s="189">
        <v>0.16402</v>
      </c>
      <c r="TPY9" s="189">
        <v>0.16402</v>
      </c>
      <c r="TPZ9" s="189">
        <v>0.16402</v>
      </c>
      <c r="TQA9" s="189">
        <v>0.16402</v>
      </c>
      <c r="TQB9" s="189">
        <v>0.16402</v>
      </c>
      <c r="TQC9" s="189">
        <v>0.16402</v>
      </c>
      <c r="TQD9" s="189">
        <v>0.16402</v>
      </c>
      <c r="TQE9" s="189">
        <v>0.16402</v>
      </c>
      <c r="TQF9" s="189">
        <v>0.16402</v>
      </c>
      <c r="TQG9" s="189">
        <v>0.16402</v>
      </c>
      <c r="TQH9" s="189">
        <v>0.16402</v>
      </c>
      <c r="TQI9" s="189">
        <v>0.16402</v>
      </c>
      <c r="TQJ9" s="189">
        <v>0.16402</v>
      </c>
      <c r="TQK9" s="189">
        <v>0.16402</v>
      </c>
      <c r="TQL9" s="189">
        <v>0.16402</v>
      </c>
      <c r="TQM9" s="189">
        <v>0.16402</v>
      </c>
      <c r="TQN9" s="189">
        <v>0.16402</v>
      </c>
      <c r="TQO9" s="189">
        <v>0.16402</v>
      </c>
      <c r="TQP9" s="189">
        <v>0.16402</v>
      </c>
      <c r="TQQ9" s="189">
        <v>0.16402</v>
      </c>
      <c r="TQR9" s="189">
        <v>0.16402</v>
      </c>
      <c r="TQS9" s="189">
        <v>0.16402</v>
      </c>
      <c r="TQT9" s="189">
        <v>0.16402</v>
      </c>
      <c r="TQU9" s="189">
        <v>0.16402</v>
      </c>
      <c r="TQV9" s="189">
        <v>0.16402</v>
      </c>
      <c r="TQW9" s="189">
        <v>0.16402</v>
      </c>
      <c r="TQX9" s="189">
        <v>0.16402</v>
      </c>
      <c r="TQY9" s="189">
        <v>0.16402</v>
      </c>
      <c r="TQZ9" s="189">
        <v>0.16402</v>
      </c>
      <c r="TRA9" s="189">
        <v>0.16402</v>
      </c>
      <c r="TRB9" s="189">
        <v>0.16402</v>
      </c>
      <c r="TRC9" s="189">
        <v>0.16402</v>
      </c>
      <c r="TRD9" s="189">
        <v>0.16402</v>
      </c>
      <c r="TRE9" s="189">
        <v>0.16402</v>
      </c>
      <c r="TRF9" s="189">
        <v>0.16402</v>
      </c>
      <c r="TRG9" s="189">
        <v>0.16402</v>
      </c>
      <c r="TRH9" s="189">
        <v>0.16402</v>
      </c>
      <c r="TRI9" s="189">
        <v>0.16402</v>
      </c>
      <c r="TRJ9" s="189">
        <v>0.16402</v>
      </c>
      <c r="TRK9" s="189">
        <v>0.16402</v>
      </c>
      <c r="TRL9" s="189">
        <v>0.16402</v>
      </c>
      <c r="TRM9" s="189">
        <v>0.16402</v>
      </c>
      <c r="TRN9" s="189">
        <v>0.16402</v>
      </c>
      <c r="TRO9" s="189">
        <v>0.16402</v>
      </c>
      <c r="TRP9" s="189">
        <v>0.16402</v>
      </c>
      <c r="TRQ9" s="189">
        <v>0.16402</v>
      </c>
      <c r="TRR9" s="189">
        <v>0.16402</v>
      </c>
      <c r="TRS9" s="189">
        <v>0.16402</v>
      </c>
      <c r="TRT9" s="189">
        <v>0.16402</v>
      </c>
      <c r="TRU9" s="189">
        <v>0.16402</v>
      </c>
      <c r="TRV9" s="189">
        <v>0.16402</v>
      </c>
      <c r="TRW9" s="189">
        <v>0.16402</v>
      </c>
      <c r="TRX9" s="189">
        <v>0.16402</v>
      </c>
      <c r="TRY9" s="189">
        <v>0.16402</v>
      </c>
      <c r="TRZ9" s="189">
        <v>0.16402</v>
      </c>
      <c r="TSA9" s="189">
        <v>0.16402</v>
      </c>
      <c r="TSB9" s="189">
        <v>0.16402</v>
      </c>
      <c r="TSC9" s="189">
        <v>0.16402</v>
      </c>
      <c r="TSD9" s="189">
        <v>0.16402</v>
      </c>
      <c r="TSE9" s="189">
        <v>0.16402</v>
      </c>
      <c r="TSF9" s="189">
        <v>0.16402</v>
      </c>
      <c r="TSG9" s="189">
        <v>0.16402</v>
      </c>
      <c r="TSH9" s="189">
        <v>0.16402</v>
      </c>
      <c r="TSI9" s="189">
        <v>0.16402</v>
      </c>
      <c r="TSJ9" s="189">
        <v>0.16402</v>
      </c>
      <c r="TSK9" s="189">
        <v>0.16402</v>
      </c>
      <c r="TSL9" s="189">
        <v>0.16402</v>
      </c>
      <c r="TSM9" s="189">
        <v>0.16402</v>
      </c>
      <c r="TSN9" s="189">
        <v>0.16402</v>
      </c>
      <c r="TSO9" s="189">
        <v>0.16402</v>
      </c>
      <c r="TSP9" s="189">
        <v>0.16402</v>
      </c>
      <c r="TSQ9" s="189">
        <v>0.16402</v>
      </c>
      <c r="TSR9" s="189">
        <v>0.16402</v>
      </c>
      <c r="TSS9" s="189">
        <v>0.16402</v>
      </c>
      <c r="TST9" s="189">
        <v>0.16402</v>
      </c>
      <c r="TSU9" s="189">
        <v>0.16402</v>
      </c>
      <c r="TSV9" s="189">
        <v>0.16402</v>
      </c>
      <c r="TSW9" s="189">
        <v>0.16402</v>
      </c>
      <c r="TSX9" s="189">
        <v>0.16402</v>
      </c>
      <c r="TSY9" s="189">
        <v>0.16402</v>
      </c>
      <c r="TSZ9" s="189">
        <v>0.16402</v>
      </c>
      <c r="TTA9" s="189">
        <v>0.16402</v>
      </c>
      <c r="TTB9" s="189">
        <v>0.16402</v>
      </c>
      <c r="TTC9" s="189">
        <v>0.16402</v>
      </c>
      <c r="TTD9" s="189">
        <v>0.16402</v>
      </c>
      <c r="TTE9" s="189">
        <v>0.16402</v>
      </c>
      <c r="TTF9" s="189">
        <v>0.16402</v>
      </c>
      <c r="TTG9" s="189">
        <v>0.16402</v>
      </c>
      <c r="TTH9" s="189">
        <v>0.16402</v>
      </c>
      <c r="TTI9" s="189">
        <v>0.16402</v>
      </c>
      <c r="TTJ9" s="189">
        <v>0.16402</v>
      </c>
      <c r="TTK9" s="189">
        <v>0.16402</v>
      </c>
      <c r="TTL9" s="189">
        <v>0.16402</v>
      </c>
      <c r="TTM9" s="189">
        <v>0.16402</v>
      </c>
      <c r="TTN9" s="189">
        <v>0.16402</v>
      </c>
      <c r="TTO9" s="189">
        <v>0.16402</v>
      </c>
      <c r="TTP9" s="189">
        <v>0.16402</v>
      </c>
      <c r="TTQ9" s="189">
        <v>0.16402</v>
      </c>
      <c r="TTR9" s="189">
        <v>0.16402</v>
      </c>
      <c r="TTS9" s="189">
        <v>0.16402</v>
      </c>
      <c r="TTT9" s="189">
        <v>0.16402</v>
      </c>
      <c r="TTU9" s="189">
        <v>0.16402</v>
      </c>
      <c r="TTV9" s="189">
        <v>0.16402</v>
      </c>
      <c r="TTW9" s="189">
        <v>0.16402</v>
      </c>
      <c r="TTX9" s="189">
        <v>0.16402</v>
      </c>
      <c r="TTY9" s="189">
        <v>0.16402</v>
      </c>
      <c r="TTZ9" s="189">
        <v>0.16402</v>
      </c>
      <c r="TUA9" s="189">
        <v>0.16402</v>
      </c>
      <c r="TUB9" s="189">
        <v>0.16402</v>
      </c>
      <c r="TUC9" s="189">
        <v>0.16402</v>
      </c>
      <c r="TUD9" s="189">
        <v>0.16402</v>
      </c>
      <c r="TUE9" s="189">
        <v>0.16402</v>
      </c>
      <c r="TUF9" s="189">
        <v>0.16402</v>
      </c>
      <c r="TUG9" s="189">
        <v>0.16402</v>
      </c>
      <c r="TUH9" s="189">
        <v>0.16402</v>
      </c>
      <c r="TUI9" s="189">
        <v>0.16402</v>
      </c>
      <c r="TUJ9" s="189">
        <v>0.16402</v>
      </c>
      <c r="TUK9" s="189">
        <v>0.16402</v>
      </c>
      <c r="TUL9" s="189">
        <v>0.16402</v>
      </c>
      <c r="TUM9" s="189">
        <v>0.16402</v>
      </c>
      <c r="TUN9" s="189">
        <v>0.16402</v>
      </c>
      <c r="TUO9" s="189">
        <v>0.16402</v>
      </c>
      <c r="TUP9" s="189">
        <v>0.16402</v>
      </c>
      <c r="TUQ9" s="189">
        <v>0.16402</v>
      </c>
      <c r="TUR9" s="189">
        <v>0.16402</v>
      </c>
      <c r="TUS9" s="189">
        <v>0.16402</v>
      </c>
      <c r="TUT9" s="189">
        <v>0.16402</v>
      </c>
      <c r="TUU9" s="189">
        <v>0.16402</v>
      </c>
      <c r="TUV9" s="189">
        <v>0.16402</v>
      </c>
      <c r="TUW9" s="189">
        <v>0.16402</v>
      </c>
      <c r="TUX9" s="189">
        <v>0.16402</v>
      </c>
      <c r="TUY9" s="189">
        <v>0.16402</v>
      </c>
      <c r="TUZ9" s="189">
        <v>0.16402</v>
      </c>
      <c r="TVA9" s="189">
        <v>0.16402</v>
      </c>
      <c r="TVB9" s="189">
        <v>0.16402</v>
      </c>
      <c r="TVC9" s="189">
        <v>0.16402</v>
      </c>
      <c r="TVD9" s="189">
        <v>0.16402</v>
      </c>
      <c r="TVE9" s="189">
        <v>0.16402</v>
      </c>
      <c r="TVF9" s="189">
        <v>0.16402</v>
      </c>
      <c r="TVG9" s="189">
        <v>0.16402</v>
      </c>
      <c r="TVH9" s="189">
        <v>0.16402</v>
      </c>
      <c r="TVI9" s="189">
        <v>0.16402</v>
      </c>
      <c r="TVJ9" s="189">
        <v>0.16402</v>
      </c>
      <c r="TVK9" s="189">
        <v>0.16402</v>
      </c>
      <c r="TVL9" s="189">
        <v>0.16402</v>
      </c>
      <c r="TVM9" s="189">
        <v>0.16402</v>
      </c>
      <c r="TVN9" s="189">
        <v>0.16402</v>
      </c>
      <c r="TVO9" s="189">
        <v>0.16402</v>
      </c>
      <c r="TVP9" s="189">
        <v>0.16402</v>
      </c>
      <c r="TVQ9" s="189">
        <v>0.16402</v>
      </c>
      <c r="TVR9" s="189">
        <v>0.16402</v>
      </c>
      <c r="TVS9" s="189">
        <v>0.16402</v>
      </c>
      <c r="TVT9" s="189">
        <v>0.16402</v>
      </c>
      <c r="TVU9" s="189">
        <v>0.16402</v>
      </c>
      <c r="TVV9" s="189">
        <v>0.16402</v>
      </c>
      <c r="TVW9" s="189">
        <v>0.16402</v>
      </c>
      <c r="TVX9" s="189">
        <v>0.16402</v>
      </c>
      <c r="TVY9" s="189">
        <v>0.16402</v>
      </c>
      <c r="TVZ9" s="189">
        <v>0.16402</v>
      </c>
      <c r="TWA9" s="189">
        <v>0.16402</v>
      </c>
      <c r="TWB9" s="189">
        <v>0.16402</v>
      </c>
      <c r="TWC9" s="189">
        <v>0.16402</v>
      </c>
      <c r="TWD9" s="189">
        <v>0.16402</v>
      </c>
      <c r="TWE9" s="189">
        <v>0.16402</v>
      </c>
      <c r="TWF9" s="189">
        <v>0.16402</v>
      </c>
      <c r="TWG9" s="189">
        <v>0.16402</v>
      </c>
      <c r="TWH9" s="189">
        <v>0.16402</v>
      </c>
      <c r="TWI9" s="189">
        <v>0.16402</v>
      </c>
      <c r="TWJ9" s="189">
        <v>0.16402</v>
      </c>
      <c r="TWK9" s="189">
        <v>0.16402</v>
      </c>
      <c r="TWL9" s="189">
        <v>0.16402</v>
      </c>
      <c r="TWM9" s="189">
        <v>0.16402</v>
      </c>
      <c r="TWN9" s="189">
        <v>0.16402</v>
      </c>
      <c r="TWO9" s="189">
        <v>0.16402</v>
      </c>
      <c r="TWP9" s="189">
        <v>0.16402</v>
      </c>
      <c r="TWQ9" s="189">
        <v>0.16402</v>
      </c>
      <c r="TWR9" s="189">
        <v>0.16402</v>
      </c>
      <c r="TWS9" s="189">
        <v>0.16402</v>
      </c>
      <c r="TWT9" s="189">
        <v>0.16402</v>
      </c>
      <c r="TWU9" s="189">
        <v>0.16402</v>
      </c>
      <c r="TWV9" s="189">
        <v>0.16402</v>
      </c>
      <c r="TWW9" s="189">
        <v>0.16402</v>
      </c>
      <c r="TWX9" s="189">
        <v>0.16402</v>
      </c>
      <c r="TWY9" s="189">
        <v>0.16402</v>
      </c>
      <c r="TWZ9" s="189">
        <v>0.16402</v>
      </c>
      <c r="TXA9" s="189">
        <v>0.16402</v>
      </c>
      <c r="TXB9" s="189">
        <v>0.16402</v>
      </c>
      <c r="TXC9" s="189">
        <v>0.16402</v>
      </c>
      <c r="TXD9" s="189">
        <v>0.16402</v>
      </c>
      <c r="TXE9" s="189">
        <v>0.16402</v>
      </c>
      <c r="TXF9" s="189">
        <v>0.16402</v>
      </c>
      <c r="TXG9" s="189">
        <v>0.16402</v>
      </c>
      <c r="TXH9" s="189">
        <v>0.16402</v>
      </c>
      <c r="TXI9" s="189">
        <v>0.16402</v>
      </c>
      <c r="TXJ9" s="189">
        <v>0.16402</v>
      </c>
      <c r="TXK9" s="189">
        <v>0.16402</v>
      </c>
      <c r="TXL9" s="189">
        <v>0.16402</v>
      </c>
      <c r="TXM9" s="189">
        <v>0.16402</v>
      </c>
      <c r="TXN9" s="189">
        <v>0.16402</v>
      </c>
      <c r="TXO9" s="189">
        <v>0.16402</v>
      </c>
      <c r="TXP9" s="189">
        <v>0.16402</v>
      </c>
      <c r="TXQ9" s="189">
        <v>0.16402</v>
      </c>
      <c r="TXR9" s="189">
        <v>0.16402</v>
      </c>
      <c r="TXS9" s="189">
        <v>0.16402</v>
      </c>
      <c r="TXT9" s="189">
        <v>0.16402</v>
      </c>
      <c r="TXU9" s="189">
        <v>0.16402</v>
      </c>
      <c r="TXV9" s="189">
        <v>0.16402</v>
      </c>
      <c r="TXW9" s="189">
        <v>0.16402</v>
      </c>
      <c r="TXX9" s="189">
        <v>0.16402</v>
      </c>
      <c r="TXY9" s="189">
        <v>0.16402</v>
      </c>
      <c r="TXZ9" s="189">
        <v>0.16402</v>
      </c>
      <c r="TYA9" s="189">
        <v>0.16402</v>
      </c>
      <c r="TYB9" s="189">
        <v>0.16402</v>
      </c>
      <c r="TYC9" s="189">
        <v>0.16402</v>
      </c>
      <c r="TYD9" s="189">
        <v>0.16402</v>
      </c>
      <c r="TYE9" s="189">
        <v>0.16402</v>
      </c>
      <c r="TYF9" s="189">
        <v>0.16402</v>
      </c>
      <c r="TYG9" s="189">
        <v>0.16402</v>
      </c>
      <c r="TYH9" s="189">
        <v>0.16402</v>
      </c>
      <c r="TYI9" s="189">
        <v>0.16402</v>
      </c>
      <c r="TYJ9" s="189">
        <v>0.16402</v>
      </c>
      <c r="TYK9" s="189">
        <v>0.16402</v>
      </c>
      <c r="TYL9" s="189">
        <v>0.16402</v>
      </c>
      <c r="TYM9" s="189">
        <v>0.16402</v>
      </c>
      <c r="TYN9" s="189">
        <v>0.16402</v>
      </c>
      <c r="TYO9" s="189">
        <v>0.16402</v>
      </c>
      <c r="TYP9" s="189">
        <v>0.16402</v>
      </c>
      <c r="TYQ9" s="189">
        <v>0.16402</v>
      </c>
      <c r="TYR9" s="189">
        <v>0.16402</v>
      </c>
      <c r="TYS9" s="189">
        <v>0.16402</v>
      </c>
      <c r="TYT9" s="189">
        <v>0.16402</v>
      </c>
      <c r="TYU9" s="189">
        <v>0.16402</v>
      </c>
      <c r="TYV9" s="189">
        <v>0.16402</v>
      </c>
      <c r="TYW9" s="189">
        <v>0.16402</v>
      </c>
      <c r="TYX9" s="189">
        <v>0.16402</v>
      </c>
      <c r="TYY9" s="189">
        <v>0.16402</v>
      </c>
      <c r="TYZ9" s="189">
        <v>0.16402</v>
      </c>
      <c r="TZA9" s="189">
        <v>0.16402</v>
      </c>
      <c r="TZB9" s="189">
        <v>0.16402</v>
      </c>
      <c r="TZC9" s="189">
        <v>0.16402</v>
      </c>
      <c r="TZD9" s="189">
        <v>0.16402</v>
      </c>
      <c r="TZE9" s="189">
        <v>0.16402</v>
      </c>
      <c r="TZF9" s="189">
        <v>0.16402</v>
      </c>
      <c r="TZG9" s="189">
        <v>0.16402</v>
      </c>
      <c r="TZH9" s="189">
        <v>0.16402</v>
      </c>
      <c r="TZI9" s="189">
        <v>0.16402</v>
      </c>
      <c r="TZJ9" s="189">
        <v>0.16402</v>
      </c>
      <c r="TZK9" s="189">
        <v>0.16402</v>
      </c>
      <c r="TZL9" s="189">
        <v>0.16402</v>
      </c>
      <c r="TZM9" s="189">
        <v>0.16402</v>
      </c>
      <c r="TZN9" s="189">
        <v>0.16402</v>
      </c>
      <c r="TZO9" s="189">
        <v>0.16402</v>
      </c>
      <c r="TZP9" s="189">
        <v>0.16402</v>
      </c>
      <c r="TZQ9" s="189">
        <v>0.16402</v>
      </c>
      <c r="TZR9" s="189">
        <v>0.16402</v>
      </c>
      <c r="TZS9" s="189">
        <v>0.16402</v>
      </c>
      <c r="TZT9" s="189">
        <v>0.16402</v>
      </c>
      <c r="TZU9" s="189">
        <v>0.16402</v>
      </c>
      <c r="TZV9" s="189">
        <v>0.16402</v>
      </c>
      <c r="TZW9" s="189">
        <v>0.16402</v>
      </c>
      <c r="TZX9" s="189">
        <v>0.16402</v>
      </c>
      <c r="TZY9" s="189">
        <v>0.16402</v>
      </c>
      <c r="TZZ9" s="189">
        <v>0.16402</v>
      </c>
      <c r="UAA9" s="189">
        <v>0.16402</v>
      </c>
      <c r="UAB9" s="189">
        <v>0.16402</v>
      </c>
      <c r="UAC9" s="189">
        <v>0.16402</v>
      </c>
      <c r="UAD9" s="189">
        <v>0.16402</v>
      </c>
      <c r="UAE9" s="189">
        <v>0.16402</v>
      </c>
      <c r="UAF9" s="189">
        <v>0.16402</v>
      </c>
      <c r="UAG9" s="189">
        <v>0.16402</v>
      </c>
      <c r="UAH9" s="189">
        <v>0.16402</v>
      </c>
      <c r="UAI9" s="189">
        <v>0.16402</v>
      </c>
      <c r="UAJ9" s="189">
        <v>0.16402</v>
      </c>
      <c r="UAK9" s="189">
        <v>0.16402</v>
      </c>
      <c r="UAL9" s="189">
        <v>0.16402</v>
      </c>
      <c r="UAM9" s="189">
        <v>0.16402</v>
      </c>
      <c r="UAN9" s="189">
        <v>0.16402</v>
      </c>
      <c r="UAO9" s="189">
        <v>0.16402</v>
      </c>
      <c r="UAP9" s="189">
        <v>0.16402</v>
      </c>
      <c r="UAQ9" s="189">
        <v>0.16402</v>
      </c>
      <c r="UAR9" s="189">
        <v>0.16402</v>
      </c>
      <c r="UAS9" s="189">
        <v>0.16402</v>
      </c>
      <c r="UAT9" s="189">
        <v>0.16402</v>
      </c>
      <c r="UAU9" s="189">
        <v>0.16402</v>
      </c>
      <c r="UAV9" s="189">
        <v>0.16402</v>
      </c>
      <c r="UAW9" s="189">
        <v>0.16402</v>
      </c>
      <c r="UAX9" s="189">
        <v>0.16402</v>
      </c>
      <c r="UAY9" s="189">
        <v>0.16402</v>
      </c>
      <c r="UAZ9" s="189">
        <v>0.16402</v>
      </c>
      <c r="UBA9" s="189">
        <v>0.16402</v>
      </c>
      <c r="UBB9" s="189">
        <v>0.16402</v>
      </c>
      <c r="UBC9" s="189">
        <v>0.16402</v>
      </c>
      <c r="UBD9" s="189">
        <v>0.16402</v>
      </c>
      <c r="UBE9" s="189">
        <v>0.16402</v>
      </c>
      <c r="UBF9" s="189">
        <v>0.16402</v>
      </c>
      <c r="UBG9" s="189">
        <v>0.16402</v>
      </c>
      <c r="UBH9" s="189">
        <v>0.16402</v>
      </c>
      <c r="UBI9" s="189">
        <v>0.16402</v>
      </c>
      <c r="UBJ9" s="189">
        <v>0.16402</v>
      </c>
      <c r="UBK9" s="189">
        <v>0.16402</v>
      </c>
      <c r="UBL9" s="189">
        <v>0.16402</v>
      </c>
      <c r="UBM9" s="189">
        <v>0.16402</v>
      </c>
      <c r="UBN9" s="189">
        <v>0.16402</v>
      </c>
      <c r="UBO9" s="189">
        <v>0.16402</v>
      </c>
      <c r="UBP9" s="189">
        <v>0.16402</v>
      </c>
      <c r="UBQ9" s="189">
        <v>0.16402</v>
      </c>
      <c r="UBR9" s="189">
        <v>0.16402</v>
      </c>
      <c r="UBS9" s="189">
        <v>0.16402</v>
      </c>
      <c r="UBT9" s="189">
        <v>0.16402</v>
      </c>
      <c r="UBU9" s="189">
        <v>0.16402</v>
      </c>
      <c r="UBV9" s="189">
        <v>0.16402</v>
      </c>
      <c r="UBW9" s="189">
        <v>0.16402</v>
      </c>
      <c r="UBX9" s="189">
        <v>0.16402</v>
      </c>
      <c r="UBY9" s="189">
        <v>0.16402</v>
      </c>
      <c r="UBZ9" s="189">
        <v>0.16402</v>
      </c>
      <c r="UCA9" s="189">
        <v>0.16402</v>
      </c>
      <c r="UCB9" s="189">
        <v>0.16402</v>
      </c>
      <c r="UCC9" s="189">
        <v>0.16402</v>
      </c>
      <c r="UCD9" s="189">
        <v>0.16402</v>
      </c>
      <c r="UCE9" s="189">
        <v>0.16402</v>
      </c>
      <c r="UCF9" s="189">
        <v>0.16402</v>
      </c>
      <c r="UCG9" s="189">
        <v>0.16402</v>
      </c>
      <c r="UCH9" s="189">
        <v>0.16402</v>
      </c>
      <c r="UCI9" s="189">
        <v>0.16402</v>
      </c>
      <c r="UCJ9" s="189">
        <v>0.16402</v>
      </c>
      <c r="UCK9" s="189">
        <v>0.16402</v>
      </c>
      <c r="UCL9" s="189">
        <v>0.16402</v>
      </c>
      <c r="UCM9" s="189">
        <v>0.16402</v>
      </c>
      <c r="UCN9" s="189">
        <v>0.16402</v>
      </c>
      <c r="UCO9" s="189">
        <v>0.16402</v>
      </c>
      <c r="UCP9" s="189">
        <v>0.16402</v>
      </c>
      <c r="UCQ9" s="189">
        <v>0.16402</v>
      </c>
      <c r="UCR9" s="189">
        <v>0.16402</v>
      </c>
      <c r="UCS9" s="189">
        <v>0.16402</v>
      </c>
      <c r="UCT9" s="189">
        <v>0.16402</v>
      </c>
      <c r="UCU9" s="189">
        <v>0.16402</v>
      </c>
      <c r="UCV9" s="189">
        <v>0.16402</v>
      </c>
      <c r="UCW9" s="189">
        <v>0.16402</v>
      </c>
      <c r="UCX9" s="189">
        <v>0.16402</v>
      </c>
      <c r="UCY9" s="189">
        <v>0.16402</v>
      </c>
      <c r="UCZ9" s="189">
        <v>0.16402</v>
      </c>
      <c r="UDA9" s="189">
        <v>0.16402</v>
      </c>
      <c r="UDB9" s="189">
        <v>0.16402</v>
      </c>
      <c r="UDC9" s="189">
        <v>0.16402</v>
      </c>
      <c r="UDD9" s="189">
        <v>0.16402</v>
      </c>
      <c r="UDE9" s="189">
        <v>0.16402</v>
      </c>
      <c r="UDF9" s="189">
        <v>0.16402</v>
      </c>
      <c r="UDG9" s="189">
        <v>0.16402</v>
      </c>
      <c r="UDH9" s="189">
        <v>0.16402</v>
      </c>
      <c r="UDI9" s="189">
        <v>0.16402</v>
      </c>
      <c r="UDJ9" s="189">
        <v>0.16402</v>
      </c>
      <c r="UDK9" s="189">
        <v>0.16402</v>
      </c>
      <c r="UDL9" s="189">
        <v>0.16402</v>
      </c>
      <c r="UDM9" s="189">
        <v>0.16402</v>
      </c>
      <c r="UDN9" s="189">
        <v>0.16402</v>
      </c>
      <c r="UDO9" s="189">
        <v>0.16402</v>
      </c>
      <c r="UDP9" s="189">
        <v>0.16402</v>
      </c>
      <c r="UDQ9" s="189">
        <v>0.16402</v>
      </c>
      <c r="UDR9" s="189">
        <v>0.16402</v>
      </c>
      <c r="UDS9" s="189">
        <v>0.16402</v>
      </c>
      <c r="UDT9" s="189">
        <v>0.16402</v>
      </c>
      <c r="UDU9" s="189">
        <v>0.16402</v>
      </c>
      <c r="UDV9" s="189">
        <v>0.16402</v>
      </c>
      <c r="UDW9" s="189">
        <v>0.16402</v>
      </c>
      <c r="UDX9" s="189">
        <v>0.16402</v>
      </c>
      <c r="UDY9" s="189">
        <v>0.16402</v>
      </c>
      <c r="UDZ9" s="189">
        <v>0.16402</v>
      </c>
      <c r="UEA9" s="189">
        <v>0.16402</v>
      </c>
      <c r="UEB9" s="189">
        <v>0.16402</v>
      </c>
      <c r="UEC9" s="189">
        <v>0.16402</v>
      </c>
      <c r="UED9" s="189">
        <v>0.16402</v>
      </c>
      <c r="UEE9" s="189">
        <v>0.16402</v>
      </c>
      <c r="UEF9" s="189">
        <v>0.16402</v>
      </c>
      <c r="UEG9" s="189">
        <v>0.16402</v>
      </c>
      <c r="UEH9" s="189">
        <v>0.16402</v>
      </c>
      <c r="UEI9" s="189">
        <v>0.16402</v>
      </c>
      <c r="UEJ9" s="189">
        <v>0.16402</v>
      </c>
      <c r="UEK9" s="189">
        <v>0.16402</v>
      </c>
      <c r="UEL9" s="189">
        <v>0.16402</v>
      </c>
      <c r="UEM9" s="189">
        <v>0.16402</v>
      </c>
      <c r="UEN9" s="189">
        <v>0.16402</v>
      </c>
      <c r="UEO9" s="189">
        <v>0.16402</v>
      </c>
      <c r="UEP9" s="189">
        <v>0.16402</v>
      </c>
      <c r="UEQ9" s="189">
        <v>0.16402</v>
      </c>
      <c r="UER9" s="189">
        <v>0.16402</v>
      </c>
      <c r="UES9" s="189">
        <v>0.16402</v>
      </c>
      <c r="UET9" s="189">
        <v>0.16402</v>
      </c>
      <c r="UEU9" s="189">
        <v>0.16402</v>
      </c>
      <c r="UEV9" s="189">
        <v>0.16402</v>
      </c>
      <c r="UEW9" s="189">
        <v>0.16402</v>
      </c>
      <c r="UEX9" s="189">
        <v>0.16402</v>
      </c>
      <c r="UEY9" s="189">
        <v>0.16402</v>
      </c>
      <c r="UEZ9" s="189">
        <v>0.16402</v>
      </c>
      <c r="UFA9" s="189">
        <v>0.16402</v>
      </c>
      <c r="UFB9" s="189">
        <v>0.16402</v>
      </c>
      <c r="UFC9" s="189">
        <v>0.16402</v>
      </c>
      <c r="UFD9" s="189">
        <v>0.16402</v>
      </c>
      <c r="UFE9" s="189">
        <v>0.16402</v>
      </c>
      <c r="UFF9" s="189">
        <v>0.16402</v>
      </c>
      <c r="UFG9" s="189">
        <v>0.16402</v>
      </c>
      <c r="UFH9" s="189">
        <v>0.16402</v>
      </c>
      <c r="UFI9" s="189">
        <v>0.16402</v>
      </c>
      <c r="UFJ9" s="189">
        <v>0.16402</v>
      </c>
      <c r="UFK9" s="189">
        <v>0.16402</v>
      </c>
      <c r="UFL9" s="189">
        <v>0.16402</v>
      </c>
      <c r="UFM9" s="189">
        <v>0.16402</v>
      </c>
      <c r="UFN9" s="189">
        <v>0.16402</v>
      </c>
      <c r="UFO9" s="189">
        <v>0.16402</v>
      </c>
      <c r="UFP9" s="189">
        <v>0.16402</v>
      </c>
      <c r="UFQ9" s="189">
        <v>0.16402</v>
      </c>
      <c r="UFR9" s="189">
        <v>0.16402</v>
      </c>
      <c r="UFS9" s="189">
        <v>0.16402</v>
      </c>
      <c r="UFT9" s="189">
        <v>0.16402</v>
      </c>
      <c r="UFU9" s="189">
        <v>0.16402</v>
      </c>
      <c r="UFV9" s="189">
        <v>0.16402</v>
      </c>
      <c r="UFW9" s="189">
        <v>0.16402</v>
      </c>
      <c r="UFX9" s="189">
        <v>0.16402</v>
      </c>
      <c r="UFY9" s="189">
        <v>0.16402</v>
      </c>
      <c r="UFZ9" s="189">
        <v>0.16402</v>
      </c>
      <c r="UGA9" s="189">
        <v>0.16402</v>
      </c>
      <c r="UGB9" s="189">
        <v>0.16402</v>
      </c>
      <c r="UGC9" s="189">
        <v>0.16402</v>
      </c>
      <c r="UGD9" s="189">
        <v>0.16402</v>
      </c>
      <c r="UGE9" s="189">
        <v>0.16402</v>
      </c>
      <c r="UGF9" s="189">
        <v>0.16402</v>
      </c>
      <c r="UGG9" s="189">
        <v>0.16402</v>
      </c>
      <c r="UGH9" s="189">
        <v>0.16402</v>
      </c>
      <c r="UGI9" s="189">
        <v>0.16402</v>
      </c>
      <c r="UGJ9" s="189">
        <v>0.16402</v>
      </c>
      <c r="UGK9" s="189">
        <v>0.16402</v>
      </c>
      <c r="UGL9" s="189">
        <v>0.16402</v>
      </c>
      <c r="UGM9" s="189">
        <v>0.16402</v>
      </c>
      <c r="UGN9" s="189">
        <v>0.16402</v>
      </c>
      <c r="UGO9" s="189">
        <v>0.16402</v>
      </c>
      <c r="UGP9" s="189">
        <v>0.16402</v>
      </c>
      <c r="UGQ9" s="189">
        <v>0.16402</v>
      </c>
      <c r="UGR9" s="189">
        <v>0.16402</v>
      </c>
      <c r="UGS9" s="189">
        <v>0.16402</v>
      </c>
      <c r="UGT9" s="189">
        <v>0.16402</v>
      </c>
      <c r="UGU9" s="189">
        <v>0.16402</v>
      </c>
      <c r="UGV9" s="189">
        <v>0.16402</v>
      </c>
      <c r="UGW9" s="189">
        <v>0.16402</v>
      </c>
      <c r="UGX9" s="189">
        <v>0.16402</v>
      </c>
      <c r="UGY9" s="189">
        <v>0.16402</v>
      </c>
      <c r="UGZ9" s="189">
        <v>0.16402</v>
      </c>
      <c r="UHA9" s="189">
        <v>0.16402</v>
      </c>
      <c r="UHB9" s="189">
        <v>0.16402</v>
      </c>
      <c r="UHC9" s="189">
        <v>0.16402</v>
      </c>
      <c r="UHD9" s="189">
        <v>0.16402</v>
      </c>
      <c r="UHE9" s="189">
        <v>0.16402</v>
      </c>
      <c r="UHF9" s="189">
        <v>0.16402</v>
      </c>
      <c r="UHG9" s="189">
        <v>0.16402</v>
      </c>
      <c r="UHH9" s="189">
        <v>0.16402</v>
      </c>
      <c r="UHI9" s="189">
        <v>0.16402</v>
      </c>
      <c r="UHJ9" s="189">
        <v>0.16402</v>
      </c>
      <c r="UHK9" s="189">
        <v>0.16402</v>
      </c>
      <c r="UHL9" s="189">
        <v>0.16402</v>
      </c>
      <c r="UHM9" s="189">
        <v>0.16402</v>
      </c>
      <c r="UHN9" s="189">
        <v>0.16402</v>
      </c>
      <c r="UHO9" s="189">
        <v>0.16402</v>
      </c>
      <c r="UHP9" s="189">
        <v>0.16402</v>
      </c>
      <c r="UHQ9" s="189">
        <v>0.16402</v>
      </c>
      <c r="UHR9" s="189">
        <v>0.16402</v>
      </c>
      <c r="UHS9" s="189">
        <v>0.16402</v>
      </c>
      <c r="UHT9" s="189">
        <v>0.16402</v>
      </c>
      <c r="UHU9" s="189">
        <v>0.16402</v>
      </c>
      <c r="UHV9" s="189">
        <v>0.16402</v>
      </c>
      <c r="UHW9" s="189">
        <v>0.16402</v>
      </c>
      <c r="UHX9" s="189">
        <v>0.16402</v>
      </c>
      <c r="UHY9" s="189">
        <v>0.16402</v>
      </c>
      <c r="UHZ9" s="189">
        <v>0.16402</v>
      </c>
      <c r="UIA9" s="189">
        <v>0.16402</v>
      </c>
      <c r="UIB9" s="189">
        <v>0.16402</v>
      </c>
      <c r="UIC9" s="189">
        <v>0.16402</v>
      </c>
      <c r="UID9" s="189">
        <v>0.16402</v>
      </c>
      <c r="UIE9" s="189">
        <v>0.16402</v>
      </c>
      <c r="UIF9" s="189">
        <v>0.16402</v>
      </c>
      <c r="UIG9" s="189">
        <v>0.16402</v>
      </c>
      <c r="UIH9" s="189">
        <v>0.16402</v>
      </c>
      <c r="UII9" s="189">
        <v>0.16402</v>
      </c>
      <c r="UIJ9" s="189">
        <v>0.16402</v>
      </c>
      <c r="UIK9" s="189">
        <v>0.16402</v>
      </c>
      <c r="UIL9" s="189">
        <v>0.16402</v>
      </c>
      <c r="UIM9" s="189">
        <v>0.16402</v>
      </c>
      <c r="UIN9" s="189">
        <v>0.16402</v>
      </c>
      <c r="UIO9" s="189">
        <v>0.16402</v>
      </c>
      <c r="UIP9" s="189">
        <v>0.16402</v>
      </c>
      <c r="UIQ9" s="189">
        <v>0.16402</v>
      </c>
      <c r="UIR9" s="189">
        <v>0.16402</v>
      </c>
      <c r="UIS9" s="189">
        <v>0.16402</v>
      </c>
      <c r="UIT9" s="189">
        <v>0.16402</v>
      </c>
      <c r="UIU9" s="189">
        <v>0.16402</v>
      </c>
      <c r="UIV9" s="189">
        <v>0.16402</v>
      </c>
      <c r="UIW9" s="189">
        <v>0.16402</v>
      </c>
      <c r="UIX9" s="189">
        <v>0.16402</v>
      </c>
      <c r="UIY9" s="189">
        <v>0.16402</v>
      </c>
      <c r="UIZ9" s="189">
        <v>0.16402</v>
      </c>
      <c r="UJA9" s="189">
        <v>0.16402</v>
      </c>
      <c r="UJB9" s="189">
        <v>0.16402</v>
      </c>
      <c r="UJC9" s="189">
        <v>0.16402</v>
      </c>
      <c r="UJD9" s="189">
        <v>0.16402</v>
      </c>
      <c r="UJE9" s="189">
        <v>0.16402</v>
      </c>
      <c r="UJF9" s="189">
        <v>0.16402</v>
      </c>
      <c r="UJG9" s="189">
        <v>0.16402</v>
      </c>
      <c r="UJH9" s="189">
        <v>0.16402</v>
      </c>
      <c r="UJI9" s="189">
        <v>0.16402</v>
      </c>
      <c r="UJJ9" s="189">
        <v>0.16402</v>
      </c>
      <c r="UJK9" s="189">
        <v>0.16402</v>
      </c>
      <c r="UJL9" s="189">
        <v>0.16402</v>
      </c>
      <c r="UJM9" s="189">
        <v>0.16402</v>
      </c>
      <c r="UJN9" s="189">
        <v>0.16402</v>
      </c>
      <c r="UJO9" s="189">
        <v>0.16402</v>
      </c>
      <c r="UJP9" s="189">
        <v>0.16402</v>
      </c>
      <c r="UJQ9" s="189">
        <v>0.16402</v>
      </c>
      <c r="UJR9" s="189">
        <v>0.16402</v>
      </c>
      <c r="UJS9" s="189">
        <v>0.16402</v>
      </c>
      <c r="UJT9" s="189">
        <v>0.16402</v>
      </c>
      <c r="UJU9" s="189">
        <v>0.16402</v>
      </c>
      <c r="UJV9" s="189">
        <v>0.16402</v>
      </c>
      <c r="UJW9" s="189">
        <v>0.16402</v>
      </c>
      <c r="UJX9" s="189">
        <v>0.16402</v>
      </c>
      <c r="UJY9" s="189">
        <v>0.16402</v>
      </c>
      <c r="UJZ9" s="189">
        <v>0.16402</v>
      </c>
      <c r="UKA9" s="189">
        <v>0.16402</v>
      </c>
      <c r="UKB9" s="189">
        <v>0.16402</v>
      </c>
      <c r="UKC9" s="189">
        <v>0.16402</v>
      </c>
      <c r="UKD9" s="189">
        <v>0.16402</v>
      </c>
      <c r="UKE9" s="189">
        <v>0.16402</v>
      </c>
      <c r="UKF9" s="189">
        <v>0.16402</v>
      </c>
      <c r="UKG9" s="189">
        <v>0.16402</v>
      </c>
      <c r="UKH9" s="189">
        <v>0.16402</v>
      </c>
      <c r="UKI9" s="189">
        <v>0.16402</v>
      </c>
      <c r="UKJ9" s="189">
        <v>0.16402</v>
      </c>
      <c r="UKK9" s="189">
        <v>0.16402</v>
      </c>
      <c r="UKL9" s="189">
        <v>0.16402</v>
      </c>
      <c r="UKM9" s="189">
        <v>0.16402</v>
      </c>
      <c r="UKN9" s="189">
        <v>0.16402</v>
      </c>
      <c r="UKO9" s="189">
        <v>0.16402</v>
      </c>
      <c r="UKP9" s="189">
        <v>0.16402</v>
      </c>
      <c r="UKQ9" s="189">
        <v>0.16402</v>
      </c>
      <c r="UKR9" s="189">
        <v>0.16402</v>
      </c>
      <c r="UKS9" s="189">
        <v>0.16402</v>
      </c>
      <c r="UKT9" s="189">
        <v>0.16402</v>
      </c>
      <c r="UKU9" s="189">
        <v>0.16402</v>
      </c>
      <c r="UKV9" s="189">
        <v>0.16402</v>
      </c>
      <c r="UKW9" s="189">
        <v>0.16402</v>
      </c>
      <c r="UKX9" s="189">
        <v>0.16402</v>
      </c>
      <c r="UKY9" s="189">
        <v>0.16402</v>
      </c>
      <c r="UKZ9" s="189">
        <v>0.16402</v>
      </c>
      <c r="ULA9" s="189">
        <v>0.16402</v>
      </c>
      <c r="ULB9" s="189">
        <v>0.16402</v>
      </c>
      <c r="ULC9" s="189">
        <v>0.16402</v>
      </c>
      <c r="ULD9" s="189">
        <v>0.16402</v>
      </c>
      <c r="ULE9" s="189">
        <v>0.16402</v>
      </c>
      <c r="ULF9" s="189">
        <v>0.16402</v>
      </c>
      <c r="ULG9" s="189">
        <v>0.16402</v>
      </c>
      <c r="ULH9" s="189">
        <v>0.16402</v>
      </c>
      <c r="ULI9" s="189">
        <v>0.16402</v>
      </c>
      <c r="ULJ9" s="189">
        <v>0.16402</v>
      </c>
      <c r="ULK9" s="189">
        <v>0.16402</v>
      </c>
      <c r="ULL9" s="189">
        <v>0.16402</v>
      </c>
      <c r="ULM9" s="189">
        <v>0.16402</v>
      </c>
      <c r="ULN9" s="189">
        <v>0.16402</v>
      </c>
      <c r="ULO9" s="189">
        <v>0.16402</v>
      </c>
      <c r="ULP9" s="189">
        <v>0.16402</v>
      </c>
      <c r="ULQ9" s="189">
        <v>0.16402</v>
      </c>
      <c r="ULR9" s="189">
        <v>0.16402</v>
      </c>
      <c r="ULS9" s="189">
        <v>0.16402</v>
      </c>
      <c r="ULT9" s="189">
        <v>0.16402</v>
      </c>
      <c r="ULU9" s="189">
        <v>0.16402</v>
      </c>
      <c r="ULV9" s="189">
        <v>0.16402</v>
      </c>
      <c r="ULW9" s="189">
        <v>0.16402</v>
      </c>
      <c r="ULX9" s="189">
        <v>0.16402</v>
      </c>
      <c r="ULY9" s="189">
        <v>0.16402</v>
      </c>
      <c r="ULZ9" s="189">
        <v>0.16402</v>
      </c>
      <c r="UMA9" s="189">
        <v>0.16402</v>
      </c>
      <c r="UMB9" s="189">
        <v>0.16402</v>
      </c>
      <c r="UMC9" s="189">
        <v>0.16402</v>
      </c>
      <c r="UMD9" s="189">
        <v>0.16402</v>
      </c>
      <c r="UME9" s="189">
        <v>0.16402</v>
      </c>
      <c r="UMF9" s="189">
        <v>0.16402</v>
      </c>
      <c r="UMG9" s="189">
        <v>0.16402</v>
      </c>
      <c r="UMH9" s="189">
        <v>0.16402</v>
      </c>
      <c r="UMI9" s="189">
        <v>0.16402</v>
      </c>
      <c r="UMJ9" s="189">
        <v>0.16402</v>
      </c>
      <c r="UMK9" s="189">
        <v>0.16402</v>
      </c>
      <c r="UML9" s="189">
        <v>0.16402</v>
      </c>
      <c r="UMM9" s="189">
        <v>0.16402</v>
      </c>
      <c r="UMN9" s="189">
        <v>0.16402</v>
      </c>
      <c r="UMO9" s="189">
        <v>0.16402</v>
      </c>
      <c r="UMP9" s="189">
        <v>0.16402</v>
      </c>
      <c r="UMQ9" s="189">
        <v>0.16402</v>
      </c>
      <c r="UMR9" s="189">
        <v>0.16402</v>
      </c>
      <c r="UMS9" s="189">
        <v>0.16402</v>
      </c>
      <c r="UMT9" s="189">
        <v>0.16402</v>
      </c>
      <c r="UMU9" s="189">
        <v>0.16402</v>
      </c>
      <c r="UMV9" s="189">
        <v>0.16402</v>
      </c>
      <c r="UMW9" s="189">
        <v>0.16402</v>
      </c>
      <c r="UMX9" s="189">
        <v>0.16402</v>
      </c>
      <c r="UMY9" s="189">
        <v>0.16402</v>
      </c>
      <c r="UMZ9" s="189">
        <v>0.16402</v>
      </c>
      <c r="UNA9" s="189">
        <v>0.16402</v>
      </c>
      <c r="UNB9" s="189">
        <v>0.16402</v>
      </c>
      <c r="UNC9" s="189">
        <v>0.16402</v>
      </c>
      <c r="UND9" s="189">
        <v>0.16402</v>
      </c>
      <c r="UNE9" s="189">
        <v>0.16402</v>
      </c>
      <c r="UNF9" s="189">
        <v>0.16402</v>
      </c>
      <c r="UNG9" s="189">
        <v>0.16402</v>
      </c>
      <c r="UNH9" s="189">
        <v>0.16402</v>
      </c>
      <c r="UNI9" s="189">
        <v>0.16402</v>
      </c>
      <c r="UNJ9" s="189">
        <v>0.16402</v>
      </c>
      <c r="UNK9" s="189">
        <v>0.16402</v>
      </c>
      <c r="UNL9" s="189">
        <v>0.16402</v>
      </c>
      <c r="UNM9" s="189">
        <v>0.16402</v>
      </c>
      <c r="UNN9" s="189">
        <v>0.16402</v>
      </c>
      <c r="UNO9" s="189">
        <v>0.16402</v>
      </c>
      <c r="UNP9" s="189">
        <v>0.16402</v>
      </c>
      <c r="UNQ9" s="189">
        <v>0.16402</v>
      </c>
      <c r="UNR9" s="189">
        <v>0.16402</v>
      </c>
      <c r="UNS9" s="189">
        <v>0.16402</v>
      </c>
      <c r="UNT9" s="189">
        <v>0.16402</v>
      </c>
      <c r="UNU9" s="189">
        <v>0.16402</v>
      </c>
      <c r="UNV9" s="189">
        <v>0.16402</v>
      </c>
      <c r="UNW9" s="189">
        <v>0.16402</v>
      </c>
      <c r="UNX9" s="189">
        <v>0.16402</v>
      </c>
      <c r="UNY9" s="189">
        <v>0.16402</v>
      </c>
      <c r="UNZ9" s="189">
        <v>0.16402</v>
      </c>
      <c r="UOA9" s="189">
        <v>0.16402</v>
      </c>
      <c r="UOB9" s="189">
        <v>0.16402</v>
      </c>
      <c r="UOC9" s="189">
        <v>0.16402</v>
      </c>
      <c r="UOD9" s="189">
        <v>0.16402</v>
      </c>
      <c r="UOE9" s="189">
        <v>0.16402</v>
      </c>
      <c r="UOF9" s="189">
        <v>0.16402</v>
      </c>
      <c r="UOG9" s="189">
        <v>0.16402</v>
      </c>
      <c r="UOH9" s="189">
        <v>0.16402</v>
      </c>
      <c r="UOI9" s="189">
        <v>0.16402</v>
      </c>
      <c r="UOJ9" s="189">
        <v>0.16402</v>
      </c>
      <c r="UOK9" s="189">
        <v>0.16402</v>
      </c>
      <c r="UOL9" s="189">
        <v>0.16402</v>
      </c>
      <c r="UOM9" s="189">
        <v>0.16402</v>
      </c>
      <c r="UON9" s="189">
        <v>0.16402</v>
      </c>
      <c r="UOO9" s="189">
        <v>0.16402</v>
      </c>
      <c r="UOP9" s="189">
        <v>0.16402</v>
      </c>
      <c r="UOQ9" s="189">
        <v>0.16402</v>
      </c>
      <c r="UOR9" s="189">
        <v>0.16402</v>
      </c>
      <c r="UOS9" s="189">
        <v>0.16402</v>
      </c>
      <c r="UOT9" s="189">
        <v>0.16402</v>
      </c>
      <c r="UOU9" s="189">
        <v>0.16402</v>
      </c>
      <c r="UOV9" s="189">
        <v>0.16402</v>
      </c>
      <c r="UOW9" s="189">
        <v>0.16402</v>
      </c>
      <c r="UOX9" s="189">
        <v>0.16402</v>
      </c>
      <c r="UOY9" s="189">
        <v>0.16402</v>
      </c>
      <c r="UOZ9" s="189">
        <v>0.16402</v>
      </c>
      <c r="UPA9" s="189">
        <v>0.16402</v>
      </c>
      <c r="UPB9" s="189">
        <v>0.16402</v>
      </c>
      <c r="UPC9" s="189">
        <v>0.16402</v>
      </c>
      <c r="UPD9" s="189">
        <v>0.16402</v>
      </c>
      <c r="UPE9" s="189">
        <v>0.16402</v>
      </c>
      <c r="UPF9" s="189">
        <v>0.16402</v>
      </c>
      <c r="UPG9" s="189">
        <v>0.16402</v>
      </c>
      <c r="UPH9" s="189">
        <v>0.16402</v>
      </c>
      <c r="UPI9" s="189">
        <v>0.16402</v>
      </c>
      <c r="UPJ9" s="189">
        <v>0.16402</v>
      </c>
      <c r="UPK9" s="189">
        <v>0.16402</v>
      </c>
      <c r="UPL9" s="189">
        <v>0.16402</v>
      </c>
      <c r="UPM9" s="189">
        <v>0.16402</v>
      </c>
      <c r="UPN9" s="189">
        <v>0.16402</v>
      </c>
      <c r="UPO9" s="189">
        <v>0.16402</v>
      </c>
      <c r="UPP9" s="189">
        <v>0.16402</v>
      </c>
      <c r="UPQ9" s="189">
        <v>0.16402</v>
      </c>
      <c r="UPR9" s="189">
        <v>0.16402</v>
      </c>
      <c r="UPS9" s="189">
        <v>0.16402</v>
      </c>
      <c r="UPT9" s="189">
        <v>0.16402</v>
      </c>
      <c r="UPU9" s="189">
        <v>0.16402</v>
      </c>
      <c r="UPV9" s="189">
        <v>0.16402</v>
      </c>
      <c r="UPW9" s="189">
        <v>0.16402</v>
      </c>
      <c r="UPX9" s="189">
        <v>0.16402</v>
      </c>
      <c r="UPY9" s="189">
        <v>0.16402</v>
      </c>
      <c r="UPZ9" s="189">
        <v>0.16402</v>
      </c>
      <c r="UQA9" s="189">
        <v>0.16402</v>
      </c>
      <c r="UQB9" s="189">
        <v>0.16402</v>
      </c>
      <c r="UQC9" s="189">
        <v>0.16402</v>
      </c>
      <c r="UQD9" s="189">
        <v>0.16402</v>
      </c>
      <c r="UQE9" s="189">
        <v>0.16402</v>
      </c>
      <c r="UQF9" s="189">
        <v>0.16402</v>
      </c>
      <c r="UQG9" s="189">
        <v>0.16402</v>
      </c>
      <c r="UQH9" s="189">
        <v>0.16402</v>
      </c>
      <c r="UQI9" s="189">
        <v>0.16402</v>
      </c>
      <c r="UQJ9" s="189">
        <v>0.16402</v>
      </c>
      <c r="UQK9" s="189">
        <v>0.16402</v>
      </c>
      <c r="UQL9" s="189">
        <v>0.16402</v>
      </c>
      <c r="UQM9" s="189">
        <v>0.16402</v>
      </c>
      <c r="UQN9" s="189">
        <v>0.16402</v>
      </c>
      <c r="UQO9" s="189">
        <v>0.16402</v>
      </c>
      <c r="UQP9" s="189">
        <v>0.16402</v>
      </c>
      <c r="UQQ9" s="189">
        <v>0.16402</v>
      </c>
      <c r="UQR9" s="189">
        <v>0.16402</v>
      </c>
      <c r="UQS9" s="189">
        <v>0.16402</v>
      </c>
      <c r="UQT9" s="189">
        <v>0.16402</v>
      </c>
      <c r="UQU9" s="189">
        <v>0.16402</v>
      </c>
      <c r="UQV9" s="189">
        <v>0.16402</v>
      </c>
      <c r="UQW9" s="189">
        <v>0.16402</v>
      </c>
      <c r="UQX9" s="189">
        <v>0.16402</v>
      </c>
      <c r="UQY9" s="189">
        <v>0.16402</v>
      </c>
      <c r="UQZ9" s="189">
        <v>0.16402</v>
      </c>
      <c r="URA9" s="189">
        <v>0.16402</v>
      </c>
      <c r="URB9" s="189">
        <v>0.16402</v>
      </c>
      <c r="URC9" s="189">
        <v>0.16402</v>
      </c>
      <c r="URD9" s="189">
        <v>0.16402</v>
      </c>
      <c r="URE9" s="189">
        <v>0.16402</v>
      </c>
      <c r="URF9" s="189">
        <v>0.16402</v>
      </c>
      <c r="URG9" s="189">
        <v>0.16402</v>
      </c>
      <c r="URH9" s="189">
        <v>0.16402</v>
      </c>
      <c r="URI9" s="189">
        <v>0.16402</v>
      </c>
      <c r="URJ9" s="189">
        <v>0.16402</v>
      </c>
      <c r="URK9" s="189">
        <v>0.16402</v>
      </c>
      <c r="URL9" s="189">
        <v>0.16402</v>
      </c>
      <c r="URM9" s="189">
        <v>0.16402</v>
      </c>
      <c r="URN9" s="189">
        <v>0.16402</v>
      </c>
      <c r="URO9" s="189">
        <v>0.16402</v>
      </c>
      <c r="URP9" s="189">
        <v>0.16402</v>
      </c>
      <c r="URQ9" s="189">
        <v>0.16402</v>
      </c>
      <c r="URR9" s="189">
        <v>0.16402</v>
      </c>
      <c r="URS9" s="189">
        <v>0.16402</v>
      </c>
      <c r="URT9" s="189">
        <v>0.16402</v>
      </c>
      <c r="URU9" s="189">
        <v>0.16402</v>
      </c>
      <c r="URV9" s="189">
        <v>0.16402</v>
      </c>
      <c r="URW9" s="189">
        <v>0.16402</v>
      </c>
      <c r="URX9" s="189">
        <v>0.16402</v>
      </c>
      <c r="URY9" s="189">
        <v>0.16402</v>
      </c>
      <c r="URZ9" s="189">
        <v>0.16402</v>
      </c>
      <c r="USA9" s="189">
        <v>0.16402</v>
      </c>
      <c r="USB9" s="189">
        <v>0.16402</v>
      </c>
      <c r="USC9" s="189">
        <v>0.16402</v>
      </c>
      <c r="USD9" s="189">
        <v>0.16402</v>
      </c>
      <c r="USE9" s="189">
        <v>0.16402</v>
      </c>
      <c r="USF9" s="189">
        <v>0.16402</v>
      </c>
      <c r="USG9" s="189">
        <v>0.16402</v>
      </c>
      <c r="USH9" s="189">
        <v>0.16402</v>
      </c>
      <c r="USI9" s="189">
        <v>0.16402</v>
      </c>
      <c r="USJ9" s="189">
        <v>0.16402</v>
      </c>
      <c r="USK9" s="189">
        <v>0.16402</v>
      </c>
      <c r="USL9" s="189">
        <v>0.16402</v>
      </c>
      <c r="USM9" s="189">
        <v>0.16402</v>
      </c>
      <c r="USN9" s="189">
        <v>0.16402</v>
      </c>
      <c r="USO9" s="189">
        <v>0.16402</v>
      </c>
      <c r="USP9" s="189">
        <v>0.16402</v>
      </c>
      <c r="USQ9" s="189">
        <v>0.16402</v>
      </c>
      <c r="USR9" s="189">
        <v>0.16402</v>
      </c>
      <c r="USS9" s="189">
        <v>0.16402</v>
      </c>
      <c r="UST9" s="189">
        <v>0.16402</v>
      </c>
      <c r="USU9" s="189">
        <v>0.16402</v>
      </c>
      <c r="USV9" s="189">
        <v>0.16402</v>
      </c>
      <c r="USW9" s="189">
        <v>0.16402</v>
      </c>
      <c r="USX9" s="189">
        <v>0.16402</v>
      </c>
      <c r="USY9" s="189">
        <v>0.16402</v>
      </c>
      <c r="USZ9" s="189">
        <v>0.16402</v>
      </c>
      <c r="UTA9" s="189">
        <v>0.16402</v>
      </c>
      <c r="UTB9" s="189">
        <v>0.16402</v>
      </c>
      <c r="UTC9" s="189">
        <v>0.16402</v>
      </c>
      <c r="UTD9" s="189">
        <v>0.16402</v>
      </c>
      <c r="UTE9" s="189">
        <v>0.16402</v>
      </c>
      <c r="UTF9" s="189">
        <v>0.16402</v>
      </c>
      <c r="UTG9" s="189">
        <v>0.16402</v>
      </c>
      <c r="UTH9" s="189">
        <v>0.16402</v>
      </c>
      <c r="UTI9" s="189">
        <v>0.16402</v>
      </c>
      <c r="UTJ9" s="189">
        <v>0.16402</v>
      </c>
      <c r="UTK9" s="189">
        <v>0.16402</v>
      </c>
      <c r="UTL9" s="189">
        <v>0.16402</v>
      </c>
      <c r="UTM9" s="189">
        <v>0.16402</v>
      </c>
      <c r="UTN9" s="189">
        <v>0.16402</v>
      </c>
      <c r="UTO9" s="189">
        <v>0.16402</v>
      </c>
      <c r="UTP9" s="189">
        <v>0.16402</v>
      </c>
      <c r="UTQ9" s="189">
        <v>0.16402</v>
      </c>
      <c r="UTR9" s="189">
        <v>0.16402</v>
      </c>
      <c r="UTS9" s="189">
        <v>0.16402</v>
      </c>
      <c r="UTT9" s="189">
        <v>0.16402</v>
      </c>
      <c r="UTU9" s="189">
        <v>0.16402</v>
      </c>
      <c r="UTV9" s="189">
        <v>0.16402</v>
      </c>
      <c r="UTW9" s="189">
        <v>0.16402</v>
      </c>
      <c r="UTX9" s="189">
        <v>0.16402</v>
      </c>
      <c r="UTY9" s="189">
        <v>0.16402</v>
      </c>
      <c r="UTZ9" s="189">
        <v>0.16402</v>
      </c>
      <c r="UUA9" s="189">
        <v>0.16402</v>
      </c>
      <c r="UUB9" s="189">
        <v>0.16402</v>
      </c>
      <c r="UUC9" s="189">
        <v>0.16402</v>
      </c>
      <c r="UUD9" s="189">
        <v>0.16402</v>
      </c>
      <c r="UUE9" s="189">
        <v>0.16402</v>
      </c>
      <c r="UUF9" s="189">
        <v>0.16402</v>
      </c>
      <c r="UUG9" s="189">
        <v>0.16402</v>
      </c>
      <c r="UUH9" s="189">
        <v>0.16402</v>
      </c>
      <c r="UUI9" s="189">
        <v>0.16402</v>
      </c>
      <c r="UUJ9" s="189">
        <v>0.16402</v>
      </c>
      <c r="UUK9" s="189">
        <v>0.16402</v>
      </c>
      <c r="UUL9" s="189">
        <v>0.16402</v>
      </c>
      <c r="UUM9" s="189">
        <v>0.16402</v>
      </c>
      <c r="UUN9" s="189">
        <v>0.16402</v>
      </c>
      <c r="UUO9" s="189">
        <v>0.16402</v>
      </c>
      <c r="UUP9" s="189">
        <v>0.16402</v>
      </c>
      <c r="UUQ9" s="189">
        <v>0.16402</v>
      </c>
      <c r="UUR9" s="189">
        <v>0.16402</v>
      </c>
      <c r="UUS9" s="189">
        <v>0.16402</v>
      </c>
      <c r="UUT9" s="189">
        <v>0.16402</v>
      </c>
      <c r="UUU9" s="189">
        <v>0.16402</v>
      </c>
      <c r="UUV9" s="189">
        <v>0.16402</v>
      </c>
      <c r="UUW9" s="189">
        <v>0.16402</v>
      </c>
      <c r="UUX9" s="189">
        <v>0.16402</v>
      </c>
      <c r="UUY9" s="189">
        <v>0.16402</v>
      </c>
      <c r="UUZ9" s="189">
        <v>0.16402</v>
      </c>
      <c r="UVA9" s="189">
        <v>0.16402</v>
      </c>
      <c r="UVB9" s="189">
        <v>0.16402</v>
      </c>
      <c r="UVC9" s="189">
        <v>0.16402</v>
      </c>
      <c r="UVD9" s="189">
        <v>0.16402</v>
      </c>
      <c r="UVE9" s="189">
        <v>0.16402</v>
      </c>
      <c r="UVF9" s="189">
        <v>0.16402</v>
      </c>
      <c r="UVG9" s="189">
        <v>0.16402</v>
      </c>
      <c r="UVH9" s="189">
        <v>0.16402</v>
      </c>
      <c r="UVI9" s="189">
        <v>0.16402</v>
      </c>
      <c r="UVJ9" s="189">
        <v>0.16402</v>
      </c>
      <c r="UVK9" s="189">
        <v>0.16402</v>
      </c>
      <c r="UVL9" s="189">
        <v>0.16402</v>
      </c>
      <c r="UVM9" s="189">
        <v>0.16402</v>
      </c>
      <c r="UVN9" s="189">
        <v>0.16402</v>
      </c>
      <c r="UVO9" s="189">
        <v>0.16402</v>
      </c>
      <c r="UVP9" s="189">
        <v>0.16402</v>
      </c>
      <c r="UVQ9" s="189">
        <v>0.16402</v>
      </c>
      <c r="UVR9" s="189">
        <v>0.16402</v>
      </c>
      <c r="UVS9" s="189">
        <v>0.16402</v>
      </c>
      <c r="UVT9" s="189">
        <v>0.16402</v>
      </c>
      <c r="UVU9" s="189">
        <v>0.16402</v>
      </c>
      <c r="UVV9" s="189">
        <v>0.16402</v>
      </c>
      <c r="UVW9" s="189">
        <v>0.16402</v>
      </c>
      <c r="UVX9" s="189">
        <v>0.16402</v>
      </c>
      <c r="UVY9" s="189">
        <v>0.16402</v>
      </c>
      <c r="UVZ9" s="189">
        <v>0.16402</v>
      </c>
      <c r="UWA9" s="189">
        <v>0.16402</v>
      </c>
      <c r="UWB9" s="189">
        <v>0.16402</v>
      </c>
      <c r="UWC9" s="189">
        <v>0.16402</v>
      </c>
      <c r="UWD9" s="189">
        <v>0.16402</v>
      </c>
      <c r="UWE9" s="189">
        <v>0.16402</v>
      </c>
      <c r="UWF9" s="189">
        <v>0.16402</v>
      </c>
      <c r="UWG9" s="189">
        <v>0.16402</v>
      </c>
      <c r="UWH9" s="189">
        <v>0.16402</v>
      </c>
      <c r="UWI9" s="189">
        <v>0.16402</v>
      </c>
      <c r="UWJ9" s="189">
        <v>0.16402</v>
      </c>
      <c r="UWK9" s="189">
        <v>0.16402</v>
      </c>
      <c r="UWL9" s="189">
        <v>0.16402</v>
      </c>
      <c r="UWM9" s="189">
        <v>0.16402</v>
      </c>
      <c r="UWN9" s="189">
        <v>0.16402</v>
      </c>
      <c r="UWO9" s="189">
        <v>0.16402</v>
      </c>
      <c r="UWP9" s="189">
        <v>0.16402</v>
      </c>
      <c r="UWQ9" s="189">
        <v>0.16402</v>
      </c>
      <c r="UWR9" s="189">
        <v>0.16402</v>
      </c>
      <c r="UWS9" s="189">
        <v>0.16402</v>
      </c>
      <c r="UWT9" s="189">
        <v>0.16402</v>
      </c>
      <c r="UWU9" s="189">
        <v>0.16402</v>
      </c>
      <c r="UWV9" s="189">
        <v>0.16402</v>
      </c>
      <c r="UWW9" s="189">
        <v>0.16402</v>
      </c>
      <c r="UWX9" s="189">
        <v>0.16402</v>
      </c>
      <c r="UWY9" s="189">
        <v>0.16402</v>
      </c>
      <c r="UWZ9" s="189">
        <v>0.16402</v>
      </c>
      <c r="UXA9" s="189">
        <v>0.16402</v>
      </c>
      <c r="UXB9" s="189">
        <v>0.16402</v>
      </c>
      <c r="UXC9" s="189">
        <v>0.16402</v>
      </c>
      <c r="UXD9" s="189">
        <v>0.16402</v>
      </c>
      <c r="UXE9" s="189">
        <v>0.16402</v>
      </c>
      <c r="UXF9" s="189">
        <v>0.16402</v>
      </c>
      <c r="UXG9" s="189">
        <v>0.16402</v>
      </c>
      <c r="UXH9" s="189">
        <v>0.16402</v>
      </c>
      <c r="UXI9" s="189">
        <v>0.16402</v>
      </c>
      <c r="UXJ9" s="189">
        <v>0.16402</v>
      </c>
      <c r="UXK9" s="189">
        <v>0.16402</v>
      </c>
      <c r="UXL9" s="189">
        <v>0.16402</v>
      </c>
      <c r="UXM9" s="189">
        <v>0.16402</v>
      </c>
      <c r="UXN9" s="189">
        <v>0.16402</v>
      </c>
      <c r="UXO9" s="189">
        <v>0.16402</v>
      </c>
      <c r="UXP9" s="189">
        <v>0.16402</v>
      </c>
      <c r="UXQ9" s="189">
        <v>0.16402</v>
      </c>
      <c r="UXR9" s="189">
        <v>0.16402</v>
      </c>
      <c r="UXS9" s="189">
        <v>0.16402</v>
      </c>
      <c r="UXT9" s="189">
        <v>0.16402</v>
      </c>
      <c r="UXU9" s="189">
        <v>0.16402</v>
      </c>
      <c r="UXV9" s="189">
        <v>0.16402</v>
      </c>
      <c r="UXW9" s="189">
        <v>0.16402</v>
      </c>
      <c r="UXX9" s="189">
        <v>0.16402</v>
      </c>
      <c r="UXY9" s="189">
        <v>0.16402</v>
      </c>
      <c r="UXZ9" s="189">
        <v>0.16402</v>
      </c>
      <c r="UYA9" s="189">
        <v>0.16402</v>
      </c>
      <c r="UYB9" s="189">
        <v>0.16402</v>
      </c>
      <c r="UYC9" s="189">
        <v>0.16402</v>
      </c>
      <c r="UYD9" s="189">
        <v>0.16402</v>
      </c>
      <c r="UYE9" s="189">
        <v>0.16402</v>
      </c>
      <c r="UYF9" s="189">
        <v>0.16402</v>
      </c>
      <c r="UYG9" s="189">
        <v>0.16402</v>
      </c>
      <c r="UYH9" s="189">
        <v>0.16402</v>
      </c>
      <c r="UYI9" s="189">
        <v>0.16402</v>
      </c>
      <c r="UYJ9" s="189">
        <v>0.16402</v>
      </c>
      <c r="UYK9" s="189">
        <v>0.16402</v>
      </c>
      <c r="UYL9" s="189">
        <v>0.16402</v>
      </c>
      <c r="UYM9" s="189">
        <v>0.16402</v>
      </c>
      <c r="UYN9" s="189">
        <v>0.16402</v>
      </c>
      <c r="UYO9" s="189">
        <v>0.16402</v>
      </c>
      <c r="UYP9" s="189">
        <v>0.16402</v>
      </c>
      <c r="UYQ9" s="189">
        <v>0.16402</v>
      </c>
      <c r="UYR9" s="189">
        <v>0.16402</v>
      </c>
      <c r="UYS9" s="189">
        <v>0.16402</v>
      </c>
      <c r="UYT9" s="189">
        <v>0.16402</v>
      </c>
      <c r="UYU9" s="189">
        <v>0.16402</v>
      </c>
      <c r="UYV9" s="189">
        <v>0.16402</v>
      </c>
      <c r="UYW9" s="189">
        <v>0.16402</v>
      </c>
      <c r="UYX9" s="189">
        <v>0.16402</v>
      </c>
      <c r="UYY9" s="189">
        <v>0.16402</v>
      </c>
      <c r="UYZ9" s="189">
        <v>0.16402</v>
      </c>
      <c r="UZA9" s="189">
        <v>0.16402</v>
      </c>
      <c r="UZB9" s="189">
        <v>0.16402</v>
      </c>
      <c r="UZC9" s="189">
        <v>0.16402</v>
      </c>
      <c r="UZD9" s="189">
        <v>0.16402</v>
      </c>
      <c r="UZE9" s="189">
        <v>0.16402</v>
      </c>
      <c r="UZF9" s="189">
        <v>0.16402</v>
      </c>
      <c r="UZG9" s="189">
        <v>0.16402</v>
      </c>
      <c r="UZH9" s="189">
        <v>0.16402</v>
      </c>
      <c r="UZI9" s="189">
        <v>0.16402</v>
      </c>
      <c r="UZJ9" s="189">
        <v>0.16402</v>
      </c>
      <c r="UZK9" s="189">
        <v>0.16402</v>
      </c>
      <c r="UZL9" s="189">
        <v>0.16402</v>
      </c>
      <c r="UZM9" s="189">
        <v>0.16402</v>
      </c>
      <c r="UZN9" s="189">
        <v>0.16402</v>
      </c>
      <c r="UZO9" s="189">
        <v>0.16402</v>
      </c>
      <c r="UZP9" s="189">
        <v>0.16402</v>
      </c>
      <c r="UZQ9" s="189">
        <v>0.16402</v>
      </c>
      <c r="UZR9" s="189">
        <v>0.16402</v>
      </c>
      <c r="UZS9" s="189">
        <v>0.16402</v>
      </c>
      <c r="UZT9" s="189">
        <v>0.16402</v>
      </c>
      <c r="UZU9" s="189">
        <v>0.16402</v>
      </c>
      <c r="UZV9" s="189">
        <v>0.16402</v>
      </c>
      <c r="UZW9" s="189">
        <v>0.16402</v>
      </c>
      <c r="UZX9" s="189">
        <v>0.16402</v>
      </c>
      <c r="UZY9" s="189">
        <v>0.16402</v>
      </c>
      <c r="UZZ9" s="189">
        <v>0.16402</v>
      </c>
      <c r="VAA9" s="189">
        <v>0.16402</v>
      </c>
      <c r="VAB9" s="189">
        <v>0.16402</v>
      </c>
      <c r="VAC9" s="189">
        <v>0.16402</v>
      </c>
      <c r="VAD9" s="189">
        <v>0.16402</v>
      </c>
      <c r="VAE9" s="189">
        <v>0.16402</v>
      </c>
      <c r="VAF9" s="189">
        <v>0.16402</v>
      </c>
      <c r="VAG9" s="189">
        <v>0.16402</v>
      </c>
      <c r="VAH9" s="189">
        <v>0.16402</v>
      </c>
      <c r="VAI9" s="189">
        <v>0.16402</v>
      </c>
      <c r="VAJ9" s="189">
        <v>0.16402</v>
      </c>
      <c r="VAK9" s="189">
        <v>0.16402</v>
      </c>
      <c r="VAL9" s="189">
        <v>0.16402</v>
      </c>
      <c r="VAM9" s="189">
        <v>0.16402</v>
      </c>
      <c r="VAN9" s="189">
        <v>0.16402</v>
      </c>
      <c r="VAO9" s="189">
        <v>0.16402</v>
      </c>
      <c r="VAP9" s="189">
        <v>0.16402</v>
      </c>
      <c r="VAQ9" s="189">
        <v>0.16402</v>
      </c>
      <c r="VAR9" s="189">
        <v>0.16402</v>
      </c>
      <c r="VAS9" s="189">
        <v>0.16402</v>
      </c>
      <c r="VAT9" s="189">
        <v>0.16402</v>
      </c>
      <c r="VAU9" s="189">
        <v>0.16402</v>
      </c>
      <c r="VAV9" s="189">
        <v>0.16402</v>
      </c>
      <c r="VAW9" s="189">
        <v>0.16402</v>
      </c>
      <c r="VAX9" s="189">
        <v>0.16402</v>
      </c>
      <c r="VAY9" s="189">
        <v>0.16402</v>
      </c>
      <c r="VAZ9" s="189">
        <v>0.16402</v>
      </c>
      <c r="VBA9" s="189">
        <v>0.16402</v>
      </c>
      <c r="VBB9" s="189">
        <v>0.16402</v>
      </c>
      <c r="VBC9" s="189">
        <v>0.16402</v>
      </c>
      <c r="VBD9" s="189">
        <v>0.16402</v>
      </c>
      <c r="VBE9" s="189">
        <v>0.16402</v>
      </c>
      <c r="VBF9" s="189">
        <v>0.16402</v>
      </c>
      <c r="VBG9" s="189">
        <v>0.16402</v>
      </c>
      <c r="VBH9" s="189">
        <v>0.16402</v>
      </c>
      <c r="VBI9" s="189">
        <v>0.16402</v>
      </c>
      <c r="VBJ9" s="189">
        <v>0.16402</v>
      </c>
      <c r="VBK9" s="189">
        <v>0.16402</v>
      </c>
      <c r="VBL9" s="189">
        <v>0.16402</v>
      </c>
      <c r="VBM9" s="189">
        <v>0.16402</v>
      </c>
      <c r="VBN9" s="189">
        <v>0.16402</v>
      </c>
      <c r="VBO9" s="189">
        <v>0.16402</v>
      </c>
      <c r="VBP9" s="189">
        <v>0.16402</v>
      </c>
      <c r="VBQ9" s="189">
        <v>0.16402</v>
      </c>
      <c r="VBR9" s="189">
        <v>0.16402</v>
      </c>
      <c r="VBS9" s="189">
        <v>0.16402</v>
      </c>
      <c r="VBT9" s="189">
        <v>0.16402</v>
      </c>
      <c r="VBU9" s="189">
        <v>0.16402</v>
      </c>
      <c r="VBV9" s="189">
        <v>0.16402</v>
      </c>
      <c r="VBW9" s="189">
        <v>0.16402</v>
      </c>
      <c r="VBX9" s="189">
        <v>0.16402</v>
      </c>
      <c r="VBY9" s="189">
        <v>0.16402</v>
      </c>
      <c r="VBZ9" s="189">
        <v>0.16402</v>
      </c>
      <c r="VCA9" s="189">
        <v>0.16402</v>
      </c>
      <c r="VCB9" s="189">
        <v>0.16402</v>
      </c>
      <c r="VCC9" s="189">
        <v>0.16402</v>
      </c>
      <c r="VCD9" s="189">
        <v>0.16402</v>
      </c>
      <c r="VCE9" s="189">
        <v>0.16402</v>
      </c>
      <c r="VCF9" s="189">
        <v>0.16402</v>
      </c>
      <c r="VCG9" s="189">
        <v>0.16402</v>
      </c>
      <c r="VCH9" s="189">
        <v>0.16402</v>
      </c>
      <c r="VCI9" s="189">
        <v>0.16402</v>
      </c>
      <c r="VCJ9" s="189">
        <v>0.16402</v>
      </c>
      <c r="VCK9" s="189">
        <v>0.16402</v>
      </c>
      <c r="VCL9" s="189">
        <v>0.16402</v>
      </c>
      <c r="VCM9" s="189">
        <v>0.16402</v>
      </c>
      <c r="VCN9" s="189">
        <v>0.16402</v>
      </c>
      <c r="VCO9" s="189">
        <v>0.16402</v>
      </c>
      <c r="VCP9" s="189">
        <v>0.16402</v>
      </c>
      <c r="VCQ9" s="189">
        <v>0.16402</v>
      </c>
      <c r="VCR9" s="189">
        <v>0.16402</v>
      </c>
      <c r="VCS9" s="189">
        <v>0.16402</v>
      </c>
      <c r="VCT9" s="189">
        <v>0.16402</v>
      </c>
      <c r="VCU9" s="189">
        <v>0.16402</v>
      </c>
      <c r="VCV9" s="189">
        <v>0.16402</v>
      </c>
      <c r="VCW9" s="189">
        <v>0.16402</v>
      </c>
      <c r="VCX9" s="189">
        <v>0.16402</v>
      </c>
      <c r="VCY9" s="189">
        <v>0.16402</v>
      </c>
      <c r="VCZ9" s="189">
        <v>0.16402</v>
      </c>
      <c r="VDA9" s="189">
        <v>0.16402</v>
      </c>
      <c r="VDB9" s="189">
        <v>0.16402</v>
      </c>
      <c r="VDC9" s="189">
        <v>0.16402</v>
      </c>
      <c r="VDD9" s="189">
        <v>0.16402</v>
      </c>
      <c r="VDE9" s="189">
        <v>0.16402</v>
      </c>
      <c r="VDF9" s="189">
        <v>0.16402</v>
      </c>
      <c r="VDG9" s="189">
        <v>0.16402</v>
      </c>
      <c r="VDH9" s="189">
        <v>0.16402</v>
      </c>
      <c r="VDI9" s="189">
        <v>0.16402</v>
      </c>
      <c r="VDJ9" s="189">
        <v>0.16402</v>
      </c>
      <c r="VDK9" s="189">
        <v>0.16402</v>
      </c>
      <c r="VDL9" s="189">
        <v>0.16402</v>
      </c>
      <c r="VDM9" s="189">
        <v>0.16402</v>
      </c>
      <c r="VDN9" s="189">
        <v>0.16402</v>
      </c>
      <c r="VDO9" s="189">
        <v>0.16402</v>
      </c>
      <c r="VDP9" s="189">
        <v>0.16402</v>
      </c>
      <c r="VDQ9" s="189">
        <v>0.16402</v>
      </c>
      <c r="VDR9" s="189">
        <v>0.16402</v>
      </c>
      <c r="VDS9" s="189">
        <v>0.16402</v>
      </c>
      <c r="VDT9" s="189">
        <v>0.16402</v>
      </c>
      <c r="VDU9" s="189">
        <v>0.16402</v>
      </c>
      <c r="VDV9" s="189">
        <v>0.16402</v>
      </c>
      <c r="VDW9" s="189">
        <v>0.16402</v>
      </c>
      <c r="VDX9" s="189">
        <v>0.16402</v>
      </c>
      <c r="VDY9" s="189">
        <v>0.16402</v>
      </c>
      <c r="VDZ9" s="189">
        <v>0.16402</v>
      </c>
      <c r="VEA9" s="189">
        <v>0.16402</v>
      </c>
      <c r="VEB9" s="189">
        <v>0.16402</v>
      </c>
      <c r="VEC9" s="189">
        <v>0.16402</v>
      </c>
      <c r="VED9" s="189">
        <v>0.16402</v>
      </c>
      <c r="VEE9" s="189">
        <v>0.16402</v>
      </c>
      <c r="VEF9" s="189">
        <v>0.16402</v>
      </c>
      <c r="VEG9" s="189">
        <v>0.16402</v>
      </c>
      <c r="VEH9" s="189">
        <v>0.16402</v>
      </c>
      <c r="VEI9" s="189">
        <v>0.16402</v>
      </c>
      <c r="VEJ9" s="189">
        <v>0.16402</v>
      </c>
      <c r="VEK9" s="189">
        <v>0.16402</v>
      </c>
      <c r="VEL9" s="189">
        <v>0.16402</v>
      </c>
      <c r="VEM9" s="189">
        <v>0.16402</v>
      </c>
      <c r="VEN9" s="189">
        <v>0.16402</v>
      </c>
      <c r="VEO9" s="189">
        <v>0.16402</v>
      </c>
      <c r="VEP9" s="189">
        <v>0.16402</v>
      </c>
      <c r="VEQ9" s="189">
        <v>0.16402</v>
      </c>
      <c r="VER9" s="189">
        <v>0.16402</v>
      </c>
      <c r="VES9" s="189">
        <v>0.16402</v>
      </c>
      <c r="VET9" s="189">
        <v>0.16402</v>
      </c>
      <c r="VEU9" s="189">
        <v>0.16402</v>
      </c>
      <c r="VEV9" s="189">
        <v>0.16402</v>
      </c>
      <c r="VEW9" s="189">
        <v>0.16402</v>
      </c>
      <c r="VEX9" s="189">
        <v>0.16402</v>
      </c>
      <c r="VEY9" s="189">
        <v>0.16402</v>
      </c>
      <c r="VEZ9" s="189">
        <v>0.16402</v>
      </c>
      <c r="VFA9" s="189">
        <v>0.16402</v>
      </c>
      <c r="VFB9" s="189">
        <v>0.16402</v>
      </c>
      <c r="VFC9" s="189">
        <v>0.16402</v>
      </c>
      <c r="VFD9" s="189">
        <v>0.16402</v>
      </c>
      <c r="VFE9" s="189">
        <v>0.16402</v>
      </c>
      <c r="VFF9" s="189">
        <v>0.16402</v>
      </c>
      <c r="VFG9" s="189">
        <v>0.16402</v>
      </c>
      <c r="VFH9" s="189">
        <v>0.16402</v>
      </c>
      <c r="VFI9" s="189">
        <v>0.16402</v>
      </c>
      <c r="VFJ9" s="189">
        <v>0.16402</v>
      </c>
      <c r="VFK9" s="189">
        <v>0.16402</v>
      </c>
      <c r="VFL9" s="189">
        <v>0.16402</v>
      </c>
      <c r="VFM9" s="189">
        <v>0.16402</v>
      </c>
      <c r="VFN9" s="189">
        <v>0.16402</v>
      </c>
      <c r="VFO9" s="189">
        <v>0.16402</v>
      </c>
      <c r="VFP9" s="189">
        <v>0.16402</v>
      </c>
      <c r="VFQ9" s="189">
        <v>0.16402</v>
      </c>
      <c r="VFR9" s="189">
        <v>0.16402</v>
      </c>
      <c r="VFS9" s="189">
        <v>0.16402</v>
      </c>
      <c r="VFT9" s="189">
        <v>0.16402</v>
      </c>
      <c r="VFU9" s="189">
        <v>0.16402</v>
      </c>
      <c r="VFV9" s="189">
        <v>0.16402</v>
      </c>
      <c r="VFW9" s="189">
        <v>0.16402</v>
      </c>
      <c r="VFX9" s="189">
        <v>0.16402</v>
      </c>
      <c r="VFY9" s="189">
        <v>0.16402</v>
      </c>
      <c r="VFZ9" s="189">
        <v>0.16402</v>
      </c>
      <c r="VGA9" s="189">
        <v>0.16402</v>
      </c>
      <c r="VGB9" s="189">
        <v>0.16402</v>
      </c>
      <c r="VGC9" s="189">
        <v>0.16402</v>
      </c>
      <c r="VGD9" s="189">
        <v>0.16402</v>
      </c>
      <c r="VGE9" s="189">
        <v>0.16402</v>
      </c>
      <c r="VGF9" s="189">
        <v>0.16402</v>
      </c>
      <c r="VGG9" s="189">
        <v>0.16402</v>
      </c>
      <c r="VGH9" s="189">
        <v>0.16402</v>
      </c>
      <c r="VGI9" s="189">
        <v>0.16402</v>
      </c>
      <c r="VGJ9" s="189">
        <v>0.16402</v>
      </c>
      <c r="VGK9" s="189">
        <v>0.16402</v>
      </c>
      <c r="VGL9" s="189">
        <v>0.16402</v>
      </c>
      <c r="VGM9" s="189">
        <v>0.16402</v>
      </c>
      <c r="VGN9" s="189">
        <v>0.16402</v>
      </c>
      <c r="VGO9" s="189">
        <v>0.16402</v>
      </c>
      <c r="VGP9" s="189">
        <v>0.16402</v>
      </c>
      <c r="VGQ9" s="189">
        <v>0.16402</v>
      </c>
      <c r="VGR9" s="189">
        <v>0.16402</v>
      </c>
      <c r="VGS9" s="189">
        <v>0.16402</v>
      </c>
      <c r="VGT9" s="189">
        <v>0.16402</v>
      </c>
      <c r="VGU9" s="189">
        <v>0.16402</v>
      </c>
      <c r="VGV9" s="189">
        <v>0.16402</v>
      </c>
      <c r="VGW9" s="189">
        <v>0.16402</v>
      </c>
      <c r="VGX9" s="189">
        <v>0.16402</v>
      </c>
      <c r="VGY9" s="189">
        <v>0.16402</v>
      </c>
      <c r="VGZ9" s="189">
        <v>0.16402</v>
      </c>
      <c r="VHA9" s="189">
        <v>0.16402</v>
      </c>
      <c r="VHB9" s="189">
        <v>0.16402</v>
      </c>
      <c r="VHC9" s="189">
        <v>0.16402</v>
      </c>
      <c r="VHD9" s="189">
        <v>0.16402</v>
      </c>
      <c r="VHE9" s="189">
        <v>0.16402</v>
      </c>
      <c r="VHF9" s="189">
        <v>0.16402</v>
      </c>
      <c r="VHG9" s="189">
        <v>0.16402</v>
      </c>
      <c r="VHH9" s="189">
        <v>0.16402</v>
      </c>
      <c r="VHI9" s="189">
        <v>0.16402</v>
      </c>
      <c r="VHJ9" s="189">
        <v>0.16402</v>
      </c>
      <c r="VHK9" s="189">
        <v>0.16402</v>
      </c>
      <c r="VHL9" s="189">
        <v>0.16402</v>
      </c>
      <c r="VHM9" s="189">
        <v>0.16402</v>
      </c>
      <c r="VHN9" s="189">
        <v>0.16402</v>
      </c>
      <c r="VHO9" s="189">
        <v>0.16402</v>
      </c>
      <c r="VHP9" s="189">
        <v>0.16402</v>
      </c>
      <c r="VHQ9" s="189">
        <v>0.16402</v>
      </c>
      <c r="VHR9" s="189">
        <v>0.16402</v>
      </c>
      <c r="VHS9" s="189">
        <v>0.16402</v>
      </c>
      <c r="VHT9" s="189">
        <v>0.16402</v>
      </c>
      <c r="VHU9" s="189">
        <v>0.16402</v>
      </c>
      <c r="VHV9" s="189">
        <v>0.16402</v>
      </c>
      <c r="VHW9" s="189">
        <v>0.16402</v>
      </c>
      <c r="VHX9" s="189">
        <v>0.16402</v>
      </c>
      <c r="VHY9" s="189">
        <v>0.16402</v>
      </c>
      <c r="VHZ9" s="189">
        <v>0.16402</v>
      </c>
      <c r="VIA9" s="189">
        <v>0.16402</v>
      </c>
      <c r="VIB9" s="189">
        <v>0.16402</v>
      </c>
      <c r="VIC9" s="189">
        <v>0.16402</v>
      </c>
      <c r="VID9" s="189">
        <v>0.16402</v>
      </c>
      <c r="VIE9" s="189">
        <v>0.16402</v>
      </c>
      <c r="VIF9" s="189">
        <v>0.16402</v>
      </c>
      <c r="VIG9" s="189">
        <v>0.16402</v>
      </c>
      <c r="VIH9" s="189">
        <v>0.16402</v>
      </c>
      <c r="VII9" s="189">
        <v>0.16402</v>
      </c>
      <c r="VIJ9" s="189">
        <v>0.16402</v>
      </c>
      <c r="VIK9" s="189">
        <v>0.16402</v>
      </c>
      <c r="VIL9" s="189">
        <v>0.16402</v>
      </c>
      <c r="VIM9" s="189">
        <v>0.16402</v>
      </c>
      <c r="VIN9" s="189">
        <v>0.16402</v>
      </c>
      <c r="VIO9" s="189">
        <v>0.16402</v>
      </c>
      <c r="VIP9" s="189">
        <v>0.16402</v>
      </c>
      <c r="VIQ9" s="189">
        <v>0.16402</v>
      </c>
      <c r="VIR9" s="189">
        <v>0.16402</v>
      </c>
      <c r="VIS9" s="189">
        <v>0.16402</v>
      </c>
      <c r="VIT9" s="189">
        <v>0.16402</v>
      </c>
      <c r="VIU9" s="189">
        <v>0.16402</v>
      </c>
      <c r="VIV9" s="189">
        <v>0.16402</v>
      </c>
      <c r="VIW9" s="189">
        <v>0.16402</v>
      </c>
      <c r="VIX9" s="189">
        <v>0.16402</v>
      </c>
      <c r="VIY9" s="189">
        <v>0.16402</v>
      </c>
      <c r="VIZ9" s="189">
        <v>0.16402</v>
      </c>
      <c r="VJA9" s="189">
        <v>0.16402</v>
      </c>
      <c r="VJB9" s="189">
        <v>0.16402</v>
      </c>
      <c r="VJC9" s="189">
        <v>0.16402</v>
      </c>
      <c r="VJD9" s="189">
        <v>0.16402</v>
      </c>
      <c r="VJE9" s="189">
        <v>0.16402</v>
      </c>
      <c r="VJF9" s="189">
        <v>0.16402</v>
      </c>
      <c r="VJG9" s="189">
        <v>0.16402</v>
      </c>
      <c r="VJH9" s="189">
        <v>0.16402</v>
      </c>
      <c r="VJI9" s="189">
        <v>0.16402</v>
      </c>
      <c r="VJJ9" s="189">
        <v>0.16402</v>
      </c>
      <c r="VJK9" s="189">
        <v>0.16402</v>
      </c>
      <c r="VJL9" s="189">
        <v>0.16402</v>
      </c>
      <c r="VJM9" s="189">
        <v>0.16402</v>
      </c>
      <c r="VJN9" s="189">
        <v>0.16402</v>
      </c>
      <c r="VJO9" s="189">
        <v>0.16402</v>
      </c>
      <c r="VJP9" s="189">
        <v>0.16402</v>
      </c>
      <c r="VJQ9" s="189">
        <v>0.16402</v>
      </c>
      <c r="VJR9" s="189">
        <v>0.16402</v>
      </c>
      <c r="VJS9" s="189">
        <v>0.16402</v>
      </c>
      <c r="VJT9" s="189">
        <v>0.16402</v>
      </c>
      <c r="VJU9" s="189">
        <v>0.16402</v>
      </c>
      <c r="VJV9" s="189">
        <v>0.16402</v>
      </c>
      <c r="VJW9" s="189">
        <v>0.16402</v>
      </c>
      <c r="VJX9" s="189">
        <v>0.16402</v>
      </c>
      <c r="VJY9" s="189">
        <v>0.16402</v>
      </c>
      <c r="VJZ9" s="189">
        <v>0.16402</v>
      </c>
      <c r="VKA9" s="189">
        <v>0.16402</v>
      </c>
      <c r="VKB9" s="189">
        <v>0.16402</v>
      </c>
      <c r="VKC9" s="189">
        <v>0.16402</v>
      </c>
      <c r="VKD9" s="189">
        <v>0.16402</v>
      </c>
      <c r="VKE9" s="189">
        <v>0.16402</v>
      </c>
      <c r="VKF9" s="189">
        <v>0.16402</v>
      </c>
      <c r="VKG9" s="189">
        <v>0.16402</v>
      </c>
      <c r="VKH9" s="189">
        <v>0.16402</v>
      </c>
      <c r="VKI9" s="189">
        <v>0.16402</v>
      </c>
      <c r="VKJ9" s="189">
        <v>0.16402</v>
      </c>
      <c r="VKK9" s="189">
        <v>0.16402</v>
      </c>
      <c r="VKL9" s="189">
        <v>0.16402</v>
      </c>
      <c r="VKM9" s="189">
        <v>0.16402</v>
      </c>
      <c r="VKN9" s="189">
        <v>0.16402</v>
      </c>
      <c r="VKO9" s="189">
        <v>0.16402</v>
      </c>
      <c r="VKP9" s="189">
        <v>0.16402</v>
      </c>
      <c r="VKQ9" s="189">
        <v>0.16402</v>
      </c>
      <c r="VKR9" s="189">
        <v>0.16402</v>
      </c>
      <c r="VKS9" s="189">
        <v>0.16402</v>
      </c>
      <c r="VKT9" s="189">
        <v>0.16402</v>
      </c>
      <c r="VKU9" s="189">
        <v>0.16402</v>
      </c>
      <c r="VKV9" s="189">
        <v>0.16402</v>
      </c>
      <c r="VKW9" s="189">
        <v>0.16402</v>
      </c>
      <c r="VKX9" s="189">
        <v>0.16402</v>
      </c>
      <c r="VKY9" s="189">
        <v>0.16402</v>
      </c>
      <c r="VKZ9" s="189">
        <v>0.16402</v>
      </c>
      <c r="VLA9" s="189">
        <v>0.16402</v>
      </c>
      <c r="VLB9" s="189">
        <v>0.16402</v>
      </c>
      <c r="VLC9" s="189">
        <v>0.16402</v>
      </c>
      <c r="VLD9" s="189">
        <v>0.16402</v>
      </c>
      <c r="VLE9" s="189">
        <v>0.16402</v>
      </c>
      <c r="VLF9" s="189">
        <v>0.16402</v>
      </c>
      <c r="VLG9" s="189">
        <v>0.16402</v>
      </c>
      <c r="VLH9" s="189">
        <v>0.16402</v>
      </c>
      <c r="VLI9" s="189">
        <v>0.16402</v>
      </c>
      <c r="VLJ9" s="189">
        <v>0.16402</v>
      </c>
      <c r="VLK9" s="189">
        <v>0.16402</v>
      </c>
      <c r="VLL9" s="189">
        <v>0.16402</v>
      </c>
      <c r="VLM9" s="189">
        <v>0.16402</v>
      </c>
      <c r="VLN9" s="189">
        <v>0.16402</v>
      </c>
      <c r="VLO9" s="189">
        <v>0.16402</v>
      </c>
      <c r="VLP9" s="189">
        <v>0.16402</v>
      </c>
      <c r="VLQ9" s="189">
        <v>0.16402</v>
      </c>
      <c r="VLR9" s="189">
        <v>0.16402</v>
      </c>
      <c r="VLS9" s="189">
        <v>0.16402</v>
      </c>
      <c r="VLT9" s="189">
        <v>0.16402</v>
      </c>
      <c r="VLU9" s="189">
        <v>0.16402</v>
      </c>
      <c r="VLV9" s="189">
        <v>0.16402</v>
      </c>
      <c r="VLW9" s="189">
        <v>0.16402</v>
      </c>
      <c r="VLX9" s="189">
        <v>0.16402</v>
      </c>
      <c r="VLY9" s="189">
        <v>0.16402</v>
      </c>
      <c r="VLZ9" s="189">
        <v>0.16402</v>
      </c>
      <c r="VMA9" s="189">
        <v>0.16402</v>
      </c>
      <c r="VMB9" s="189">
        <v>0.16402</v>
      </c>
      <c r="VMC9" s="189">
        <v>0.16402</v>
      </c>
      <c r="VMD9" s="189">
        <v>0.16402</v>
      </c>
      <c r="VME9" s="189">
        <v>0.16402</v>
      </c>
      <c r="VMF9" s="189">
        <v>0.16402</v>
      </c>
      <c r="VMG9" s="189">
        <v>0.16402</v>
      </c>
      <c r="VMH9" s="189">
        <v>0.16402</v>
      </c>
      <c r="VMI9" s="189">
        <v>0.16402</v>
      </c>
      <c r="VMJ9" s="189">
        <v>0.16402</v>
      </c>
      <c r="VMK9" s="189">
        <v>0.16402</v>
      </c>
      <c r="VML9" s="189">
        <v>0.16402</v>
      </c>
      <c r="VMM9" s="189">
        <v>0.16402</v>
      </c>
      <c r="VMN9" s="189">
        <v>0.16402</v>
      </c>
      <c r="VMO9" s="189">
        <v>0.16402</v>
      </c>
      <c r="VMP9" s="189">
        <v>0.16402</v>
      </c>
      <c r="VMQ9" s="189">
        <v>0.16402</v>
      </c>
      <c r="VMR9" s="189">
        <v>0.16402</v>
      </c>
      <c r="VMS9" s="189">
        <v>0.16402</v>
      </c>
      <c r="VMT9" s="189">
        <v>0.16402</v>
      </c>
      <c r="VMU9" s="189">
        <v>0.16402</v>
      </c>
      <c r="VMV9" s="189">
        <v>0.16402</v>
      </c>
      <c r="VMW9" s="189">
        <v>0.16402</v>
      </c>
      <c r="VMX9" s="189">
        <v>0.16402</v>
      </c>
      <c r="VMY9" s="189">
        <v>0.16402</v>
      </c>
      <c r="VMZ9" s="189">
        <v>0.16402</v>
      </c>
      <c r="VNA9" s="189">
        <v>0.16402</v>
      </c>
      <c r="VNB9" s="189">
        <v>0.16402</v>
      </c>
      <c r="VNC9" s="189">
        <v>0.16402</v>
      </c>
      <c r="VND9" s="189">
        <v>0.16402</v>
      </c>
      <c r="VNE9" s="189">
        <v>0.16402</v>
      </c>
      <c r="VNF9" s="189">
        <v>0.16402</v>
      </c>
      <c r="VNG9" s="189">
        <v>0.16402</v>
      </c>
      <c r="VNH9" s="189">
        <v>0.16402</v>
      </c>
      <c r="VNI9" s="189">
        <v>0.16402</v>
      </c>
      <c r="VNJ9" s="189">
        <v>0.16402</v>
      </c>
      <c r="VNK9" s="189">
        <v>0.16402</v>
      </c>
      <c r="VNL9" s="189">
        <v>0.16402</v>
      </c>
      <c r="VNM9" s="189">
        <v>0.16402</v>
      </c>
      <c r="VNN9" s="189">
        <v>0.16402</v>
      </c>
      <c r="VNO9" s="189">
        <v>0.16402</v>
      </c>
      <c r="VNP9" s="189">
        <v>0.16402</v>
      </c>
      <c r="VNQ9" s="189">
        <v>0.16402</v>
      </c>
      <c r="VNR9" s="189">
        <v>0.16402</v>
      </c>
      <c r="VNS9" s="189">
        <v>0.16402</v>
      </c>
      <c r="VNT9" s="189">
        <v>0.16402</v>
      </c>
      <c r="VNU9" s="189">
        <v>0.16402</v>
      </c>
      <c r="VNV9" s="189">
        <v>0.16402</v>
      </c>
      <c r="VNW9" s="189">
        <v>0.16402</v>
      </c>
      <c r="VNX9" s="189">
        <v>0.16402</v>
      </c>
      <c r="VNY9" s="189">
        <v>0.16402</v>
      </c>
      <c r="VNZ9" s="189">
        <v>0.16402</v>
      </c>
      <c r="VOA9" s="189">
        <v>0.16402</v>
      </c>
      <c r="VOB9" s="189">
        <v>0.16402</v>
      </c>
      <c r="VOC9" s="189">
        <v>0.16402</v>
      </c>
      <c r="VOD9" s="189">
        <v>0.16402</v>
      </c>
      <c r="VOE9" s="189">
        <v>0.16402</v>
      </c>
      <c r="VOF9" s="189">
        <v>0.16402</v>
      </c>
      <c r="VOG9" s="189">
        <v>0.16402</v>
      </c>
      <c r="VOH9" s="189">
        <v>0.16402</v>
      </c>
      <c r="VOI9" s="189">
        <v>0.16402</v>
      </c>
      <c r="VOJ9" s="189">
        <v>0.16402</v>
      </c>
      <c r="VOK9" s="189">
        <v>0.16402</v>
      </c>
      <c r="VOL9" s="189">
        <v>0.16402</v>
      </c>
      <c r="VOM9" s="189">
        <v>0.16402</v>
      </c>
      <c r="VON9" s="189">
        <v>0.16402</v>
      </c>
      <c r="VOO9" s="189">
        <v>0.16402</v>
      </c>
      <c r="VOP9" s="189">
        <v>0.16402</v>
      </c>
      <c r="VOQ9" s="189">
        <v>0.16402</v>
      </c>
      <c r="VOR9" s="189">
        <v>0.16402</v>
      </c>
      <c r="VOS9" s="189">
        <v>0.16402</v>
      </c>
      <c r="VOT9" s="189">
        <v>0.16402</v>
      </c>
      <c r="VOU9" s="189">
        <v>0.16402</v>
      </c>
      <c r="VOV9" s="189">
        <v>0.16402</v>
      </c>
      <c r="VOW9" s="189">
        <v>0.16402</v>
      </c>
      <c r="VOX9" s="189">
        <v>0.16402</v>
      </c>
      <c r="VOY9" s="189">
        <v>0.16402</v>
      </c>
      <c r="VOZ9" s="189">
        <v>0.16402</v>
      </c>
      <c r="VPA9" s="189">
        <v>0.16402</v>
      </c>
      <c r="VPB9" s="189">
        <v>0.16402</v>
      </c>
      <c r="VPC9" s="189">
        <v>0.16402</v>
      </c>
      <c r="VPD9" s="189">
        <v>0.16402</v>
      </c>
      <c r="VPE9" s="189">
        <v>0.16402</v>
      </c>
      <c r="VPF9" s="189">
        <v>0.16402</v>
      </c>
      <c r="VPG9" s="189">
        <v>0.16402</v>
      </c>
      <c r="VPH9" s="189">
        <v>0.16402</v>
      </c>
      <c r="VPI9" s="189">
        <v>0.16402</v>
      </c>
      <c r="VPJ9" s="189">
        <v>0.16402</v>
      </c>
      <c r="VPK9" s="189">
        <v>0.16402</v>
      </c>
      <c r="VPL9" s="189">
        <v>0.16402</v>
      </c>
      <c r="VPM9" s="189">
        <v>0.16402</v>
      </c>
      <c r="VPN9" s="189">
        <v>0.16402</v>
      </c>
      <c r="VPO9" s="189">
        <v>0.16402</v>
      </c>
      <c r="VPP9" s="189">
        <v>0.16402</v>
      </c>
      <c r="VPQ9" s="189">
        <v>0.16402</v>
      </c>
      <c r="VPR9" s="189">
        <v>0.16402</v>
      </c>
      <c r="VPS9" s="189">
        <v>0.16402</v>
      </c>
      <c r="VPT9" s="189">
        <v>0.16402</v>
      </c>
      <c r="VPU9" s="189">
        <v>0.16402</v>
      </c>
      <c r="VPV9" s="189">
        <v>0.16402</v>
      </c>
      <c r="VPW9" s="189">
        <v>0.16402</v>
      </c>
      <c r="VPX9" s="189">
        <v>0.16402</v>
      </c>
      <c r="VPY9" s="189">
        <v>0.16402</v>
      </c>
      <c r="VPZ9" s="189">
        <v>0.16402</v>
      </c>
      <c r="VQA9" s="189">
        <v>0.16402</v>
      </c>
      <c r="VQB9" s="189">
        <v>0.16402</v>
      </c>
      <c r="VQC9" s="189">
        <v>0.16402</v>
      </c>
      <c r="VQD9" s="189">
        <v>0.16402</v>
      </c>
      <c r="VQE9" s="189">
        <v>0.16402</v>
      </c>
      <c r="VQF9" s="189">
        <v>0.16402</v>
      </c>
      <c r="VQG9" s="189">
        <v>0.16402</v>
      </c>
      <c r="VQH9" s="189">
        <v>0.16402</v>
      </c>
      <c r="VQI9" s="189">
        <v>0.16402</v>
      </c>
      <c r="VQJ9" s="189">
        <v>0.16402</v>
      </c>
      <c r="VQK9" s="189">
        <v>0.16402</v>
      </c>
      <c r="VQL9" s="189">
        <v>0.16402</v>
      </c>
      <c r="VQM9" s="189">
        <v>0.16402</v>
      </c>
      <c r="VQN9" s="189">
        <v>0.16402</v>
      </c>
      <c r="VQO9" s="189">
        <v>0.16402</v>
      </c>
      <c r="VQP9" s="189">
        <v>0.16402</v>
      </c>
      <c r="VQQ9" s="189">
        <v>0.16402</v>
      </c>
      <c r="VQR9" s="189">
        <v>0.16402</v>
      </c>
      <c r="VQS9" s="189">
        <v>0.16402</v>
      </c>
      <c r="VQT9" s="189">
        <v>0.16402</v>
      </c>
      <c r="VQU9" s="189">
        <v>0.16402</v>
      </c>
      <c r="VQV9" s="189">
        <v>0.16402</v>
      </c>
      <c r="VQW9" s="189">
        <v>0.16402</v>
      </c>
      <c r="VQX9" s="189">
        <v>0.16402</v>
      </c>
      <c r="VQY9" s="189">
        <v>0.16402</v>
      </c>
      <c r="VQZ9" s="189">
        <v>0.16402</v>
      </c>
      <c r="VRA9" s="189">
        <v>0.16402</v>
      </c>
      <c r="VRB9" s="189">
        <v>0.16402</v>
      </c>
      <c r="VRC9" s="189">
        <v>0.16402</v>
      </c>
      <c r="VRD9" s="189">
        <v>0.16402</v>
      </c>
      <c r="VRE9" s="189">
        <v>0.16402</v>
      </c>
      <c r="VRF9" s="189">
        <v>0.16402</v>
      </c>
      <c r="VRG9" s="189">
        <v>0.16402</v>
      </c>
      <c r="VRH9" s="189">
        <v>0.16402</v>
      </c>
      <c r="VRI9" s="189">
        <v>0.16402</v>
      </c>
      <c r="VRJ9" s="189">
        <v>0.16402</v>
      </c>
      <c r="VRK9" s="189">
        <v>0.16402</v>
      </c>
      <c r="VRL9" s="189">
        <v>0.16402</v>
      </c>
      <c r="VRM9" s="189">
        <v>0.16402</v>
      </c>
      <c r="VRN9" s="189">
        <v>0.16402</v>
      </c>
      <c r="VRO9" s="189">
        <v>0.16402</v>
      </c>
      <c r="VRP9" s="189">
        <v>0.16402</v>
      </c>
      <c r="VRQ9" s="189">
        <v>0.16402</v>
      </c>
      <c r="VRR9" s="189">
        <v>0.16402</v>
      </c>
      <c r="VRS9" s="189">
        <v>0.16402</v>
      </c>
      <c r="VRT9" s="189">
        <v>0.16402</v>
      </c>
      <c r="VRU9" s="189">
        <v>0.16402</v>
      </c>
      <c r="VRV9" s="189">
        <v>0.16402</v>
      </c>
      <c r="VRW9" s="189">
        <v>0.16402</v>
      </c>
      <c r="VRX9" s="189">
        <v>0.16402</v>
      </c>
      <c r="VRY9" s="189">
        <v>0.16402</v>
      </c>
      <c r="VRZ9" s="189">
        <v>0.16402</v>
      </c>
      <c r="VSA9" s="189">
        <v>0.16402</v>
      </c>
      <c r="VSB9" s="189">
        <v>0.16402</v>
      </c>
      <c r="VSC9" s="189">
        <v>0.16402</v>
      </c>
      <c r="VSD9" s="189">
        <v>0.16402</v>
      </c>
      <c r="VSE9" s="189">
        <v>0.16402</v>
      </c>
      <c r="VSF9" s="189">
        <v>0.16402</v>
      </c>
      <c r="VSG9" s="189">
        <v>0.16402</v>
      </c>
      <c r="VSH9" s="189">
        <v>0.16402</v>
      </c>
      <c r="VSI9" s="189">
        <v>0.16402</v>
      </c>
      <c r="VSJ9" s="189">
        <v>0.16402</v>
      </c>
      <c r="VSK9" s="189">
        <v>0.16402</v>
      </c>
      <c r="VSL9" s="189">
        <v>0.16402</v>
      </c>
      <c r="VSM9" s="189">
        <v>0.16402</v>
      </c>
      <c r="VSN9" s="189">
        <v>0.16402</v>
      </c>
      <c r="VSO9" s="189">
        <v>0.16402</v>
      </c>
      <c r="VSP9" s="189">
        <v>0.16402</v>
      </c>
      <c r="VSQ9" s="189">
        <v>0.16402</v>
      </c>
      <c r="VSR9" s="189">
        <v>0.16402</v>
      </c>
      <c r="VSS9" s="189">
        <v>0.16402</v>
      </c>
      <c r="VST9" s="189">
        <v>0.16402</v>
      </c>
      <c r="VSU9" s="189">
        <v>0.16402</v>
      </c>
      <c r="VSV9" s="189">
        <v>0.16402</v>
      </c>
      <c r="VSW9" s="189">
        <v>0.16402</v>
      </c>
      <c r="VSX9" s="189">
        <v>0.16402</v>
      </c>
      <c r="VSY9" s="189">
        <v>0.16402</v>
      </c>
      <c r="VSZ9" s="189">
        <v>0.16402</v>
      </c>
      <c r="VTA9" s="189">
        <v>0.16402</v>
      </c>
      <c r="VTB9" s="189">
        <v>0.16402</v>
      </c>
      <c r="VTC9" s="189">
        <v>0.16402</v>
      </c>
      <c r="VTD9" s="189">
        <v>0.16402</v>
      </c>
      <c r="VTE9" s="189">
        <v>0.16402</v>
      </c>
      <c r="VTF9" s="189">
        <v>0.16402</v>
      </c>
      <c r="VTG9" s="189">
        <v>0.16402</v>
      </c>
      <c r="VTH9" s="189">
        <v>0.16402</v>
      </c>
      <c r="VTI9" s="189">
        <v>0.16402</v>
      </c>
      <c r="VTJ9" s="189">
        <v>0.16402</v>
      </c>
      <c r="VTK9" s="189">
        <v>0.16402</v>
      </c>
      <c r="VTL9" s="189">
        <v>0.16402</v>
      </c>
      <c r="VTM9" s="189">
        <v>0.16402</v>
      </c>
      <c r="VTN9" s="189">
        <v>0.16402</v>
      </c>
      <c r="VTO9" s="189">
        <v>0.16402</v>
      </c>
      <c r="VTP9" s="189">
        <v>0.16402</v>
      </c>
      <c r="VTQ9" s="189">
        <v>0.16402</v>
      </c>
      <c r="VTR9" s="189">
        <v>0.16402</v>
      </c>
      <c r="VTS9" s="189">
        <v>0.16402</v>
      </c>
      <c r="VTT9" s="189">
        <v>0.16402</v>
      </c>
      <c r="VTU9" s="189">
        <v>0.16402</v>
      </c>
      <c r="VTV9" s="189">
        <v>0.16402</v>
      </c>
      <c r="VTW9" s="189">
        <v>0.16402</v>
      </c>
      <c r="VTX9" s="189">
        <v>0.16402</v>
      </c>
      <c r="VTY9" s="189">
        <v>0.16402</v>
      </c>
      <c r="VTZ9" s="189">
        <v>0.16402</v>
      </c>
      <c r="VUA9" s="189">
        <v>0.16402</v>
      </c>
      <c r="VUB9" s="189">
        <v>0.16402</v>
      </c>
      <c r="VUC9" s="189">
        <v>0.16402</v>
      </c>
      <c r="VUD9" s="189">
        <v>0.16402</v>
      </c>
      <c r="VUE9" s="189">
        <v>0.16402</v>
      </c>
      <c r="VUF9" s="189">
        <v>0.16402</v>
      </c>
      <c r="VUG9" s="189">
        <v>0.16402</v>
      </c>
      <c r="VUH9" s="189">
        <v>0.16402</v>
      </c>
      <c r="VUI9" s="189">
        <v>0.16402</v>
      </c>
      <c r="VUJ9" s="189">
        <v>0.16402</v>
      </c>
      <c r="VUK9" s="189">
        <v>0.16402</v>
      </c>
      <c r="VUL9" s="189">
        <v>0.16402</v>
      </c>
      <c r="VUM9" s="189">
        <v>0.16402</v>
      </c>
      <c r="VUN9" s="189">
        <v>0.16402</v>
      </c>
      <c r="VUO9" s="189">
        <v>0.16402</v>
      </c>
      <c r="VUP9" s="189">
        <v>0.16402</v>
      </c>
      <c r="VUQ9" s="189">
        <v>0.16402</v>
      </c>
      <c r="VUR9" s="189">
        <v>0.16402</v>
      </c>
      <c r="VUS9" s="189">
        <v>0.16402</v>
      </c>
      <c r="VUT9" s="189">
        <v>0.16402</v>
      </c>
      <c r="VUU9" s="189">
        <v>0.16402</v>
      </c>
      <c r="VUV9" s="189">
        <v>0.16402</v>
      </c>
      <c r="VUW9" s="189">
        <v>0.16402</v>
      </c>
      <c r="VUX9" s="189">
        <v>0.16402</v>
      </c>
      <c r="VUY9" s="189">
        <v>0.16402</v>
      </c>
      <c r="VUZ9" s="189">
        <v>0.16402</v>
      </c>
      <c r="VVA9" s="189">
        <v>0.16402</v>
      </c>
      <c r="VVB9" s="189">
        <v>0.16402</v>
      </c>
      <c r="VVC9" s="189">
        <v>0.16402</v>
      </c>
      <c r="VVD9" s="189">
        <v>0.16402</v>
      </c>
      <c r="VVE9" s="189">
        <v>0.16402</v>
      </c>
      <c r="VVF9" s="189">
        <v>0.16402</v>
      </c>
      <c r="VVG9" s="189">
        <v>0.16402</v>
      </c>
      <c r="VVH9" s="189">
        <v>0.16402</v>
      </c>
      <c r="VVI9" s="189">
        <v>0.16402</v>
      </c>
      <c r="VVJ9" s="189">
        <v>0.16402</v>
      </c>
      <c r="VVK9" s="189">
        <v>0.16402</v>
      </c>
      <c r="VVL9" s="189">
        <v>0.16402</v>
      </c>
      <c r="VVM9" s="189">
        <v>0.16402</v>
      </c>
      <c r="VVN9" s="189">
        <v>0.16402</v>
      </c>
      <c r="VVO9" s="189">
        <v>0.16402</v>
      </c>
      <c r="VVP9" s="189">
        <v>0.16402</v>
      </c>
      <c r="VVQ9" s="189">
        <v>0.16402</v>
      </c>
      <c r="VVR9" s="189">
        <v>0.16402</v>
      </c>
      <c r="VVS9" s="189">
        <v>0.16402</v>
      </c>
      <c r="VVT9" s="189">
        <v>0.16402</v>
      </c>
      <c r="VVU9" s="189">
        <v>0.16402</v>
      </c>
      <c r="VVV9" s="189">
        <v>0.16402</v>
      </c>
      <c r="VVW9" s="189">
        <v>0.16402</v>
      </c>
      <c r="VVX9" s="189">
        <v>0.16402</v>
      </c>
      <c r="VVY9" s="189">
        <v>0.16402</v>
      </c>
      <c r="VVZ9" s="189">
        <v>0.16402</v>
      </c>
      <c r="VWA9" s="189">
        <v>0.16402</v>
      </c>
      <c r="VWB9" s="189">
        <v>0.16402</v>
      </c>
      <c r="VWC9" s="189">
        <v>0.16402</v>
      </c>
      <c r="VWD9" s="189">
        <v>0.16402</v>
      </c>
      <c r="VWE9" s="189">
        <v>0.16402</v>
      </c>
      <c r="VWF9" s="189">
        <v>0.16402</v>
      </c>
      <c r="VWG9" s="189">
        <v>0.16402</v>
      </c>
      <c r="VWH9" s="189">
        <v>0.16402</v>
      </c>
      <c r="VWI9" s="189">
        <v>0.16402</v>
      </c>
      <c r="VWJ9" s="189">
        <v>0.16402</v>
      </c>
      <c r="VWK9" s="189">
        <v>0.16402</v>
      </c>
      <c r="VWL9" s="189">
        <v>0.16402</v>
      </c>
      <c r="VWM9" s="189">
        <v>0.16402</v>
      </c>
      <c r="VWN9" s="189">
        <v>0.16402</v>
      </c>
      <c r="VWO9" s="189">
        <v>0.16402</v>
      </c>
      <c r="VWP9" s="189">
        <v>0.16402</v>
      </c>
      <c r="VWQ9" s="189">
        <v>0.16402</v>
      </c>
      <c r="VWR9" s="189">
        <v>0.16402</v>
      </c>
      <c r="VWS9" s="189">
        <v>0.16402</v>
      </c>
      <c r="VWT9" s="189">
        <v>0.16402</v>
      </c>
      <c r="VWU9" s="189">
        <v>0.16402</v>
      </c>
      <c r="VWV9" s="189">
        <v>0.16402</v>
      </c>
      <c r="VWW9" s="189">
        <v>0.16402</v>
      </c>
      <c r="VWX9" s="189">
        <v>0.16402</v>
      </c>
      <c r="VWY9" s="189">
        <v>0.16402</v>
      </c>
      <c r="VWZ9" s="189">
        <v>0.16402</v>
      </c>
      <c r="VXA9" s="189">
        <v>0.16402</v>
      </c>
      <c r="VXB9" s="189">
        <v>0.16402</v>
      </c>
      <c r="VXC9" s="189">
        <v>0.16402</v>
      </c>
      <c r="VXD9" s="189">
        <v>0.16402</v>
      </c>
      <c r="VXE9" s="189">
        <v>0.16402</v>
      </c>
      <c r="VXF9" s="189">
        <v>0.16402</v>
      </c>
      <c r="VXG9" s="189">
        <v>0.16402</v>
      </c>
      <c r="VXH9" s="189">
        <v>0.16402</v>
      </c>
      <c r="VXI9" s="189">
        <v>0.16402</v>
      </c>
      <c r="VXJ9" s="189">
        <v>0.16402</v>
      </c>
      <c r="VXK9" s="189">
        <v>0.16402</v>
      </c>
      <c r="VXL9" s="189">
        <v>0.16402</v>
      </c>
      <c r="VXM9" s="189">
        <v>0.16402</v>
      </c>
      <c r="VXN9" s="189">
        <v>0.16402</v>
      </c>
      <c r="VXO9" s="189">
        <v>0.16402</v>
      </c>
      <c r="VXP9" s="189">
        <v>0.16402</v>
      </c>
      <c r="VXQ9" s="189">
        <v>0.16402</v>
      </c>
      <c r="VXR9" s="189">
        <v>0.16402</v>
      </c>
      <c r="VXS9" s="189">
        <v>0.16402</v>
      </c>
      <c r="VXT9" s="189">
        <v>0.16402</v>
      </c>
      <c r="VXU9" s="189">
        <v>0.16402</v>
      </c>
      <c r="VXV9" s="189">
        <v>0.16402</v>
      </c>
      <c r="VXW9" s="189">
        <v>0.16402</v>
      </c>
      <c r="VXX9" s="189">
        <v>0.16402</v>
      </c>
      <c r="VXY9" s="189">
        <v>0.16402</v>
      </c>
      <c r="VXZ9" s="189">
        <v>0.16402</v>
      </c>
      <c r="VYA9" s="189">
        <v>0.16402</v>
      </c>
      <c r="VYB9" s="189">
        <v>0.16402</v>
      </c>
      <c r="VYC9" s="189">
        <v>0.16402</v>
      </c>
      <c r="VYD9" s="189">
        <v>0.16402</v>
      </c>
      <c r="VYE9" s="189">
        <v>0.16402</v>
      </c>
      <c r="VYF9" s="189">
        <v>0.16402</v>
      </c>
      <c r="VYG9" s="189">
        <v>0.16402</v>
      </c>
      <c r="VYH9" s="189">
        <v>0.16402</v>
      </c>
      <c r="VYI9" s="189">
        <v>0.16402</v>
      </c>
      <c r="VYJ9" s="189">
        <v>0.16402</v>
      </c>
      <c r="VYK9" s="189">
        <v>0.16402</v>
      </c>
      <c r="VYL9" s="189">
        <v>0.16402</v>
      </c>
      <c r="VYM9" s="189">
        <v>0.16402</v>
      </c>
      <c r="VYN9" s="189">
        <v>0.16402</v>
      </c>
      <c r="VYO9" s="189">
        <v>0.16402</v>
      </c>
      <c r="VYP9" s="189">
        <v>0.16402</v>
      </c>
      <c r="VYQ9" s="189">
        <v>0.16402</v>
      </c>
      <c r="VYR9" s="189">
        <v>0.16402</v>
      </c>
      <c r="VYS9" s="189">
        <v>0.16402</v>
      </c>
      <c r="VYT9" s="189">
        <v>0.16402</v>
      </c>
      <c r="VYU9" s="189">
        <v>0.16402</v>
      </c>
      <c r="VYV9" s="189">
        <v>0.16402</v>
      </c>
      <c r="VYW9" s="189">
        <v>0.16402</v>
      </c>
      <c r="VYX9" s="189">
        <v>0.16402</v>
      </c>
      <c r="VYY9" s="189">
        <v>0.16402</v>
      </c>
      <c r="VYZ9" s="189">
        <v>0.16402</v>
      </c>
      <c r="VZA9" s="189">
        <v>0.16402</v>
      </c>
      <c r="VZB9" s="189">
        <v>0.16402</v>
      </c>
      <c r="VZC9" s="189">
        <v>0.16402</v>
      </c>
      <c r="VZD9" s="189">
        <v>0.16402</v>
      </c>
      <c r="VZE9" s="189">
        <v>0.16402</v>
      </c>
      <c r="VZF9" s="189">
        <v>0.16402</v>
      </c>
      <c r="VZG9" s="189">
        <v>0.16402</v>
      </c>
      <c r="VZH9" s="189">
        <v>0.16402</v>
      </c>
      <c r="VZI9" s="189">
        <v>0.16402</v>
      </c>
      <c r="VZJ9" s="189">
        <v>0.16402</v>
      </c>
      <c r="VZK9" s="189">
        <v>0.16402</v>
      </c>
      <c r="VZL9" s="189">
        <v>0.16402</v>
      </c>
      <c r="VZM9" s="189">
        <v>0.16402</v>
      </c>
      <c r="VZN9" s="189">
        <v>0.16402</v>
      </c>
      <c r="VZO9" s="189">
        <v>0.16402</v>
      </c>
      <c r="VZP9" s="189">
        <v>0.16402</v>
      </c>
      <c r="VZQ9" s="189">
        <v>0.16402</v>
      </c>
      <c r="VZR9" s="189">
        <v>0.16402</v>
      </c>
      <c r="VZS9" s="189">
        <v>0.16402</v>
      </c>
      <c r="VZT9" s="189">
        <v>0.16402</v>
      </c>
      <c r="VZU9" s="189">
        <v>0.16402</v>
      </c>
      <c r="VZV9" s="189">
        <v>0.16402</v>
      </c>
      <c r="VZW9" s="189">
        <v>0.16402</v>
      </c>
      <c r="VZX9" s="189">
        <v>0.16402</v>
      </c>
      <c r="VZY9" s="189">
        <v>0.16402</v>
      </c>
      <c r="VZZ9" s="189">
        <v>0.16402</v>
      </c>
      <c r="WAA9" s="189">
        <v>0.16402</v>
      </c>
      <c r="WAB9" s="189">
        <v>0.16402</v>
      </c>
      <c r="WAC9" s="189">
        <v>0.16402</v>
      </c>
      <c r="WAD9" s="189">
        <v>0.16402</v>
      </c>
      <c r="WAE9" s="189">
        <v>0.16402</v>
      </c>
      <c r="WAF9" s="189">
        <v>0.16402</v>
      </c>
      <c r="WAG9" s="189">
        <v>0.16402</v>
      </c>
      <c r="WAH9" s="189">
        <v>0.16402</v>
      </c>
      <c r="WAI9" s="189">
        <v>0.16402</v>
      </c>
      <c r="WAJ9" s="189">
        <v>0.16402</v>
      </c>
      <c r="WAK9" s="189">
        <v>0.16402</v>
      </c>
      <c r="WAL9" s="189">
        <v>0.16402</v>
      </c>
      <c r="WAM9" s="189">
        <v>0.16402</v>
      </c>
      <c r="WAN9" s="189">
        <v>0.16402</v>
      </c>
      <c r="WAO9" s="189">
        <v>0.16402</v>
      </c>
      <c r="WAP9" s="189">
        <v>0.16402</v>
      </c>
      <c r="WAQ9" s="189">
        <v>0.16402</v>
      </c>
      <c r="WAR9" s="189">
        <v>0.16402</v>
      </c>
      <c r="WAS9" s="189">
        <v>0.16402</v>
      </c>
      <c r="WAT9" s="189">
        <v>0.16402</v>
      </c>
      <c r="WAU9" s="189">
        <v>0.16402</v>
      </c>
      <c r="WAV9" s="189">
        <v>0.16402</v>
      </c>
      <c r="WAW9" s="189">
        <v>0.16402</v>
      </c>
      <c r="WAX9" s="189">
        <v>0.16402</v>
      </c>
      <c r="WAY9" s="189">
        <v>0.16402</v>
      </c>
      <c r="WAZ9" s="189">
        <v>0.16402</v>
      </c>
      <c r="WBA9" s="189">
        <v>0.16402</v>
      </c>
      <c r="WBB9" s="189">
        <v>0.16402</v>
      </c>
      <c r="WBC9" s="189">
        <v>0.16402</v>
      </c>
      <c r="WBD9" s="189">
        <v>0.16402</v>
      </c>
      <c r="WBE9" s="189">
        <v>0.16402</v>
      </c>
      <c r="WBF9" s="189">
        <v>0.16402</v>
      </c>
      <c r="WBG9" s="189">
        <v>0.16402</v>
      </c>
      <c r="WBH9" s="189">
        <v>0.16402</v>
      </c>
      <c r="WBI9" s="189">
        <v>0.16402</v>
      </c>
      <c r="WBJ9" s="189">
        <v>0.16402</v>
      </c>
      <c r="WBK9" s="189">
        <v>0.16402</v>
      </c>
      <c r="WBL9" s="189">
        <v>0.16402</v>
      </c>
      <c r="WBM9" s="189">
        <v>0.16402</v>
      </c>
      <c r="WBN9" s="189">
        <v>0.16402</v>
      </c>
      <c r="WBO9" s="189">
        <v>0.16402</v>
      </c>
      <c r="WBP9" s="189">
        <v>0.16402</v>
      </c>
      <c r="WBQ9" s="189">
        <v>0.16402</v>
      </c>
      <c r="WBR9" s="189">
        <v>0.16402</v>
      </c>
      <c r="WBS9" s="189">
        <v>0.16402</v>
      </c>
      <c r="WBT9" s="189">
        <v>0.16402</v>
      </c>
      <c r="WBU9" s="189">
        <v>0.16402</v>
      </c>
      <c r="WBV9" s="189">
        <v>0.16402</v>
      </c>
      <c r="WBW9" s="189">
        <v>0.16402</v>
      </c>
      <c r="WBX9" s="189">
        <v>0.16402</v>
      </c>
      <c r="WBY9" s="189">
        <v>0.16402</v>
      </c>
      <c r="WBZ9" s="189">
        <v>0.16402</v>
      </c>
      <c r="WCA9" s="189">
        <v>0.16402</v>
      </c>
      <c r="WCB9" s="189">
        <v>0.16402</v>
      </c>
      <c r="WCC9" s="189">
        <v>0.16402</v>
      </c>
      <c r="WCD9" s="189">
        <v>0.16402</v>
      </c>
      <c r="WCE9" s="189">
        <v>0.16402</v>
      </c>
      <c r="WCF9" s="189">
        <v>0.16402</v>
      </c>
      <c r="WCG9" s="189">
        <v>0.16402</v>
      </c>
      <c r="WCH9" s="189">
        <v>0.16402</v>
      </c>
      <c r="WCI9" s="189">
        <v>0.16402</v>
      </c>
      <c r="WCJ9" s="189">
        <v>0.16402</v>
      </c>
      <c r="WCK9" s="189">
        <v>0.16402</v>
      </c>
      <c r="WCL9" s="189">
        <v>0.16402</v>
      </c>
      <c r="WCM9" s="189">
        <v>0.16402</v>
      </c>
      <c r="WCN9" s="189">
        <v>0.16402</v>
      </c>
      <c r="WCO9" s="189">
        <v>0.16402</v>
      </c>
      <c r="WCP9" s="189">
        <v>0.16402</v>
      </c>
      <c r="WCQ9" s="189">
        <v>0.16402</v>
      </c>
      <c r="WCR9" s="189">
        <v>0.16402</v>
      </c>
      <c r="WCS9" s="189">
        <v>0.16402</v>
      </c>
      <c r="WCT9" s="189">
        <v>0.16402</v>
      </c>
      <c r="WCU9" s="189">
        <v>0.16402</v>
      </c>
      <c r="WCV9" s="189">
        <v>0.16402</v>
      </c>
      <c r="WCW9" s="189">
        <v>0.16402</v>
      </c>
      <c r="WCX9" s="189">
        <v>0.16402</v>
      </c>
      <c r="WCY9" s="189">
        <v>0.16402</v>
      </c>
      <c r="WCZ9" s="189">
        <v>0.16402</v>
      </c>
      <c r="WDA9" s="189">
        <v>0.16402</v>
      </c>
      <c r="WDB9" s="189">
        <v>0.16402</v>
      </c>
      <c r="WDC9" s="189">
        <v>0.16402</v>
      </c>
      <c r="WDD9" s="189">
        <v>0.16402</v>
      </c>
      <c r="WDE9" s="189">
        <v>0.16402</v>
      </c>
      <c r="WDF9" s="189">
        <v>0.16402</v>
      </c>
      <c r="WDG9" s="189">
        <v>0.16402</v>
      </c>
      <c r="WDH9" s="189">
        <v>0.16402</v>
      </c>
      <c r="WDI9" s="189">
        <v>0.16402</v>
      </c>
      <c r="WDJ9" s="189">
        <v>0.16402</v>
      </c>
      <c r="WDK9" s="189">
        <v>0.16402</v>
      </c>
      <c r="WDL9" s="189">
        <v>0.16402</v>
      </c>
      <c r="WDM9" s="189">
        <v>0.16402</v>
      </c>
      <c r="WDN9" s="189">
        <v>0.16402</v>
      </c>
      <c r="WDO9" s="189">
        <v>0.16402</v>
      </c>
      <c r="WDP9" s="189">
        <v>0.16402</v>
      </c>
      <c r="WDQ9" s="189">
        <v>0.16402</v>
      </c>
      <c r="WDR9" s="189">
        <v>0.16402</v>
      </c>
      <c r="WDS9" s="189">
        <v>0.16402</v>
      </c>
      <c r="WDT9" s="189">
        <v>0.16402</v>
      </c>
      <c r="WDU9" s="189">
        <v>0.16402</v>
      </c>
      <c r="WDV9" s="189">
        <v>0.16402</v>
      </c>
      <c r="WDW9" s="189">
        <v>0.16402</v>
      </c>
      <c r="WDX9" s="189">
        <v>0.16402</v>
      </c>
      <c r="WDY9" s="189">
        <v>0.16402</v>
      </c>
      <c r="WDZ9" s="189">
        <v>0.16402</v>
      </c>
      <c r="WEA9" s="189">
        <v>0.16402</v>
      </c>
      <c r="WEB9" s="189">
        <v>0.16402</v>
      </c>
      <c r="WEC9" s="189">
        <v>0.16402</v>
      </c>
      <c r="WED9" s="189">
        <v>0.16402</v>
      </c>
      <c r="WEE9" s="189">
        <v>0.16402</v>
      </c>
      <c r="WEF9" s="189">
        <v>0.16402</v>
      </c>
      <c r="WEG9" s="189">
        <v>0.16402</v>
      </c>
      <c r="WEH9" s="189">
        <v>0.16402</v>
      </c>
      <c r="WEI9" s="189">
        <v>0.16402</v>
      </c>
      <c r="WEJ9" s="189">
        <v>0.16402</v>
      </c>
      <c r="WEK9" s="189">
        <v>0.16402</v>
      </c>
      <c r="WEL9" s="189">
        <v>0.16402</v>
      </c>
      <c r="WEM9" s="189">
        <v>0.16402</v>
      </c>
      <c r="WEN9" s="189">
        <v>0.16402</v>
      </c>
      <c r="WEO9" s="189">
        <v>0.16402</v>
      </c>
      <c r="WEP9" s="189">
        <v>0.16402</v>
      </c>
      <c r="WEQ9" s="189">
        <v>0.16402</v>
      </c>
      <c r="WER9" s="189">
        <v>0.16402</v>
      </c>
      <c r="WES9" s="189">
        <v>0.16402</v>
      </c>
      <c r="WET9" s="189">
        <v>0.16402</v>
      </c>
      <c r="WEU9" s="189">
        <v>0.16402</v>
      </c>
      <c r="WEV9" s="189">
        <v>0.16402</v>
      </c>
      <c r="WEW9" s="189">
        <v>0.16402</v>
      </c>
      <c r="WEX9" s="189">
        <v>0.16402</v>
      </c>
      <c r="WEY9" s="189">
        <v>0.16402</v>
      </c>
      <c r="WEZ9" s="189">
        <v>0.16402</v>
      </c>
      <c r="WFA9" s="189">
        <v>0.16402</v>
      </c>
      <c r="WFB9" s="189">
        <v>0.16402</v>
      </c>
      <c r="WFC9" s="189">
        <v>0.16402</v>
      </c>
      <c r="WFD9" s="189">
        <v>0.16402</v>
      </c>
      <c r="WFE9" s="189">
        <v>0.16402</v>
      </c>
      <c r="WFF9" s="189">
        <v>0.16402</v>
      </c>
      <c r="WFG9" s="189">
        <v>0.16402</v>
      </c>
      <c r="WFH9" s="189">
        <v>0.16402</v>
      </c>
      <c r="WFI9" s="189">
        <v>0.16402</v>
      </c>
      <c r="WFJ9" s="189">
        <v>0.16402</v>
      </c>
      <c r="WFK9" s="189">
        <v>0.16402</v>
      </c>
      <c r="WFL9" s="189">
        <v>0.16402</v>
      </c>
      <c r="WFM9" s="189">
        <v>0.16402</v>
      </c>
      <c r="WFN9" s="189">
        <v>0.16402</v>
      </c>
      <c r="WFO9" s="189">
        <v>0.16402</v>
      </c>
      <c r="WFP9" s="189">
        <v>0.16402</v>
      </c>
      <c r="WFQ9" s="189">
        <v>0.16402</v>
      </c>
      <c r="WFR9" s="189">
        <v>0.16402</v>
      </c>
      <c r="WFS9" s="189">
        <v>0.16402</v>
      </c>
      <c r="WFT9" s="189">
        <v>0.16402</v>
      </c>
      <c r="WFU9" s="189">
        <v>0.16402</v>
      </c>
      <c r="WFV9" s="189">
        <v>0.16402</v>
      </c>
      <c r="WFW9" s="189">
        <v>0.16402</v>
      </c>
      <c r="WFX9" s="189">
        <v>0.16402</v>
      </c>
      <c r="WFY9" s="189">
        <v>0.16402</v>
      </c>
      <c r="WFZ9" s="189">
        <v>0.16402</v>
      </c>
      <c r="WGA9" s="189">
        <v>0.16402</v>
      </c>
      <c r="WGB9" s="189">
        <v>0.16402</v>
      </c>
      <c r="WGC9" s="189">
        <v>0.16402</v>
      </c>
      <c r="WGD9" s="189">
        <v>0.16402</v>
      </c>
      <c r="WGE9" s="189">
        <v>0.16402</v>
      </c>
      <c r="WGF9" s="189">
        <v>0.16402</v>
      </c>
      <c r="WGG9" s="189">
        <v>0.16402</v>
      </c>
      <c r="WGH9" s="189">
        <v>0.16402</v>
      </c>
      <c r="WGI9" s="189">
        <v>0.16402</v>
      </c>
      <c r="WGJ9" s="189">
        <v>0.16402</v>
      </c>
      <c r="WGK9" s="189">
        <v>0.16402</v>
      </c>
      <c r="WGL9" s="189">
        <v>0.16402</v>
      </c>
      <c r="WGM9" s="189">
        <v>0.16402</v>
      </c>
      <c r="WGN9" s="189">
        <v>0.16402</v>
      </c>
      <c r="WGO9" s="189">
        <v>0.16402</v>
      </c>
      <c r="WGP9" s="189">
        <v>0.16402</v>
      </c>
      <c r="WGQ9" s="189">
        <v>0.16402</v>
      </c>
      <c r="WGR9" s="189">
        <v>0.16402</v>
      </c>
      <c r="WGS9" s="189">
        <v>0.16402</v>
      </c>
      <c r="WGT9" s="189">
        <v>0.16402</v>
      </c>
      <c r="WGU9" s="189">
        <v>0.16402</v>
      </c>
      <c r="WGV9" s="189">
        <v>0.16402</v>
      </c>
      <c r="WGW9" s="189">
        <v>0.16402</v>
      </c>
      <c r="WGX9" s="189">
        <v>0.16402</v>
      </c>
      <c r="WGY9" s="189">
        <v>0.16402</v>
      </c>
      <c r="WGZ9" s="189">
        <v>0.16402</v>
      </c>
      <c r="WHA9" s="189">
        <v>0.16402</v>
      </c>
      <c r="WHB9" s="189">
        <v>0.16402</v>
      </c>
      <c r="WHC9" s="189">
        <v>0.16402</v>
      </c>
      <c r="WHD9" s="189">
        <v>0.16402</v>
      </c>
      <c r="WHE9" s="189">
        <v>0.16402</v>
      </c>
      <c r="WHF9" s="189">
        <v>0.16402</v>
      </c>
      <c r="WHG9" s="189">
        <v>0.16402</v>
      </c>
      <c r="WHH9" s="189">
        <v>0.16402</v>
      </c>
      <c r="WHI9" s="189">
        <v>0.16402</v>
      </c>
      <c r="WHJ9" s="189">
        <v>0.16402</v>
      </c>
      <c r="WHK9" s="189">
        <v>0.16402</v>
      </c>
      <c r="WHL9" s="189">
        <v>0.16402</v>
      </c>
      <c r="WHM9" s="189">
        <v>0.16402</v>
      </c>
      <c r="WHN9" s="189">
        <v>0.16402</v>
      </c>
      <c r="WHO9" s="189">
        <v>0.16402</v>
      </c>
      <c r="WHP9" s="189">
        <v>0.16402</v>
      </c>
      <c r="WHQ9" s="189">
        <v>0.16402</v>
      </c>
      <c r="WHR9" s="189">
        <v>0.16402</v>
      </c>
      <c r="WHS9" s="189">
        <v>0.16402</v>
      </c>
      <c r="WHT9" s="189">
        <v>0.16402</v>
      </c>
      <c r="WHU9" s="189">
        <v>0.16402</v>
      </c>
      <c r="WHV9" s="189">
        <v>0.16402</v>
      </c>
      <c r="WHW9" s="189">
        <v>0.16402</v>
      </c>
      <c r="WHX9" s="189">
        <v>0.16402</v>
      </c>
      <c r="WHY9" s="189">
        <v>0.16402</v>
      </c>
      <c r="WHZ9" s="189">
        <v>0.16402</v>
      </c>
      <c r="WIA9" s="189">
        <v>0.16402</v>
      </c>
      <c r="WIB9" s="189">
        <v>0.16402</v>
      </c>
      <c r="WIC9" s="189">
        <v>0.16402</v>
      </c>
      <c r="WID9" s="189">
        <v>0.16402</v>
      </c>
      <c r="WIE9" s="189">
        <v>0.16402</v>
      </c>
      <c r="WIF9" s="189">
        <v>0.16402</v>
      </c>
      <c r="WIG9" s="189">
        <v>0.16402</v>
      </c>
      <c r="WIH9" s="189">
        <v>0.16402</v>
      </c>
      <c r="WII9" s="189">
        <v>0.16402</v>
      </c>
      <c r="WIJ9" s="189">
        <v>0.16402</v>
      </c>
      <c r="WIK9" s="189">
        <v>0.16402</v>
      </c>
      <c r="WIL9" s="189">
        <v>0.16402</v>
      </c>
      <c r="WIM9" s="189">
        <v>0.16402</v>
      </c>
      <c r="WIN9" s="189">
        <v>0.16402</v>
      </c>
      <c r="WIO9" s="189">
        <v>0.16402</v>
      </c>
      <c r="WIP9" s="189">
        <v>0.16402</v>
      </c>
      <c r="WIQ9" s="189">
        <v>0.16402</v>
      </c>
      <c r="WIR9" s="189">
        <v>0.16402</v>
      </c>
      <c r="WIS9" s="189">
        <v>0.16402</v>
      </c>
      <c r="WIT9" s="189">
        <v>0.16402</v>
      </c>
      <c r="WIU9" s="189">
        <v>0.16402</v>
      </c>
      <c r="WIV9" s="189">
        <v>0.16402</v>
      </c>
      <c r="WIW9" s="189">
        <v>0.16402</v>
      </c>
      <c r="WIX9" s="189">
        <v>0.16402</v>
      </c>
      <c r="WIY9" s="189">
        <v>0.16402</v>
      </c>
      <c r="WIZ9" s="189">
        <v>0.16402</v>
      </c>
      <c r="WJA9" s="189">
        <v>0.16402</v>
      </c>
      <c r="WJB9" s="189">
        <v>0.16402</v>
      </c>
      <c r="WJC9" s="189">
        <v>0.16402</v>
      </c>
      <c r="WJD9" s="189">
        <v>0.16402</v>
      </c>
      <c r="WJE9" s="189">
        <v>0.16402</v>
      </c>
      <c r="WJF9" s="189">
        <v>0.16402</v>
      </c>
      <c r="WJG9" s="189">
        <v>0.16402</v>
      </c>
      <c r="WJH9" s="189">
        <v>0.16402</v>
      </c>
      <c r="WJI9" s="189">
        <v>0.16402</v>
      </c>
      <c r="WJJ9" s="189">
        <v>0.16402</v>
      </c>
      <c r="WJK9" s="189">
        <v>0.16402</v>
      </c>
      <c r="WJL9" s="189">
        <v>0.16402</v>
      </c>
      <c r="WJM9" s="189">
        <v>0.16402</v>
      </c>
      <c r="WJN9" s="189">
        <v>0.16402</v>
      </c>
      <c r="WJO9" s="189">
        <v>0.16402</v>
      </c>
      <c r="WJP9" s="189">
        <v>0.16402</v>
      </c>
      <c r="WJQ9" s="189">
        <v>0.16402</v>
      </c>
      <c r="WJR9" s="189">
        <v>0.16402</v>
      </c>
      <c r="WJS9" s="189">
        <v>0.16402</v>
      </c>
      <c r="WJT9" s="189">
        <v>0.16402</v>
      </c>
      <c r="WJU9" s="189">
        <v>0.16402</v>
      </c>
      <c r="WJV9" s="189">
        <v>0.16402</v>
      </c>
      <c r="WJW9" s="189">
        <v>0.16402</v>
      </c>
      <c r="WJX9" s="189">
        <v>0.16402</v>
      </c>
      <c r="WJY9" s="189">
        <v>0.16402</v>
      </c>
      <c r="WJZ9" s="189">
        <v>0.16402</v>
      </c>
      <c r="WKA9" s="189">
        <v>0.16402</v>
      </c>
      <c r="WKB9" s="189">
        <v>0.16402</v>
      </c>
      <c r="WKC9" s="189">
        <v>0.16402</v>
      </c>
      <c r="WKD9" s="189">
        <v>0.16402</v>
      </c>
      <c r="WKE9" s="189">
        <v>0.16402</v>
      </c>
      <c r="WKF9" s="189">
        <v>0.16402</v>
      </c>
      <c r="WKG9" s="189">
        <v>0.16402</v>
      </c>
      <c r="WKH9" s="189">
        <v>0.16402</v>
      </c>
      <c r="WKI9" s="189">
        <v>0.16402</v>
      </c>
      <c r="WKJ9" s="189">
        <v>0.16402</v>
      </c>
      <c r="WKK9" s="189">
        <v>0.16402</v>
      </c>
      <c r="WKL9" s="189">
        <v>0.16402</v>
      </c>
      <c r="WKM9" s="189">
        <v>0.16402</v>
      </c>
      <c r="WKN9" s="189">
        <v>0.16402</v>
      </c>
      <c r="WKO9" s="189">
        <v>0.16402</v>
      </c>
      <c r="WKP9" s="189">
        <v>0.16402</v>
      </c>
      <c r="WKQ9" s="189">
        <v>0.16402</v>
      </c>
      <c r="WKR9" s="189">
        <v>0.16402</v>
      </c>
      <c r="WKS9" s="189">
        <v>0.16402</v>
      </c>
      <c r="WKT9" s="189">
        <v>0.16402</v>
      </c>
      <c r="WKU9" s="189">
        <v>0.16402</v>
      </c>
      <c r="WKV9" s="189">
        <v>0.16402</v>
      </c>
      <c r="WKW9" s="189">
        <v>0.16402</v>
      </c>
      <c r="WKX9" s="189">
        <v>0.16402</v>
      </c>
      <c r="WKY9" s="189">
        <v>0.16402</v>
      </c>
      <c r="WKZ9" s="189">
        <v>0.16402</v>
      </c>
      <c r="WLA9" s="189">
        <v>0.16402</v>
      </c>
      <c r="WLB9" s="189">
        <v>0.16402</v>
      </c>
      <c r="WLC9" s="189">
        <v>0.16402</v>
      </c>
      <c r="WLD9" s="189">
        <v>0.16402</v>
      </c>
      <c r="WLE9" s="189">
        <v>0.16402</v>
      </c>
      <c r="WLF9" s="189">
        <v>0.16402</v>
      </c>
      <c r="WLG9" s="189">
        <v>0.16402</v>
      </c>
      <c r="WLH9" s="189">
        <v>0.16402</v>
      </c>
      <c r="WLI9" s="189">
        <v>0.16402</v>
      </c>
      <c r="WLJ9" s="189">
        <v>0.16402</v>
      </c>
      <c r="WLK9" s="189">
        <v>0.16402</v>
      </c>
      <c r="WLL9" s="189">
        <v>0.16402</v>
      </c>
      <c r="WLM9" s="189">
        <v>0.16402</v>
      </c>
      <c r="WLN9" s="189">
        <v>0.16402</v>
      </c>
      <c r="WLO9" s="189">
        <v>0.16402</v>
      </c>
      <c r="WLP9" s="189">
        <v>0.16402</v>
      </c>
      <c r="WLQ9" s="189">
        <v>0.16402</v>
      </c>
      <c r="WLR9" s="189">
        <v>0.16402</v>
      </c>
      <c r="WLS9" s="189">
        <v>0.16402</v>
      </c>
      <c r="WLT9" s="189">
        <v>0.16402</v>
      </c>
      <c r="WLU9" s="189">
        <v>0.16402</v>
      </c>
      <c r="WLV9" s="189">
        <v>0.16402</v>
      </c>
      <c r="WLW9" s="189">
        <v>0.16402</v>
      </c>
      <c r="WLX9" s="189">
        <v>0.16402</v>
      </c>
      <c r="WLY9" s="189">
        <v>0.16402</v>
      </c>
      <c r="WLZ9" s="189">
        <v>0.16402</v>
      </c>
      <c r="WMA9" s="189">
        <v>0.16402</v>
      </c>
      <c r="WMB9" s="189">
        <v>0.16402</v>
      </c>
      <c r="WMC9" s="189">
        <v>0.16402</v>
      </c>
      <c r="WMD9" s="189">
        <v>0.16402</v>
      </c>
      <c r="WME9" s="189">
        <v>0.16402</v>
      </c>
      <c r="WMF9" s="189">
        <v>0.16402</v>
      </c>
      <c r="WMG9" s="189">
        <v>0.16402</v>
      </c>
      <c r="WMH9" s="189">
        <v>0.16402</v>
      </c>
      <c r="WMI9" s="189">
        <v>0.16402</v>
      </c>
      <c r="WMJ9" s="189">
        <v>0.16402</v>
      </c>
      <c r="WMK9" s="189">
        <v>0.16402</v>
      </c>
      <c r="WML9" s="189">
        <v>0.16402</v>
      </c>
      <c r="WMM9" s="189">
        <v>0.16402</v>
      </c>
      <c r="WMN9" s="189">
        <v>0.16402</v>
      </c>
      <c r="WMO9" s="189">
        <v>0.16402</v>
      </c>
      <c r="WMP9" s="189">
        <v>0.16402</v>
      </c>
      <c r="WMQ9" s="189">
        <v>0.16402</v>
      </c>
      <c r="WMR9" s="189">
        <v>0.16402</v>
      </c>
      <c r="WMS9" s="189">
        <v>0.16402</v>
      </c>
      <c r="WMT9" s="189">
        <v>0.16402</v>
      </c>
      <c r="WMU9" s="189">
        <v>0.16402</v>
      </c>
      <c r="WMV9" s="189">
        <v>0.16402</v>
      </c>
      <c r="WMW9" s="189">
        <v>0.16402</v>
      </c>
      <c r="WMX9" s="189">
        <v>0.16402</v>
      </c>
      <c r="WMY9" s="189">
        <v>0.16402</v>
      </c>
      <c r="WMZ9" s="189">
        <v>0.16402</v>
      </c>
      <c r="WNA9" s="189">
        <v>0.16402</v>
      </c>
      <c r="WNB9" s="189">
        <v>0.16402</v>
      </c>
      <c r="WNC9" s="189">
        <v>0.16402</v>
      </c>
      <c r="WND9" s="189">
        <v>0.16402</v>
      </c>
      <c r="WNE9" s="189">
        <v>0.16402</v>
      </c>
      <c r="WNF9" s="189">
        <v>0.16402</v>
      </c>
      <c r="WNG9" s="189">
        <v>0.16402</v>
      </c>
      <c r="WNH9" s="189">
        <v>0.16402</v>
      </c>
      <c r="WNI9" s="189">
        <v>0.16402</v>
      </c>
      <c r="WNJ9" s="189">
        <v>0.16402</v>
      </c>
      <c r="WNK9" s="189">
        <v>0.16402</v>
      </c>
      <c r="WNL9" s="189">
        <v>0.16402</v>
      </c>
      <c r="WNM9" s="189">
        <v>0.16402</v>
      </c>
      <c r="WNN9" s="189">
        <v>0.16402</v>
      </c>
      <c r="WNO9" s="189">
        <v>0.16402</v>
      </c>
      <c r="WNP9" s="189">
        <v>0.16402</v>
      </c>
      <c r="WNQ9" s="189">
        <v>0.16402</v>
      </c>
      <c r="WNR9" s="189">
        <v>0.16402</v>
      </c>
      <c r="WNS9" s="189">
        <v>0.16402</v>
      </c>
      <c r="WNT9" s="189">
        <v>0.16402</v>
      </c>
      <c r="WNU9" s="189">
        <v>0.16402</v>
      </c>
      <c r="WNV9" s="189">
        <v>0.16402</v>
      </c>
      <c r="WNW9" s="189">
        <v>0.16402</v>
      </c>
      <c r="WNX9" s="189">
        <v>0.16402</v>
      </c>
      <c r="WNY9" s="189">
        <v>0.16402</v>
      </c>
      <c r="WNZ9" s="189">
        <v>0.16402</v>
      </c>
      <c r="WOA9" s="189">
        <v>0.16402</v>
      </c>
      <c r="WOB9" s="189">
        <v>0.16402</v>
      </c>
      <c r="WOC9" s="189">
        <v>0.16402</v>
      </c>
      <c r="WOD9" s="189">
        <v>0.16402</v>
      </c>
      <c r="WOE9" s="189">
        <v>0.16402</v>
      </c>
      <c r="WOF9" s="189">
        <v>0.16402</v>
      </c>
      <c r="WOG9" s="189">
        <v>0.16402</v>
      </c>
      <c r="WOH9" s="189">
        <v>0.16402</v>
      </c>
      <c r="WOI9" s="189">
        <v>0.16402</v>
      </c>
      <c r="WOJ9" s="189">
        <v>0.16402</v>
      </c>
      <c r="WOK9" s="189">
        <v>0.16402</v>
      </c>
      <c r="WOL9" s="189">
        <v>0.16402</v>
      </c>
      <c r="WOM9" s="189">
        <v>0.16402</v>
      </c>
      <c r="WON9" s="189">
        <v>0.16402</v>
      </c>
      <c r="WOO9" s="189">
        <v>0.16402</v>
      </c>
      <c r="WOP9" s="189">
        <v>0.16402</v>
      </c>
      <c r="WOQ9" s="189">
        <v>0.16402</v>
      </c>
      <c r="WOR9" s="189">
        <v>0.16402</v>
      </c>
      <c r="WOS9" s="189">
        <v>0.16402</v>
      </c>
      <c r="WOT9" s="189">
        <v>0.16402</v>
      </c>
      <c r="WOU9" s="189">
        <v>0.16402</v>
      </c>
      <c r="WOV9" s="189">
        <v>0.16402</v>
      </c>
      <c r="WOW9" s="189">
        <v>0.16402</v>
      </c>
      <c r="WOX9" s="189">
        <v>0.16402</v>
      </c>
      <c r="WOY9" s="189">
        <v>0.16402</v>
      </c>
      <c r="WOZ9" s="189">
        <v>0.16402</v>
      </c>
      <c r="WPA9" s="189">
        <v>0.16402</v>
      </c>
      <c r="WPB9" s="189">
        <v>0.16402</v>
      </c>
      <c r="WPC9" s="189">
        <v>0.16402</v>
      </c>
      <c r="WPD9" s="189">
        <v>0.16402</v>
      </c>
      <c r="WPE9" s="189">
        <v>0.16402</v>
      </c>
      <c r="WPF9" s="189">
        <v>0.16402</v>
      </c>
      <c r="WPG9" s="189">
        <v>0.16402</v>
      </c>
      <c r="WPH9" s="189">
        <v>0.16402</v>
      </c>
      <c r="WPI9" s="189">
        <v>0.16402</v>
      </c>
      <c r="WPJ9" s="189">
        <v>0.16402</v>
      </c>
      <c r="WPK9" s="189">
        <v>0.16402</v>
      </c>
      <c r="WPL9" s="189">
        <v>0.16402</v>
      </c>
      <c r="WPM9" s="189">
        <v>0.16402</v>
      </c>
      <c r="WPN9" s="189">
        <v>0.16402</v>
      </c>
      <c r="WPO9" s="189">
        <v>0.16402</v>
      </c>
      <c r="WPP9" s="189">
        <v>0.16402</v>
      </c>
      <c r="WPQ9" s="189">
        <v>0.16402</v>
      </c>
      <c r="WPR9" s="189">
        <v>0.16402</v>
      </c>
      <c r="WPS9" s="189">
        <v>0.16402</v>
      </c>
      <c r="WPT9" s="189">
        <v>0.16402</v>
      </c>
      <c r="WPU9" s="189">
        <v>0.16402</v>
      </c>
      <c r="WPV9" s="189">
        <v>0.16402</v>
      </c>
      <c r="WPW9" s="189">
        <v>0.16402</v>
      </c>
      <c r="WPX9" s="189">
        <v>0.16402</v>
      </c>
      <c r="WPY9" s="189">
        <v>0.16402</v>
      </c>
      <c r="WPZ9" s="189">
        <v>0.16402</v>
      </c>
      <c r="WQA9" s="189">
        <v>0.16402</v>
      </c>
      <c r="WQB9" s="189">
        <v>0.16402</v>
      </c>
      <c r="WQC9" s="189">
        <v>0.16402</v>
      </c>
      <c r="WQD9" s="189">
        <v>0.16402</v>
      </c>
      <c r="WQE9" s="189">
        <v>0.16402</v>
      </c>
      <c r="WQF9" s="189">
        <v>0.16402</v>
      </c>
      <c r="WQG9" s="189">
        <v>0.16402</v>
      </c>
      <c r="WQH9" s="189">
        <v>0.16402</v>
      </c>
      <c r="WQI9" s="189">
        <v>0.16402</v>
      </c>
      <c r="WQJ9" s="189">
        <v>0.16402</v>
      </c>
      <c r="WQK9" s="189">
        <v>0.16402</v>
      </c>
      <c r="WQL9" s="189">
        <v>0.16402</v>
      </c>
      <c r="WQM9" s="189">
        <v>0.16402</v>
      </c>
      <c r="WQN9" s="189">
        <v>0.16402</v>
      </c>
      <c r="WQO9" s="189">
        <v>0.16402</v>
      </c>
      <c r="WQP9" s="189">
        <v>0.16402</v>
      </c>
      <c r="WQQ9" s="189">
        <v>0.16402</v>
      </c>
      <c r="WQR9" s="189">
        <v>0.16402</v>
      </c>
      <c r="WQS9" s="189">
        <v>0.16402</v>
      </c>
      <c r="WQT9" s="189">
        <v>0.16402</v>
      </c>
      <c r="WQU9" s="189">
        <v>0.16402</v>
      </c>
      <c r="WQV9" s="189">
        <v>0.16402</v>
      </c>
      <c r="WQW9" s="189">
        <v>0.16402</v>
      </c>
      <c r="WQX9" s="189">
        <v>0.16402</v>
      </c>
      <c r="WQY9" s="189">
        <v>0.16402</v>
      </c>
      <c r="WQZ9" s="189">
        <v>0.16402</v>
      </c>
      <c r="WRA9" s="189">
        <v>0.16402</v>
      </c>
      <c r="WRB9" s="189">
        <v>0.16402</v>
      </c>
      <c r="WRC9" s="189">
        <v>0.16402</v>
      </c>
      <c r="WRD9" s="189">
        <v>0.16402</v>
      </c>
      <c r="WRE9" s="189">
        <v>0.16402</v>
      </c>
      <c r="WRF9" s="189">
        <v>0.16402</v>
      </c>
      <c r="WRG9" s="189">
        <v>0.16402</v>
      </c>
      <c r="WRH9" s="189">
        <v>0.16402</v>
      </c>
      <c r="WRI9" s="189">
        <v>0.16402</v>
      </c>
      <c r="WRJ9" s="189">
        <v>0.16402</v>
      </c>
      <c r="WRK9" s="189">
        <v>0.16402</v>
      </c>
      <c r="WRL9" s="189">
        <v>0.16402</v>
      </c>
      <c r="WRM9" s="189">
        <v>0.16402</v>
      </c>
      <c r="WRN9" s="189">
        <v>0.16402</v>
      </c>
      <c r="WRO9" s="189">
        <v>0.16402</v>
      </c>
      <c r="WRP9" s="189">
        <v>0.16402</v>
      </c>
      <c r="WRQ9" s="189">
        <v>0.16402</v>
      </c>
      <c r="WRR9" s="189">
        <v>0.16402</v>
      </c>
      <c r="WRS9" s="189">
        <v>0.16402</v>
      </c>
      <c r="WRT9" s="189">
        <v>0.16402</v>
      </c>
      <c r="WRU9" s="189">
        <v>0.16402</v>
      </c>
      <c r="WRV9" s="189">
        <v>0.16402</v>
      </c>
      <c r="WRW9" s="189">
        <v>0.16402</v>
      </c>
      <c r="WRX9" s="189">
        <v>0.16402</v>
      </c>
      <c r="WRY9" s="189">
        <v>0.16402</v>
      </c>
      <c r="WRZ9" s="189">
        <v>0.16402</v>
      </c>
      <c r="WSA9" s="189">
        <v>0.16402</v>
      </c>
      <c r="WSB9" s="189">
        <v>0.16402</v>
      </c>
      <c r="WSC9" s="189">
        <v>0.16402</v>
      </c>
      <c r="WSD9" s="189">
        <v>0.16402</v>
      </c>
      <c r="WSE9" s="189">
        <v>0.16402</v>
      </c>
      <c r="WSF9" s="189">
        <v>0.16402</v>
      </c>
      <c r="WSG9" s="189">
        <v>0.16402</v>
      </c>
      <c r="WSH9" s="189">
        <v>0.16402</v>
      </c>
      <c r="WSI9" s="189">
        <v>0.16402</v>
      </c>
      <c r="WSJ9" s="189">
        <v>0.16402</v>
      </c>
      <c r="WSK9" s="189">
        <v>0.16402</v>
      </c>
      <c r="WSL9" s="189">
        <v>0.16402</v>
      </c>
      <c r="WSM9" s="189">
        <v>0.16402</v>
      </c>
      <c r="WSN9" s="189">
        <v>0.16402</v>
      </c>
      <c r="WSO9" s="189">
        <v>0.16402</v>
      </c>
      <c r="WSP9" s="189">
        <v>0.16402</v>
      </c>
      <c r="WSQ9" s="189">
        <v>0.16402</v>
      </c>
      <c r="WSR9" s="189">
        <v>0.16402</v>
      </c>
      <c r="WSS9" s="189">
        <v>0.16402</v>
      </c>
      <c r="WST9" s="189">
        <v>0.16402</v>
      </c>
      <c r="WSU9" s="189">
        <v>0.16402</v>
      </c>
      <c r="WSV9" s="189">
        <v>0.16402</v>
      </c>
      <c r="WSW9" s="189">
        <v>0.16402</v>
      </c>
      <c r="WSX9" s="189">
        <v>0.16402</v>
      </c>
      <c r="WSY9" s="189">
        <v>0.16402</v>
      </c>
      <c r="WSZ9" s="189">
        <v>0.16402</v>
      </c>
      <c r="WTA9" s="189">
        <v>0.16402</v>
      </c>
      <c r="WTB9" s="189">
        <v>0.16402</v>
      </c>
      <c r="WTC9" s="189">
        <v>0.16402</v>
      </c>
      <c r="WTD9" s="189">
        <v>0.16402</v>
      </c>
      <c r="WTE9" s="189">
        <v>0.16402</v>
      </c>
      <c r="WTF9" s="189">
        <v>0.16402</v>
      </c>
      <c r="WTG9" s="189">
        <v>0.16402</v>
      </c>
      <c r="WTH9" s="189">
        <v>0.16402</v>
      </c>
      <c r="WTI9" s="189">
        <v>0.16402</v>
      </c>
      <c r="WTJ9" s="189">
        <v>0.16402</v>
      </c>
      <c r="WTK9" s="189">
        <v>0.16402</v>
      </c>
      <c r="WTL9" s="189">
        <v>0.16402</v>
      </c>
      <c r="WTM9" s="189">
        <v>0.16402</v>
      </c>
      <c r="WTN9" s="189">
        <v>0.16402</v>
      </c>
      <c r="WTO9" s="189">
        <v>0.16402</v>
      </c>
      <c r="WTP9" s="189">
        <v>0.16402</v>
      </c>
      <c r="WTQ9" s="189">
        <v>0.16402</v>
      </c>
      <c r="WTR9" s="189">
        <v>0.16402</v>
      </c>
      <c r="WTS9" s="189">
        <v>0.16402</v>
      </c>
      <c r="WTT9" s="189">
        <v>0.16402</v>
      </c>
      <c r="WTU9" s="189">
        <v>0.16402</v>
      </c>
      <c r="WTV9" s="189">
        <v>0.16402</v>
      </c>
      <c r="WTW9" s="189">
        <v>0.16402</v>
      </c>
      <c r="WTX9" s="189">
        <v>0.16402</v>
      </c>
      <c r="WTY9" s="189">
        <v>0.16402</v>
      </c>
      <c r="WTZ9" s="189">
        <v>0.16402</v>
      </c>
      <c r="WUA9" s="189">
        <v>0.16402</v>
      </c>
      <c r="WUB9" s="189">
        <v>0.16402</v>
      </c>
      <c r="WUC9" s="189">
        <v>0.16402</v>
      </c>
      <c r="WUD9" s="189">
        <v>0.16402</v>
      </c>
      <c r="WUE9" s="189">
        <v>0.16402</v>
      </c>
      <c r="WUF9" s="189">
        <v>0.16402</v>
      </c>
      <c r="WUG9" s="189">
        <v>0.16402</v>
      </c>
      <c r="WUH9" s="189">
        <v>0.16402</v>
      </c>
      <c r="WUI9" s="189">
        <v>0.16402</v>
      </c>
      <c r="WUJ9" s="189">
        <v>0.16402</v>
      </c>
      <c r="WUK9" s="189">
        <v>0.16402</v>
      </c>
      <c r="WUL9" s="189">
        <v>0.16402</v>
      </c>
      <c r="WUM9" s="189">
        <v>0.16402</v>
      </c>
      <c r="WUN9" s="189">
        <v>0.16402</v>
      </c>
      <c r="WUO9" s="189">
        <v>0.16402</v>
      </c>
      <c r="WUP9" s="189">
        <v>0.16402</v>
      </c>
      <c r="WUQ9" s="189">
        <v>0.16402</v>
      </c>
      <c r="WUR9" s="189">
        <v>0.16402</v>
      </c>
      <c r="WUS9" s="189">
        <v>0.16402</v>
      </c>
      <c r="WUT9" s="189">
        <v>0.16402</v>
      </c>
      <c r="WUU9" s="189">
        <v>0.16402</v>
      </c>
      <c r="WUV9" s="189">
        <v>0.16402</v>
      </c>
      <c r="WUW9" s="189">
        <v>0.16402</v>
      </c>
      <c r="WUX9" s="189">
        <v>0.16402</v>
      </c>
      <c r="WUY9" s="189">
        <v>0.16402</v>
      </c>
      <c r="WUZ9" s="189">
        <v>0.16402</v>
      </c>
      <c r="WVA9" s="189">
        <v>0.16402</v>
      </c>
      <c r="WVB9" s="189">
        <v>0.16402</v>
      </c>
      <c r="WVC9" s="189">
        <v>0.16402</v>
      </c>
      <c r="WVD9" s="189">
        <v>0.16402</v>
      </c>
      <c r="WVE9" s="189">
        <v>0.16402</v>
      </c>
      <c r="WVF9" s="189">
        <v>0.16402</v>
      </c>
      <c r="WVG9" s="189">
        <v>0.16402</v>
      </c>
      <c r="WVH9" s="189">
        <v>0.16402</v>
      </c>
      <c r="WVI9" s="189">
        <v>0.16402</v>
      </c>
      <c r="WVJ9" s="189">
        <v>0.16402</v>
      </c>
      <c r="WVK9" s="189">
        <v>0.16402</v>
      </c>
      <c r="WVL9" s="189">
        <v>0.16402</v>
      </c>
      <c r="WVM9" s="189">
        <v>0.16402</v>
      </c>
      <c r="WVN9" s="189">
        <v>0.16402</v>
      </c>
      <c r="WVO9" s="189">
        <v>0.16402</v>
      </c>
      <c r="WVP9" s="189">
        <v>0.16402</v>
      </c>
      <c r="WVQ9" s="189">
        <v>0.16402</v>
      </c>
      <c r="WVR9" s="189">
        <v>0.16402</v>
      </c>
      <c r="WVS9" s="189">
        <v>0.16402</v>
      </c>
      <c r="WVT9" s="189">
        <v>0.16402</v>
      </c>
      <c r="WVU9" s="189">
        <v>0.16402</v>
      </c>
      <c r="WVV9" s="189">
        <v>0.16402</v>
      </c>
      <c r="WVW9" s="189">
        <v>0.16402</v>
      </c>
      <c r="WVX9" s="189">
        <v>0.16402</v>
      </c>
      <c r="WVY9" s="189">
        <v>0.16402</v>
      </c>
      <c r="WVZ9" s="189">
        <v>0.16402</v>
      </c>
      <c r="WWA9" s="189">
        <v>0.16402</v>
      </c>
      <c r="WWB9" s="189">
        <v>0.16402</v>
      </c>
      <c r="WWC9" s="189">
        <v>0.16402</v>
      </c>
      <c r="WWD9" s="189">
        <v>0.16402</v>
      </c>
      <c r="WWE9" s="189">
        <v>0.16402</v>
      </c>
      <c r="WWF9" s="189">
        <v>0.16402</v>
      </c>
      <c r="WWG9" s="189">
        <v>0.16402</v>
      </c>
      <c r="WWH9" s="189">
        <v>0.16402</v>
      </c>
      <c r="WWI9" s="189">
        <v>0.16402</v>
      </c>
      <c r="WWJ9" s="189">
        <v>0.16402</v>
      </c>
      <c r="WWK9" s="189">
        <v>0.16402</v>
      </c>
      <c r="WWL9" s="189">
        <v>0.16402</v>
      </c>
      <c r="WWM9" s="189">
        <v>0.16402</v>
      </c>
      <c r="WWN9" s="189">
        <v>0.16402</v>
      </c>
      <c r="WWO9" s="189">
        <v>0.16402</v>
      </c>
      <c r="WWP9" s="189">
        <v>0.16402</v>
      </c>
      <c r="WWQ9" s="189">
        <v>0.16402</v>
      </c>
      <c r="WWR9" s="189">
        <v>0.16402</v>
      </c>
      <c r="WWS9" s="189">
        <v>0.16402</v>
      </c>
      <c r="WWT9" s="189">
        <v>0.16402</v>
      </c>
      <c r="WWU9" s="189">
        <v>0.16402</v>
      </c>
      <c r="WWV9" s="189">
        <v>0.16402</v>
      </c>
      <c r="WWW9" s="189">
        <v>0.16402</v>
      </c>
      <c r="WWX9" s="189">
        <v>0.16402</v>
      </c>
      <c r="WWY9" s="189">
        <v>0.16402</v>
      </c>
      <c r="WWZ9" s="189">
        <v>0.16402</v>
      </c>
      <c r="WXA9" s="189">
        <v>0.16402</v>
      </c>
      <c r="WXB9" s="189">
        <v>0.16402</v>
      </c>
      <c r="WXC9" s="189">
        <v>0.16402</v>
      </c>
      <c r="WXD9" s="189">
        <v>0.16402</v>
      </c>
      <c r="WXE9" s="189">
        <v>0.16402</v>
      </c>
      <c r="WXF9" s="189">
        <v>0.16402</v>
      </c>
      <c r="WXG9" s="189">
        <v>0.16402</v>
      </c>
      <c r="WXH9" s="189">
        <v>0.16402</v>
      </c>
      <c r="WXI9" s="189">
        <v>0.16402</v>
      </c>
      <c r="WXJ9" s="189">
        <v>0.16402</v>
      </c>
      <c r="WXK9" s="189">
        <v>0.16402</v>
      </c>
      <c r="WXL9" s="189">
        <v>0.16402</v>
      </c>
      <c r="WXM9" s="189">
        <v>0.16402</v>
      </c>
      <c r="WXN9" s="189">
        <v>0.16402</v>
      </c>
      <c r="WXO9" s="189">
        <v>0.16402</v>
      </c>
      <c r="WXP9" s="189">
        <v>0.16402</v>
      </c>
      <c r="WXQ9" s="189">
        <v>0.16402</v>
      </c>
      <c r="WXR9" s="189">
        <v>0.16402</v>
      </c>
      <c r="WXS9" s="189">
        <v>0.16402</v>
      </c>
      <c r="WXT9" s="189">
        <v>0.16402</v>
      </c>
      <c r="WXU9" s="189">
        <v>0.16402</v>
      </c>
      <c r="WXV9" s="189">
        <v>0.16402</v>
      </c>
      <c r="WXW9" s="189">
        <v>0.16402</v>
      </c>
      <c r="WXX9" s="189">
        <v>0.16402</v>
      </c>
      <c r="WXY9" s="189">
        <v>0.16402</v>
      </c>
      <c r="WXZ9" s="189">
        <v>0.16402</v>
      </c>
      <c r="WYA9" s="189">
        <v>0.16402</v>
      </c>
      <c r="WYB9" s="189">
        <v>0.16402</v>
      </c>
      <c r="WYC9" s="189">
        <v>0.16402</v>
      </c>
      <c r="WYD9" s="189">
        <v>0.16402</v>
      </c>
      <c r="WYE9" s="189">
        <v>0.16402</v>
      </c>
      <c r="WYF9" s="189">
        <v>0.16402</v>
      </c>
      <c r="WYG9" s="189">
        <v>0.16402</v>
      </c>
      <c r="WYH9" s="189">
        <v>0.16402</v>
      </c>
      <c r="WYI9" s="189">
        <v>0.16402</v>
      </c>
      <c r="WYJ9" s="189">
        <v>0.16402</v>
      </c>
      <c r="WYK9" s="189">
        <v>0.16402</v>
      </c>
      <c r="WYL9" s="189">
        <v>0.16402</v>
      </c>
      <c r="WYM9" s="189">
        <v>0.16402</v>
      </c>
      <c r="WYN9" s="189">
        <v>0.16402</v>
      </c>
      <c r="WYO9" s="189">
        <v>0.16402</v>
      </c>
      <c r="WYP9" s="189">
        <v>0.16402</v>
      </c>
      <c r="WYQ9" s="189">
        <v>0.16402</v>
      </c>
      <c r="WYR9" s="189">
        <v>0.16402</v>
      </c>
      <c r="WYS9" s="189">
        <v>0.16402</v>
      </c>
      <c r="WYT9" s="189">
        <v>0.16402</v>
      </c>
      <c r="WYU9" s="189">
        <v>0.16402</v>
      </c>
      <c r="WYV9" s="189">
        <v>0.16402</v>
      </c>
      <c r="WYW9" s="189">
        <v>0.16402</v>
      </c>
      <c r="WYX9" s="189">
        <v>0.16402</v>
      </c>
      <c r="WYY9" s="189">
        <v>0.16402</v>
      </c>
      <c r="WYZ9" s="189">
        <v>0.16402</v>
      </c>
      <c r="WZA9" s="189">
        <v>0.16402</v>
      </c>
      <c r="WZB9" s="189">
        <v>0.16402</v>
      </c>
      <c r="WZC9" s="189">
        <v>0.16402</v>
      </c>
      <c r="WZD9" s="189">
        <v>0.16402</v>
      </c>
      <c r="WZE9" s="189">
        <v>0.16402</v>
      </c>
      <c r="WZF9" s="189">
        <v>0.16402</v>
      </c>
      <c r="WZG9" s="189">
        <v>0.16402</v>
      </c>
      <c r="WZH9" s="189">
        <v>0.16402</v>
      </c>
      <c r="WZI9" s="189">
        <v>0.16402</v>
      </c>
      <c r="WZJ9" s="189">
        <v>0.16402</v>
      </c>
      <c r="WZK9" s="189">
        <v>0.16402</v>
      </c>
      <c r="WZL9" s="189">
        <v>0.16402</v>
      </c>
      <c r="WZM9" s="189">
        <v>0.16402</v>
      </c>
      <c r="WZN9" s="189">
        <v>0.16402</v>
      </c>
      <c r="WZO9" s="189">
        <v>0.16402</v>
      </c>
      <c r="WZP9" s="189">
        <v>0.16402</v>
      </c>
      <c r="WZQ9" s="189">
        <v>0.16402</v>
      </c>
      <c r="WZR9" s="189">
        <v>0.16402</v>
      </c>
      <c r="WZS9" s="189">
        <v>0.16402</v>
      </c>
      <c r="WZT9" s="189">
        <v>0.16402</v>
      </c>
      <c r="WZU9" s="189">
        <v>0.16402</v>
      </c>
      <c r="WZV9" s="189">
        <v>0.16402</v>
      </c>
      <c r="WZW9" s="189">
        <v>0.16402</v>
      </c>
      <c r="WZX9" s="189">
        <v>0.16402</v>
      </c>
      <c r="WZY9" s="189">
        <v>0.16402</v>
      </c>
      <c r="WZZ9" s="189">
        <v>0.16402</v>
      </c>
      <c r="XAA9" s="189">
        <v>0.16402</v>
      </c>
      <c r="XAB9" s="189">
        <v>0.16402</v>
      </c>
      <c r="XAC9" s="189">
        <v>0.16402</v>
      </c>
      <c r="XAD9" s="189">
        <v>0.16402</v>
      </c>
      <c r="XAE9" s="189">
        <v>0.16402</v>
      </c>
      <c r="XAF9" s="189">
        <v>0.16402</v>
      </c>
      <c r="XAG9" s="189">
        <v>0.16402</v>
      </c>
      <c r="XAH9" s="189">
        <v>0.16402</v>
      </c>
      <c r="XAI9" s="189">
        <v>0.16402</v>
      </c>
      <c r="XAJ9" s="189">
        <v>0.16402</v>
      </c>
      <c r="XAK9" s="189">
        <v>0.16402</v>
      </c>
      <c r="XAL9" s="189">
        <v>0.16402</v>
      </c>
      <c r="XAM9" s="189">
        <v>0.16402</v>
      </c>
      <c r="XAN9" s="189">
        <v>0.16402</v>
      </c>
      <c r="XAO9" s="189">
        <v>0.16402</v>
      </c>
      <c r="XAP9" s="189">
        <v>0.16402</v>
      </c>
      <c r="XAQ9" s="189">
        <v>0.16402</v>
      </c>
      <c r="XAR9" s="189">
        <v>0.16402</v>
      </c>
      <c r="XAS9" s="189">
        <v>0.16402</v>
      </c>
      <c r="XAT9" s="189">
        <v>0.16402</v>
      </c>
      <c r="XAU9" s="189">
        <v>0.16402</v>
      </c>
      <c r="XAV9" s="189">
        <v>0.16402</v>
      </c>
      <c r="XAW9" s="189">
        <v>0.16402</v>
      </c>
      <c r="XAX9" s="189">
        <v>0.16402</v>
      </c>
      <c r="XAY9" s="189">
        <v>0.16402</v>
      </c>
      <c r="XAZ9" s="189">
        <v>0.16402</v>
      </c>
      <c r="XBA9" s="189">
        <v>0.16402</v>
      </c>
      <c r="XBB9" s="189">
        <v>0.16402</v>
      </c>
      <c r="XBC9" s="189">
        <v>0.16402</v>
      </c>
      <c r="XBD9" s="189">
        <v>0.16402</v>
      </c>
      <c r="XBE9" s="189">
        <v>0.16402</v>
      </c>
      <c r="XBF9" s="189">
        <v>0.16402</v>
      </c>
      <c r="XBG9" s="189">
        <v>0.16402</v>
      </c>
      <c r="XBH9" s="189">
        <v>0.16402</v>
      </c>
      <c r="XBI9" s="189">
        <v>0.16402</v>
      </c>
      <c r="XBJ9" s="189">
        <v>0.16402</v>
      </c>
      <c r="XBK9" s="189">
        <v>0.16402</v>
      </c>
      <c r="XBL9" s="189">
        <v>0.16402</v>
      </c>
      <c r="XBM9" s="189">
        <v>0.16402</v>
      </c>
      <c r="XBN9" s="189">
        <v>0.16402</v>
      </c>
      <c r="XBO9" s="189">
        <v>0.16402</v>
      </c>
      <c r="XBP9" s="189">
        <v>0.16402</v>
      </c>
      <c r="XBQ9" s="189">
        <v>0.16402</v>
      </c>
      <c r="XBR9" s="189">
        <v>0.16402</v>
      </c>
      <c r="XBS9" s="189">
        <v>0.16402</v>
      </c>
      <c r="XBT9" s="189">
        <v>0.16402</v>
      </c>
      <c r="XBU9" s="189">
        <v>0.16402</v>
      </c>
      <c r="XBV9" s="189">
        <v>0.16402</v>
      </c>
      <c r="XBW9" s="189">
        <v>0.16402</v>
      </c>
      <c r="XBX9" s="189">
        <v>0.16402</v>
      </c>
      <c r="XBY9" s="189">
        <v>0.16402</v>
      </c>
      <c r="XBZ9" s="189">
        <v>0.16402</v>
      </c>
      <c r="XCA9" s="189">
        <v>0.16402</v>
      </c>
      <c r="XCB9" s="189">
        <v>0.16402</v>
      </c>
      <c r="XCC9" s="189">
        <v>0.16402</v>
      </c>
      <c r="XCD9" s="189">
        <v>0.16402</v>
      </c>
      <c r="XCE9" s="189">
        <v>0.16402</v>
      </c>
      <c r="XCF9" s="189">
        <v>0.16402</v>
      </c>
      <c r="XCG9" s="189">
        <v>0.16402</v>
      </c>
      <c r="XCH9" s="189">
        <v>0.16402</v>
      </c>
      <c r="XCI9" s="189">
        <v>0.16402</v>
      </c>
      <c r="XCJ9" s="189">
        <v>0.16402</v>
      </c>
      <c r="XCK9" s="189">
        <v>0.16402</v>
      </c>
      <c r="XCL9" s="189">
        <v>0.16402</v>
      </c>
      <c r="XCM9" s="189">
        <v>0.16402</v>
      </c>
      <c r="XCN9" s="189">
        <v>0.16402</v>
      </c>
      <c r="XCO9" s="189">
        <v>0.16402</v>
      </c>
      <c r="XCP9" s="189">
        <v>0.16402</v>
      </c>
      <c r="XCQ9" s="189">
        <v>0.16402</v>
      </c>
      <c r="XCR9" s="189">
        <v>0.16402</v>
      </c>
      <c r="XCS9" s="189">
        <v>0.16402</v>
      </c>
      <c r="XCT9" s="189">
        <v>0.16402</v>
      </c>
      <c r="XCU9" s="189">
        <v>0.16402</v>
      </c>
      <c r="XCV9" s="189">
        <v>0.16402</v>
      </c>
      <c r="XCW9" s="189">
        <v>0.16402</v>
      </c>
      <c r="XCX9" s="189">
        <v>0.16402</v>
      </c>
      <c r="XCY9" s="189">
        <v>0.16402</v>
      </c>
      <c r="XCZ9" s="189">
        <v>0.16402</v>
      </c>
      <c r="XDA9" s="189">
        <v>0.16402</v>
      </c>
      <c r="XDB9" s="189">
        <v>0.16402</v>
      </c>
      <c r="XDC9" s="189">
        <v>0.16402</v>
      </c>
      <c r="XDD9" s="189">
        <v>0.16402</v>
      </c>
      <c r="XDE9" s="189">
        <v>0.16402</v>
      </c>
      <c r="XDF9" s="189">
        <v>0.16402</v>
      </c>
      <c r="XDG9" s="189">
        <v>0.16402</v>
      </c>
      <c r="XDH9" s="189">
        <v>0.16402</v>
      </c>
      <c r="XDI9" s="189">
        <v>0.16402</v>
      </c>
      <c r="XDJ9" s="189">
        <v>0.16402</v>
      </c>
      <c r="XDK9" s="189">
        <v>0.16402</v>
      </c>
      <c r="XDL9" s="189">
        <v>0.16402</v>
      </c>
      <c r="XDM9" s="189">
        <v>0.16402</v>
      </c>
      <c r="XDN9" s="189">
        <v>0.16402</v>
      </c>
      <c r="XDO9" s="189">
        <v>0.16402</v>
      </c>
      <c r="XDP9" s="189">
        <v>0.16402</v>
      </c>
      <c r="XDQ9" s="189">
        <v>0.16402</v>
      </c>
      <c r="XDR9" s="189">
        <v>0.16402</v>
      </c>
      <c r="XDS9" s="189">
        <v>0.16402</v>
      </c>
      <c r="XDT9" s="189">
        <v>0.16402</v>
      </c>
      <c r="XDU9" s="189">
        <v>0.16402</v>
      </c>
      <c r="XDV9" s="189">
        <v>0.16402</v>
      </c>
      <c r="XDW9" s="189">
        <v>0.16402</v>
      </c>
      <c r="XDX9" s="189">
        <v>0.16402</v>
      </c>
      <c r="XDY9" s="189">
        <v>0.16402</v>
      </c>
      <c r="XDZ9" s="189">
        <v>0.16402</v>
      </c>
      <c r="XEA9" s="189">
        <v>0.16402</v>
      </c>
      <c r="XEB9" s="189">
        <v>0.16402</v>
      </c>
      <c r="XEC9" s="189">
        <v>0.16402</v>
      </c>
      <c r="XED9" s="189">
        <v>0.16402</v>
      </c>
      <c r="XEE9" s="189">
        <v>0.16402</v>
      </c>
      <c r="XEF9" s="189">
        <v>0.16402</v>
      </c>
      <c r="XEG9" s="189">
        <v>0.16402</v>
      </c>
      <c r="XEH9" s="189">
        <v>0.16402</v>
      </c>
      <c r="XEI9" s="189">
        <v>0.16402</v>
      </c>
      <c r="XEJ9" s="189">
        <v>0.16402</v>
      </c>
      <c r="XEK9" s="189">
        <v>0.16402</v>
      </c>
      <c r="XEL9" s="189">
        <v>0.16402</v>
      </c>
      <c r="XEM9" s="189">
        <v>0.16402</v>
      </c>
      <c r="XEN9" s="189">
        <v>0.16402</v>
      </c>
      <c r="XEO9" s="189">
        <v>0.16402</v>
      </c>
      <c r="XEP9" s="189">
        <v>0.16402</v>
      </c>
      <c r="XEQ9" s="189">
        <v>0.16402</v>
      </c>
      <c r="XER9" s="189">
        <v>0.16402</v>
      </c>
      <c r="XES9" s="189">
        <v>0.16402</v>
      </c>
      <c r="XET9" s="189">
        <v>0.16402</v>
      </c>
      <c r="XEU9" s="189">
        <v>0.16402</v>
      </c>
      <c r="XEV9" s="189">
        <v>0.16402</v>
      </c>
      <c r="XEW9" s="189">
        <v>0.16402</v>
      </c>
      <c r="XEX9" s="189">
        <v>0.16402</v>
      </c>
      <c r="XEY9" s="189">
        <v>0.16402</v>
      </c>
      <c r="XEZ9" s="189">
        <v>0.16402</v>
      </c>
      <c r="XFA9" s="189">
        <v>0.16402</v>
      </c>
      <c r="XFB9" s="189">
        <v>0.16402</v>
      </c>
      <c r="XFC9" s="189">
        <v>0.16402</v>
      </c>
      <c r="XFD9" s="189">
        <v>0.16402</v>
      </c>
    </row>
    <row r="10" spans="1:16384" s="189" customFormat="1" ht="21" customHeight="1">
      <c r="A10" s="186">
        <v>0.16402</v>
      </c>
      <c r="B10" s="193">
        <v>0.16402</v>
      </c>
      <c r="C10" s="186">
        <v>0.16402</v>
      </c>
      <c r="D10" s="186">
        <v>0.16402</v>
      </c>
      <c r="E10" s="186">
        <v>0.16402</v>
      </c>
      <c r="F10" s="191">
        <v>0.16402</v>
      </c>
      <c r="G10" s="192">
        <v>0.16402</v>
      </c>
      <c r="H10" s="192">
        <v>0.16402</v>
      </c>
      <c r="I10" s="191">
        <v>0.16402</v>
      </c>
      <c r="J10" s="186">
        <v>0.16402</v>
      </c>
      <c r="K10" s="187">
        <v>0.16402</v>
      </c>
      <c r="L10" s="188">
        <v>0.16402</v>
      </c>
      <c r="M10" s="189">
        <v>0.16402</v>
      </c>
      <c r="N10" s="189">
        <v>0.16402</v>
      </c>
      <c r="O10" s="189">
        <v>0.16402</v>
      </c>
      <c r="P10" s="189">
        <v>0.16402</v>
      </c>
      <c r="Q10" s="189">
        <v>0.16402</v>
      </c>
      <c r="R10" s="189">
        <v>0.16402</v>
      </c>
      <c r="S10" s="189">
        <v>0.16402</v>
      </c>
      <c r="T10" s="189">
        <v>0.16402</v>
      </c>
      <c r="U10" s="189">
        <v>0.16402</v>
      </c>
      <c r="V10" s="189">
        <v>0.16402</v>
      </c>
      <c r="W10" s="189">
        <v>0.16402</v>
      </c>
      <c r="X10" s="189">
        <v>0.16402</v>
      </c>
      <c r="Y10" s="189">
        <v>0.16402</v>
      </c>
      <c r="Z10" s="189">
        <v>0.16402</v>
      </c>
      <c r="AA10" s="189">
        <v>0.16402</v>
      </c>
      <c r="AB10" s="189">
        <v>0.16402</v>
      </c>
      <c r="AC10" s="189">
        <v>0.16402</v>
      </c>
      <c r="AD10" s="189">
        <v>0.16402</v>
      </c>
      <c r="AE10" s="189">
        <v>0.16402</v>
      </c>
      <c r="AF10" s="189">
        <v>0.16402</v>
      </c>
      <c r="AG10" s="189">
        <v>0.16402</v>
      </c>
      <c r="AH10" s="189">
        <v>0.16402</v>
      </c>
      <c r="AI10" s="189">
        <v>0.16402</v>
      </c>
      <c r="AJ10" s="189">
        <v>0.16402</v>
      </c>
      <c r="AK10" s="189">
        <v>0.16402</v>
      </c>
      <c r="AL10" s="189">
        <v>0.16402</v>
      </c>
      <c r="AM10" s="189">
        <v>0.16402</v>
      </c>
      <c r="AN10" s="189">
        <v>0.16402</v>
      </c>
      <c r="AO10" s="189">
        <v>0.16402</v>
      </c>
      <c r="AP10" s="189">
        <v>0.16402</v>
      </c>
      <c r="AQ10" s="189">
        <v>0.16402</v>
      </c>
      <c r="AR10" s="189">
        <v>0.16402</v>
      </c>
      <c r="AS10" s="189">
        <v>0.16402</v>
      </c>
      <c r="AT10" s="189">
        <v>0.16402</v>
      </c>
      <c r="AU10" s="189">
        <v>0.16402</v>
      </c>
      <c r="AV10" s="189">
        <v>0.16402</v>
      </c>
      <c r="AW10" s="189">
        <v>0.16402</v>
      </c>
      <c r="AX10" s="189">
        <v>0.16402</v>
      </c>
      <c r="AY10" s="189">
        <v>0.16402</v>
      </c>
      <c r="AZ10" s="189">
        <v>0.16402</v>
      </c>
      <c r="BA10" s="189">
        <v>0.16402</v>
      </c>
      <c r="BB10" s="189">
        <v>0.16402</v>
      </c>
      <c r="BC10" s="189">
        <v>0.16402</v>
      </c>
      <c r="BD10" s="189">
        <v>0.16402</v>
      </c>
      <c r="BE10" s="189">
        <v>0.16402</v>
      </c>
      <c r="BF10" s="189">
        <v>0.16402</v>
      </c>
      <c r="BG10" s="189">
        <v>0.16402</v>
      </c>
      <c r="BH10" s="189">
        <v>0.16402</v>
      </c>
      <c r="BI10" s="189">
        <v>0.16402</v>
      </c>
      <c r="BJ10" s="189">
        <v>0.16402</v>
      </c>
      <c r="BK10" s="189">
        <v>0.16402</v>
      </c>
      <c r="BL10" s="189">
        <v>0.16402</v>
      </c>
      <c r="BM10" s="189">
        <v>0.16402</v>
      </c>
      <c r="BN10" s="189">
        <v>0.16402</v>
      </c>
      <c r="BO10" s="189">
        <v>0.16402</v>
      </c>
      <c r="BP10" s="189">
        <v>0.16402</v>
      </c>
      <c r="BQ10" s="189">
        <v>0.16402</v>
      </c>
      <c r="BR10" s="189">
        <v>0.16402</v>
      </c>
      <c r="BS10" s="189">
        <v>0.16402</v>
      </c>
      <c r="BT10" s="189">
        <v>0.16402</v>
      </c>
      <c r="BU10" s="189">
        <v>0.16402</v>
      </c>
      <c r="BV10" s="189">
        <v>0.16402</v>
      </c>
      <c r="BW10" s="189">
        <v>0.16402</v>
      </c>
      <c r="BX10" s="189">
        <v>0.16402</v>
      </c>
      <c r="BY10" s="189">
        <v>0.16402</v>
      </c>
      <c r="BZ10" s="189">
        <v>0.16402</v>
      </c>
      <c r="CA10" s="189">
        <v>0.16402</v>
      </c>
      <c r="CB10" s="189">
        <v>0.16402</v>
      </c>
      <c r="CC10" s="189">
        <v>0.16402</v>
      </c>
      <c r="CD10" s="189">
        <v>0.16402</v>
      </c>
      <c r="CE10" s="189">
        <v>0.16402</v>
      </c>
      <c r="CF10" s="189">
        <v>0.16402</v>
      </c>
      <c r="CG10" s="189">
        <v>0.16402</v>
      </c>
      <c r="CH10" s="189">
        <v>0.16402</v>
      </c>
      <c r="CI10" s="189">
        <v>0.16402</v>
      </c>
      <c r="CJ10" s="189">
        <v>0.16402</v>
      </c>
      <c r="CK10" s="189">
        <v>0.16402</v>
      </c>
      <c r="CL10" s="189">
        <v>0.16402</v>
      </c>
      <c r="CM10" s="189">
        <v>0.16402</v>
      </c>
      <c r="CN10" s="189">
        <v>0.16402</v>
      </c>
      <c r="CO10" s="189">
        <v>0.16402</v>
      </c>
      <c r="CP10" s="189">
        <v>0.16402</v>
      </c>
      <c r="CQ10" s="189">
        <v>0.16402</v>
      </c>
      <c r="CR10" s="189">
        <v>0.16402</v>
      </c>
      <c r="CS10" s="189">
        <v>0.16402</v>
      </c>
      <c r="CT10" s="189">
        <v>0.16402</v>
      </c>
      <c r="CU10" s="189">
        <v>0.16402</v>
      </c>
      <c r="CV10" s="189">
        <v>0.16402</v>
      </c>
      <c r="CW10" s="189">
        <v>0.16402</v>
      </c>
      <c r="CX10" s="189">
        <v>0.16402</v>
      </c>
      <c r="CY10" s="189">
        <v>0.16402</v>
      </c>
      <c r="CZ10" s="189">
        <v>0.16402</v>
      </c>
      <c r="DA10" s="189">
        <v>0.16402</v>
      </c>
      <c r="DB10" s="189">
        <v>0.16402</v>
      </c>
      <c r="DC10" s="189">
        <v>0.16402</v>
      </c>
      <c r="DD10" s="189">
        <v>0.16402</v>
      </c>
      <c r="DE10" s="189">
        <v>0.16402</v>
      </c>
      <c r="DF10" s="189">
        <v>0.16402</v>
      </c>
      <c r="DG10" s="189">
        <v>0.16402</v>
      </c>
      <c r="DH10" s="189">
        <v>0.16402</v>
      </c>
      <c r="DI10" s="189">
        <v>0.16402</v>
      </c>
      <c r="DJ10" s="189">
        <v>0.16402</v>
      </c>
      <c r="DK10" s="189">
        <v>0.16402</v>
      </c>
      <c r="DL10" s="189">
        <v>0.16402</v>
      </c>
      <c r="DM10" s="189">
        <v>0.16402</v>
      </c>
      <c r="DN10" s="189">
        <v>0.16402</v>
      </c>
      <c r="DO10" s="189">
        <v>0.16402</v>
      </c>
      <c r="DP10" s="189">
        <v>0.16402</v>
      </c>
      <c r="DQ10" s="189">
        <v>0.16402</v>
      </c>
      <c r="DR10" s="189">
        <v>0.16402</v>
      </c>
      <c r="DS10" s="189">
        <v>0.16402</v>
      </c>
      <c r="DT10" s="189">
        <v>0.16402</v>
      </c>
      <c r="DU10" s="189">
        <v>0.16402</v>
      </c>
      <c r="DV10" s="189">
        <v>0.16402</v>
      </c>
      <c r="DW10" s="189">
        <v>0.16402</v>
      </c>
      <c r="DX10" s="189">
        <v>0.16402</v>
      </c>
      <c r="DY10" s="189">
        <v>0.16402</v>
      </c>
      <c r="DZ10" s="189">
        <v>0.16402</v>
      </c>
      <c r="EA10" s="189">
        <v>0.16402</v>
      </c>
      <c r="EB10" s="189">
        <v>0.16402</v>
      </c>
      <c r="EC10" s="189">
        <v>0.16402</v>
      </c>
      <c r="ED10" s="189">
        <v>0.16402</v>
      </c>
      <c r="EE10" s="189">
        <v>0.16402</v>
      </c>
      <c r="EF10" s="189">
        <v>0.16402</v>
      </c>
      <c r="EG10" s="189">
        <v>0.16402</v>
      </c>
      <c r="EH10" s="189">
        <v>0.16402</v>
      </c>
      <c r="EI10" s="189">
        <v>0.16402</v>
      </c>
      <c r="EJ10" s="189">
        <v>0.16402</v>
      </c>
      <c r="EK10" s="189">
        <v>0.16402</v>
      </c>
      <c r="EL10" s="189">
        <v>0.16402</v>
      </c>
      <c r="EM10" s="189">
        <v>0.16402</v>
      </c>
      <c r="EN10" s="189">
        <v>0.16402</v>
      </c>
      <c r="EO10" s="189">
        <v>0.16402</v>
      </c>
      <c r="EP10" s="189">
        <v>0.16402</v>
      </c>
      <c r="EQ10" s="189">
        <v>0.16402</v>
      </c>
      <c r="ER10" s="189">
        <v>0.16402</v>
      </c>
      <c r="ES10" s="189">
        <v>0.16402</v>
      </c>
      <c r="ET10" s="189">
        <v>0.16402</v>
      </c>
      <c r="EU10" s="189">
        <v>0.16402</v>
      </c>
      <c r="EV10" s="189">
        <v>0.16402</v>
      </c>
      <c r="EW10" s="189">
        <v>0.16402</v>
      </c>
      <c r="EX10" s="189">
        <v>0.16402</v>
      </c>
      <c r="EY10" s="189">
        <v>0.16402</v>
      </c>
      <c r="EZ10" s="189">
        <v>0.16402</v>
      </c>
      <c r="FA10" s="189">
        <v>0.16402</v>
      </c>
      <c r="FB10" s="189">
        <v>0.16402</v>
      </c>
      <c r="FC10" s="189">
        <v>0.16402</v>
      </c>
      <c r="FD10" s="189">
        <v>0.16402</v>
      </c>
      <c r="FE10" s="189">
        <v>0.16402</v>
      </c>
      <c r="FF10" s="189">
        <v>0.16402</v>
      </c>
      <c r="FG10" s="189">
        <v>0.16402</v>
      </c>
      <c r="FH10" s="189">
        <v>0.16402</v>
      </c>
      <c r="FI10" s="189">
        <v>0.16402</v>
      </c>
      <c r="FJ10" s="189">
        <v>0.16402</v>
      </c>
      <c r="FK10" s="189">
        <v>0.16402</v>
      </c>
      <c r="FL10" s="189">
        <v>0.16402</v>
      </c>
      <c r="FM10" s="189">
        <v>0.16402</v>
      </c>
      <c r="FN10" s="189">
        <v>0.16402</v>
      </c>
      <c r="FO10" s="189">
        <v>0.16402</v>
      </c>
      <c r="FP10" s="189">
        <v>0.16402</v>
      </c>
      <c r="FQ10" s="189">
        <v>0.16402</v>
      </c>
      <c r="FR10" s="189">
        <v>0.16402</v>
      </c>
      <c r="FS10" s="189">
        <v>0.16402</v>
      </c>
      <c r="FT10" s="189">
        <v>0.16402</v>
      </c>
      <c r="FU10" s="189">
        <v>0.16402</v>
      </c>
      <c r="FV10" s="189">
        <v>0.16402</v>
      </c>
      <c r="FW10" s="189">
        <v>0.16402</v>
      </c>
      <c r="FX10" s="189">
        <v>0.16402</v>
      </c>
      <c r="FY10" s="189">
        <v>0.16402</v>
      </c>
      <c r="FZ10" s="189">
        <v>0.16402</v>
      </c>
      <c r="GA10" s="189">
        <v>0.16402</v>
      </c>
      <c r="GB10" s="189">
        <v>0.16402</v>
      </c>
      <c r="GC10" s="189">
        <v>0.16402</v>
      </c>
      <c r="GD10" s="189">
        <v>0.16402</v>
      </c>
      <c r="GE10" s="189">
        <v>0.16402</v>
      </c>
      <c r="GF10" s="189">
        <v>0.16402</v>
      </c>
      <c r="GG10" s="189">
        <v>0.16402</v>
      </c>
      <c r="GH10" s="189">
        <v>0.16402</v>
      </c>
      <c r="GI10" s="189">
        <v>0.16402</v>
      </c>
      <c r="GJ10" s="189">
        <v>0.16402</v>
      </c>
      <c r="GK10" s="189">
        <v>0.16402</v>
      </c>
      <c r="GL10" s="189">
        <v>0.16402</v>
      </c>
      <c r="GM10" s="189">
        <v>0.16402</v>
      </c>
      <c r="GN10" s="189">
        <v>0.16402</v>
      </c>
      <c r="GO10" s="189">
        <v>0.16402</v>
      </c>
      <c r="GP10" s="189">
        <v>0.16402</v>
      </c>
      <c r="GQ10" s="189">
        <v>0.16402</v>
      </c>
      <c r="GR10" s="189">
        <v>0.16402</v>
      </c>
      <c r="GS10" s="189">
        <v>0.16402</v>
      </c>
      <c r="GT10" s="189">
        <v>0.16402</v>
      </c>
      <c r="GU10" s="189">
        <v>0.16402</v>
      </c>
      <c r="GV10" s="189">
        <v>0.16402</v>
      </c>
      <c r="GW10" s="189">
        <v>0.16402</v>
      </c>
      <c r="GX10" s="189">
        <v>0.16402</v>
      </c>
      <c r="GY10" s="189">
        <v>0.16402</v>
      </c>
      <c r="GZ10" s="189">
        <v>0.16402</v>
      </c>
      <c r="HA10" s="189">
        <v>0.16402</v>
      </c>
      <c r="HB10" s="189">
        <v>0.16402</v>
      </c>
      <c r="HC10" s="189">
        <v>0.16402</v>
      </c>
      <c r="HD10" s="189">
        <v>0.16402</v>
      </c>
      <c r="HE10" s="189">
        <v>0.16402</v>
      </c>
      <c r="HF10" s="189">
        <v>0.16402</v>
      </c>
      <c r="HG10" s="189">
        <v>0.16402</v>
      </c>
      <c r="HH10" s="189">
        <v>0.16402</v>
      </c>
      <c r="HI10" s="189">
        <v>0.16402</v>
      </c>
      <c r="HJ10" s="189">
        <v>0.16402</v>
      </c>
      <c r="HK10" s="189">
        <v>0.16402</v>
      </c>
      <c r="HL10" s="189">
        <v>0.16402</v>
      </c>
      <c r="HM10" s="189">
        <v>0.16402</v>
      </c>
      <c r="HN10" s="189">
        <v>0.16402</v>
      </c>
      <c r="HO10" s="189">
        <v>0.16402</v>
      </c>
      <c r="HP10" s="189">
        <v>0.16402</v>
      </c>
      <c r="HQ10" s="189">
        <v>0.16402</v>
      </c>
      <c r="HR10" s="189">
        <v>0.16402</v>
      </c>
      <c r="HS10" s="189">
        <v>0.16402</v>
      </c>
      <c r="HT10" s="189">
        <v>0.16402</v>
      </c>
      <c r="HU10" s="189">
        <v>0.16402</v>
      </c>
      <c r="HV10" s="189">
        <v>0.16402</v>
      </c>
      <c r="HW10" s="189">
        <v>0.16402</v>
      </c>
      <c r="HX10" s="189">
        <v>0.16402</v>
      </c>
      <c r="HY10" s="189">
        <v>0.16402</v>
      </c>
      <c r="HZ10" s="189">
        <v>0.16402</v>
      </c>
      <c r="IA10" s="189">
        <v>0.16402</v>
      </c>
      <c r="IB10" s="189">
        <v>0.16402</v>
      </c>
      <c r="IC10" s="189">
        <v>0.16402</v>
      </c>
      <c r="ID10" s="189">
        <v>0.16402</v>
      </c>
      <c r="IE10" s="189">
        <v>0.16402</v>
      </c>
      <c r="IF10" s="189">
        <v>0.16402</v>
      </c>
      <c r="IG10" s="189">
        <v>0.16402</v>
      </c>
      <c r="IH10" s="189">
        <v>0.16402</v>
      </c>
      <c r="II10" s="189">
        <v>0.16402</v>
      </c>
      <c r="IJ10" s="189">
        <v>0.16402</v>
      </c>
      <c r="IK10" s="189">
        <v>0.16402</v>
      </c>
      <c r="IL10" s="189">
        <v>0.16402</v>
      </c>
      <c r="IM10" s="189">
        <v>0.16402</v>
      </c>
      <c r="IN10" s="189">
        <v>0.16402</v>
      </c>
      <c r="IO10" s="189">
        <v>0.16402</v>
      </c>
      <c r="IP10" s="189">
        <v>0.16402</v>
      </c>
      <c r="IQ10" s="189">
        <v>0.16402</v>
      </c>
      <c r="IR10" s="189">
        <v>0.16402</v>
      </c>
      <c r="IS10" s="189">
        <v>0.16402</v>
      </c>
      <c r="IT10" s="189">
        <v>0.16402</v>
      </c>
      <c r="IU10" s="189">
        <v>0.16402</v>
      </c>
      <c r="IV10" s="189">
        <v>0.16402</v>
      </c>
      <c r="IW10" s="189">
        <v>0.16402</v>
      </c>
      <c r="IX10" s="189">
        <v>0.16402</v>
      </c>
      <c r="IY10" s="189">
        <v>0.16402</v>
      </c>
      <c r="IZ10" s="189">
        <v>0.16402</v>
      </c>
      <c r="JA10" s="189">
        <v>0.16402</v>
      </c>
      <c r="JB10" s="189">
        <v>0.16402</v>
      </c>
      <c r="JC10" s="189">
        <v>0.16402</v>
      </c>
      <c r="JD10" s="189">
        <v>0.16402</v>
      </c>
      <c r="JE10" s="189">
        <v>0.16402</v>
      </c>
      <c r="JF10" s="189">
        <v>0.16402</v>
      </c>
      <c r="JG10" s="189">
        <v>0.16402</v>
      </c>
      <c r="JH10" s="189">
        <v>0.16402</v>
      </c>
      <c r="JI10" s="189">
        <v>0.16402</v>
      </c>
      <c r="JJ10" s="189">
        <v>0.16402</v>
      </c>
      <c r="JK10" s="189">
        <v>0.16402</v>
      </c>
      <c r="JL10" s="189">
        <v>0.16402</v>
      </c>
      <c r="JM10" s="189">
        <v>0.16402</v>
      </c>
      <c r="JN10" s="189">
        <v>0.16402</v>
      </c>
      <c r="JO10" s="189">
        <v>0.16402</v>
      </c>
      <c r="JP10" s="189">
        <v>0.16402</v>
      </c>
      <c r="JQ10" s="189">
        <v>0.16402</v>
      </c>
      <c r="JR10" s="189">
        <v>0.16402</v>
      </c>
      <c r="JS10" s="189">
        <v>0.16402</v>
      </c>
      <c r="JT10" s="189">
        <v>0.16402</v>
      </c>
      <c r="JU10" s="189">
        <v>0.16402</v>
      </c>
      <c r="JV10" s="189">
        <v>0.16402</v>
      </c>
      <c r="JW10" s="189">
        <v>0.16402</v>
      </c>
      <c r="JX10" s="189">
        <v>0.16402</v>
      </c>
      <c r="JY10" s="189">
        <v>0.16402</v>
      </c>
      <c r="JZ10" s="189">
        <v>0.16402</v>
      </c>
      <c r="KA10" s="189">
        <v>0.16402</v>
      </c>
      <c r="KB10" s="189">
        <v>0.16402</v>
      </c>
      <c r="KC10" s="189">
        <v>0.16402</v>
      </c>
      <c r="KD10" s="189">
        <v>0.16402</v>
      </c>
      <c r="KE10" s="189">
        <v>0.16402</v>
      </c>
      <c r="KF10" s="189">
        <v>0.16402</v>
      </c>
      <c r="KG10" s="189">
        <v>0.16402</v>
      </c>
      <c r="KH10" s="189">
        <v>0.16402</v>
      </c>
      <c r="KI10" s="189">
        <v>0.16402</v>
      </c>
      <c r="KJ10" s="189">
        <v>0.16402</v>
      </c>
      <c r="KK10" s="189">
        <v>0.16402</v>
      </c>
      <c r="KL10" s="189">
        <v>0.16402</v>
      </c>
      <c r="KM10" s="189">
        <v>0.16402</v>
      </c>
      <c r="KN10" s="189">
        <v>0.16402</v>
      </c>
      <c r="KO10" s="189">
        <v>0.16402</v>
      </c>
      <c r="KP10" s="189">
        <v>0.16402</v>
      </c>
      <c r="KQ10" s="189">
        <v>0.16402</v>
      </c>
      <c r="KR10" s="189">
        <v>0.16402</v>
      </c>
      <c r="KS10" s="189">
        <v>0.16402</v>
      </c>
      <c r="KT10" s="189">
        <v>0.16402</v>
      </c>
      <c r="KU10" s="189">
        <v>0.16402</v>
      </c>
      <c r="KV10" s="189">
        <v>0.16402</v>
      </c>
      <c r="KW10" s="189">
        <v>0.16402</v>
      </c>
      <c r="KX10" s="189">
        <v>0.16402</v>
      </c>
      <c r="KY10" s="189">
        <v>0.16402</v>
      </c>
      <c r="KZ10" s="189">
        <v>0.16402</v>
      </c>
      <c r="LA10" s="189">
        <v>0.16402</v>
      </c>
      <c r="LB10" s="189">
        <v>0.16402</v>
      </c>
      <c r="LC10" s="189">
        <v>0.16402</v>
      </c>
      <c r="LD10" s="189">
        <v>0.16402</v>
      </c>
      <c r="LE10" s="189">
        <v>0.16402</v>
      </c>
      <c r="LF10" s="189">
        <v>0.16402</v>
      </c>
      <c r="LG10" s="189">
        <v>0.16402</v>
      </c>
      <c r="LH10" s="189">
        <v>0.16402</v>
      </c>
      <c r="LI10" s="189">
        <v>0.16402</v>
      </c>
      <c r="LJ10" s="189">
        <v>0.16402</v>
      </c>
      <c r="LK10" s="189">
        <v>0.16402</v>
      </c>
      <c r="LL10" s="189">
        <v>0.16402</v>
      </c>
      <c r="LM10" s="189">
        <v>0.16402</v>
      </c>
      <c r="LN10" s="189">
        <v>0.16402</v>
      </c>
      <c r="LO10" s="189">
        <v>0.16402</v>
      </c>
      <c r="LP10" s="189">
        <v>0.16402</v>
      </c>
      <c r="LQ10" s="189">
        <v>0.16402</v>
      </c>
      <c r="LR10" s="189">
        <v>0.16402</v>
      </c>
      <c r="LS10" s="189">
        <v>0.16402</v>
      </c>
      <c r="LT10" s="189">
        <v>0.16402</v>
      </c>
      <c r="LU10" s="189">
        <v>0.16402</v>
      </c>
      <c r="LV10" s="189">
        <v>0.16402</v>
      </c>
      <c r="LW10" s="189">
        <v>0.16402</v>
      </c>
      <c r="LX10" s="189">
        <v>0.16402</v>
      </c>
      <c r="LY10" s="189">
        <v>0.16402</v>
      </c>
      <c r="LZ10" s="189">
        <v>0.16402</v>
      </c>
      <c r="MA10" s="189">
        <v>0.16402</v>
      </c>
      <c r="MB10" s="189">
        <v>0.16402</v>
      </c>
      <c r="MC10" s="189">
        <v>0.16402</v>
      </c>
      <c r="MD10" s="189">
        <v>0.16402</v>
      </c>
      <c r="ME10" s="189">
        <v>0.16402</v>
      </c>
      <c r="MF10" s="189">
        <v>0.16402</v>
      </c>
      <c r="MG10" s="189">
        <v>0.16402</v>
      </c>
      <c r="MH10" s="189">
        <v>0.16402</v>
      </c>
      <c r="MI10" s="189">
        <v>0.16402</v>
      </c>
      <c r="MJ10" s="189">
        <v>0.16402</v>
      </c>
      <c r="MK10" s="189">
        <v>0.16402</v>
      </c>
      <c r="ML10" s="189">
        <v>0.16402</v>
      </c>
      <c r="MM10" s="189">
        <v>0.16402</v>
      </c>
      <c r="MN10" s="189">
        <v>0.16402</v>
      </c>
      <c r="MO10" s="189">
        <v>0.16402</v>
      </c>
      <c r="MP10" s="189">
        <v>0.16402</v>
      </c>
      <c r="MQ10" s="189">
        <v>0.16402</v>
      </c>
      <c r="MR10" s="189">
        <v>0.16402</v>
      </c>
      <c r="MS10" s="189">
        <v>0.16402</v>
      </c>
      <c r="MT10" s="189">
        <v>0.16402</v>
      </c>
      <c r="MU10" s="189">
        <v>0.16402</v>
      </c>
      <c r="MV10" s="189">
        <v>0.16402</v>
      </c>
      <c r="MW10" s="189">
        <v>0.16402</v>
      </c>
      <c r="MX10" s="189">
        <v>0.16402</v>
      </c>
      <c r="MY10" s="189">
        <v>0.16402</v>
      </c>
      <c r="MZ10" s="189">
        <v>0.16402</v>
      </c>
      <c r="NA10" s="189">
        <v>0.16402</v>
      </c>
      <c r="NB10" s="189">
        <v>0.16402</v>
      </c>
      <c r="NC10" s="189">
        <v>0.16402</v>
      </c>
      <c r="ND10" s="189">
        <v>0.16402</v>
      </c>
      <c r="NE10" s="189">
        <v>0.16402</v>
      </c>
      <c r="NF10" s="189">
        <v>0.16402</v>
      </c>
      <c r="NG10" s="189">
        <v>0.16402</v>
      </c>
      <c r="NH10" s="189">
        <v>0.16402</v>
      </c>
      <c r="NI10" s="189">
        <v>0.16402</v>
      </c>
      <c r="NJ10" s="189">
        <v>0.16402</v>
      </c>
      <c r="NK10" s="189">
        <v>0.16402</v>
      </c>
      <c r="NL10" s="189">
        <v>0.16402</v>
      </c>
      <c r="NM10" s="189">
        <v>0.16402</v>
      </c>
      <c r="NN10" s="189">
        <v>0.16402</v>
      </c>
      <c r="NO10" s="189">
        <v>0.16402</v>
      </c>
      <c r="NP10" s="189">
        <v>0.16402</v>
      </c>
      <c r="NQ10" s="189">
        <v>0.16402</v>
      </c>
      <c r="NR10" s="189">
        <v>0.16402</v>
      </c>
      <c r="NS10" s="189">
        <v>0.16402</v>
      </c>
      <c r="NT10" s="189">
        <v>0.16402</v>
      </c>
      <c r="NU10" s="189">
        <v>0.16402</v>
      </c>
      <c r="NV10" s="189">
        <v>0.16402</v>
      </c>
      <c r="NW10" s="189">
        <v>0.16402</v>
      </c>
      <c r="NX10" s="189">
        <v>0.16402</v>
      </c>
      <c r="NY10" s="189">
        <v>0.16402</v>
      </c>
      <c r="NZ10" s="189">
        <v>0.16402</v>
      </c>
      <c r="OA10" s="189">
        <v>0.16402</v>
      </c>
      <c r="OB10" s="189">
        <v>0.16402</v>
      </c>
      <c r="OC10" s="189">
        <v>0.16402</v>
      </c>
      <c r="OD10" s="189">
        <v>0.16402</v>
      </c>
      <c r="OE10" s="189">
        <v>0.16402</v>
      </c>
      <c r="OF10" s="189">
        <v>0.16402</v>
      </c>
      <c r="OG10" s="189">
        <v>0.16402</v>
      </c>
      <c r="OH10" s="189">
        <v>0.16402</v>
      </c>
      <c r="OI10" s="189">
        <v>0.16402</v>
      </c>
      <c r="OJ10" s="189">
        <v>0.16402</v>
      </c>
      <c r="OK10" s="189">
        <v>0.16402</v>
      </c>
      <c r="OL10" s="189">
        <v>0.16402</v>
      </c>
      <c r="OM10" s="189">
        <v>0.16402</v>
      </c>
      <c r="ON10" s="189">
        <v>0.16402</v>
      </c>
      <c r="OO10" s="189">
        <v>0.16402</v>
      </c>
      <c r="OP10" s="189">
        <v>0.16402</v>
      </c>
      <c r="OQ10" s="189">
        <v>0.16402</v>
      </c>
      <c r="OR10" s="189">
        <v>0.16402</v>
      </c>
      <c r="OS10" s="189">
        <v>0.16402</v>
      </c>
      <c r="OT10" s="189">
        <v>0.16402</v>
      </c>
      <c r="OU10" s="189">
        <v>0.16402</v>
      </c>
      <c r="OV10" s="189">
        <v>0.16402</v>
      </c>
      <c r="OW10" s="189">
        <v>0.16402</v>
      </c>
      <c r="OX10" s="189">
        <v>0.16402</v>
      </c>
      <c r="OY10" s="189">
        <v>0.16402</v>
      </c>
      <c r="OZ10" s="189">
        <v>0.16402</v>
      </c>
      <c r="PA10" s="189">
        <v>0.16402</v>
      </c>
      <c r="PB10" s="189">
        <v>0.16402</v>
      </c>
      <c r="PC10" s="189">
        <v>0.16402</v>
      </c>
      <c r="PD10" s="189">
        <v>0.16402</v>
      </c>
      <c r="PE10" s="189">
        <v>0.16402</v>
      </c>
      <c r="PF10" s="189">
        <v>0.16402</v>
      </c>
      <c r="PG10" s="189">
        <v>0.16402</v>
      </c>
      <c r="PH10" s="189">
        <v>0.16402</v>
      </c>
      <c r="PI10" s="189">
        <v>0.16402</v>
      </c>
      <c r="PJ10" s="189">
        <v>0.16402</v>
      </c>
      <c r="PK10" s="189">
        <v>0.16402</v>
      </c>
      <c r="PL10" s="189">
        <v>0.16402</v>
      </c>
      <c r="PM10" s="189">
        <v>0.16402</v>
      </c>
      <c r="PN10" s="189">
        <v>0.16402</v>
      </c>
      <c r="PO10" s="189">
        <v>0.16402</v>
      </c>
      <c r="PP10" s="189">
        <v>0.16402</v>
      </c>
      <c r="PQ10" s="189">
        <v>0.16402</v>
      </c>
      <c r="PR10" s="189">
        <v>0.16402</v>
      </c>
      <c r="PS10" s="189">
        <v>0.16402</v>
      </c>
      <c r="PT10" s="189">
        <v>0.16402</v>
      </c>
      <c r="PU10" s="189">
        <v>0.16402</v>
      </c>
      <c r="PV10" s="189">
        <v>0.16402</v>
      </c>
      <c r="PW10" s="189">
        <v>0.16402</v>
      </c>
      <c r="PX10" s="189">
        <v>0.16402</v>
      </c>
      <c r="PY10" s="189">
        <v>0.16402</v>
      </c>
      <c r="PZ10" s="189">
        <v>0.16402</v>
      </c>
      <c r="QA10" s="189">
        <v>0.16402</v>
      </c>
      <c r="QB10" s="189">
        <v>0.16402</v>
      </c>
      <c r="QC10" s="189">
        <v>0.16402</v>
      </c>
      <c r="QD10" s="189">
        <v>0.16402</v>
      </c>
      <c r="QE10" s="189">
        <v>0.16402</v>
      </c>
      <c r="QF10" s="189">
        <v>0.16402</v>
      </c>
      <c r="QG10" s="189">
        <v>0.16402</v>
      </c>
      <c r="QH10" s="189">
        <v>0.16402</v>
      </c>
      <c r="QI10" s="189">
        <v>0.16402</v>
      </c>
      <c r="QJ10" s="189">
        <v>0.16402</v>
      </c>
      <c r="QK10" s="189">
        <v>0.16402</v>
      </c>
      <c r="QL10" s="189">
        <v>0.16402</v>
      </c>
      <c r="QM10" s="189">
        <v>0.16402</v>
      </c>
      <c r="QN10" s="189">
        <v>0.16402</v>
      </c>
      <c r="QO10" s="189">
        <v>0.16402</v>
      </c>
      <c r="QP10" s="189">
        <v>0.16402</v>
      </c>
      <c r="QQ10" s="189">
        <v>0.16402</v>
      </c>
      <c r="QR10" s="189">
        <v>0.16402</v>
      </c>
      <c r="QS10" s="189">
        <v>0.16402</v>
      </c>
      <c r="QT10" s="189">
        <v>0.16402</v>
      </c>
      <c r="QU10" s="189">
        <v>0.16402</v>
      </c>
      <c r="QV10" s="189">
        <v>0.16402</v>
      </c>
      <c r="QW10" s="189">
        <v>0.16402</v>
      </c>
      <c r="QX10" s="189">
        <v>0.16402</v>
      </c>
      <c r="QY10" s="189">
        <v>0.16402</v>
      </c>
      <c r="QZ10" s="189">
        <v>0.16402</v>
      </c>
      <c r="RA10" s="189">
        <v>0.16402</v>
      </c>
      <c r="RB10" s="189">
        <v>0.16402</v>
      </c>
      <c r="RC10" s="189">
        <v>0.16402</v>
      </c>
      <c r="RD10" s="189">
        <v>0.16402</v>
      </c>
      <c r="RE10" s="189">
        <v>0.16402</v>
      </c>
      <c r="RF10" s="189">
        <v>0.16402</v>
      </c>
      <c r="RG10" s="189">
        <v>0.16402</v>
      </c>
      <c r="RH10" s="189">
        <v>0.16402</v>
      </c>
      <c r="RI10" s="189">
        <v>0.16402</v>
      </c>
      <c r="RJ10" s="189">
        <v>0.16402</v>
      </c>
      <c r="RK10" s="189">
        <v>0.16402</v>
      </c>
      <c r="RL10" s="189">
        <v>0.16402</v>
      </c>
      <c r="RM10" s="189">
        <v>0.16402</v>
      </c>
      <c r="RN10" s="189">
        <v>0.16402</v>
      </c>
      <c r="RO10" s="189">
        <v>0.16402</v>
      </c>
      <c r="RP10" s="189">
        <v>0.16402</v>
      </c>
      <c r="RQ10" s="189">
        <v>0.16402</v>
      </c>
      <c r="RR10" s="189">
        <v>0.16402</v>
      </c>
      <c r="RS10" s="189">
        <v>0.16402</v>
      </c>
      <c r="RT10" s="189">
        <v>0.16402</v>
      </c>
      <c r="RU10" s="189">
        <v>0.16402</v>
      </c>
      <c r="RV10" s="189">
        <v>0.16402</v>
      </c>
      <c r="RW10" s="189">
        <v>0.16402</v>
      </c>
      <c r="RX10" s="189">
        <v>0.16402</v>
      </c>
      <c r="RY10" s="189">
        <v>0.16402</v>
      </c>
      <c r="RZ10" s="189">
        <v>0.16402</v>
      </c>
      <c r="SA10" s="189">
        <v>0.16402</v>
      </c>
      <c r="SB10" s="189">
        <v>0.16402</v>
      </c>
      <c r="SC10" s="189">
        <v>0.16402</v>
      </c>
      <c r="SD10" s="189">
        <v>0.16402</v>
      </c>
      <c r="SE10" s="189">
        <v>0.16402</v>
      </c>
      <c r="SF10" s="189">
        <v>0.16402</v>
      </c>
      <c r="SG10" s="189">
        <v>0.16402</v>
      </c>
      <c r="SH10" s="189">
        <v>0.16402</v>
      </c>
      <c r="SI10" s="189">
        <v>0.16402</v>
      </c>
      <c r="SJ10" s="189">
        <v>0.16402</v>
      </c>
      <c r="SK10" s="189">
        <v>0.16402</v>
      </c>
      <c r="SL10" s="189">
        <v>0.16402</v>
      </c>
      <c r="SM10" s="189">
        <v>0.16402</v>
      </c>
      <c r="SN10" s="189">
        <v>0.16402</v>
      </c>
      <c r="SO10" s="189">
        <v>0.16402</v>
      </c>
      <c r="SP10" s="189">
        <v>0.16402</v>
      </c>
      <c r="SQ10" s="189">
        <v>0.16402</v>
      </c>
      <c r="SR10" s="189">
        <v>0.16402</v>
      </c>
      <c r="SS10" s="189">
        <v>0.16402</v>
      </c>
      <c r="ST10" s="189">
        <v>0.16402</v>
      </c>
      <c r="SU10" s="189">
        <v>0.16402</v>
      </c>
      <c r="SV10" s="189">
        <v>0.16402</v>
      </c>
      <c r="SW10" s="189">
        <v>0.16402</v>
      </c>
      <c r="SX10" s="189">
        <v>0.16402</v>
      </c>
      <c r="SY10" s="189">
        <v>0.16402</v>
      </c>
      <c r="SZ10" s="189">
        <v>0.16402</v>
      </c>
      <c r="TA10" s="189">
        <v>0.16402</v>
      </c>
      <c r="TB10" s="189">
        <v>0.16402</v>
      </c>
      <c r="TC10" s="189">
        <v>0.16402</v>
      </c>
      <c r="TD10" s="189">
        <v>0.16402</v>
      </c>
      <c r="TE10" s="189">
        <v>0.16402</v>
      </c>
      <c r="TF10" s="189">
        <v>0.16402</v>
      </c>
      <c r="TG10" s="189">
        <v>0.16402</v>
      </c>
      <c r="TH10" s="189">
        <v>0.16402</v>
      </c>
      <c r="TI10" s="189">
        <v>0.16402</v>
      </c>
      <c r="TJ10" s="189">
        <v>0.16402</v>
      </c>
      <c r="TK10" s="189">
        <v>0.16402</v>
      </c>
      <c r="TL10" s="189">
        <v>0.16402</v>
      </c>
      <c r="TM10" s="189">
        <v>0.16402</v>
      </c>
      <c r="TN10" s="189">
        <v>0.16402</v>
      </c>
      <c r="TO10" s="189">
        <v>0.16402</v>
      </c>
      <c r="TP10" s="189">
        <v>0.16402</v>
      </c>
      <c r="TQ10" s="189">
        <v>0.16402</v>
      </c>
      <c r="TR10" s="189">
        <v>0.16402</v>
      </c>
      <c r="TS10" s="189">
        <v>0.16402</v>
      </c>
      <c r="TT10" s="189">
        <v>0.16402</v>
      </c>
      <c r="TU10" s="189">
        <v>0.16402</v>
      </c>
      <c r="TV10" s="189">
        <v>0.16402</v>
      </c>
      <c r="TW10" s="189">
        <v>0.16402</v>
      </c>
      <c r="TX10" s="189">
        <v>0.16402</v>
      </c>
      <c r="TY10" s="189">
        <v>0.16402</v>
      </c>
      <c r="TZ10" s="189">
        <v>0.16402</v>
      </c>
      <c r="UA10" s="189">
        <v>0.16402</v>
      </c>
      <c r="UB10" s="189">
        <v>0.16402</v>
      </c>
      <c r="UC10" s="189">
        <v>0.16402</v>
      </c>
      <c r="UD10" s="189">
        <v>0.16402</v>
      </c>
      <c r="UE10" s="189">
        <v>0.16402</v>
      </c>
      <c r="UF10" s="189">
        <v>0.16402</v>
      </c>
      <c r="UG10" s="189">
        <v>0.16402</v>
      </c>
      <c r="UH10" s="189">
        <v>0.16402</v>
      </c>
      <c r="UI10" s="189">
        <v>0.16402</v>
      </c>
      <c r="UJ10" s="189">
        <v>0.16402</v>
      </c>
      <c r="UK10" s="189">
        <v>0.16402</v>
      </c>
      <c r="UL10" s="189">
        <v>0.16402</v>
      </c>
      <c r="UM10" s="189">
        <v>0.16402</v>
      </c>
      <c r="UN10" s="189">
        <v>0.16402</v>
      </c>
      <c r="UO10" s="189">
        <v>0.16402</v>
      </c>
      <c r="UP10" s="189">
        <v>0.16402</v>
      </c>
      <c r="UQ10" s="189">
        <v>0.16402</v>
      </c>
      <c r="UR10" s="189">
        <v>0.16402</v>
      </c>
      <c r="US10" s="189">
        <v>0.16402</v>
      </c>
      <c r="UT10" s="189">
        <v>0.16402</v>
      </c>
      <c r="UU10" s="189">
        <v>0.16402</v>
      </c>
      <c r="UV10" s="189">
        <v>0.16402</v>
      </c>
      <c r="UW10" s="189">
        <v>0.16402</v>
      </c>
      <c r="UX10" s="189">
        <v>0.16402</v>
      </c>
      <c r="UY10" s="189">
        <v>0.16402</v>
      </c>
      <c r="UZ10" s="189">
        <v>0.16402</v>
      </c>
      <c r="VA10" s="189">
        <v>0.16402</v>
      </c>
      <c r="VB10" s="189">
        <v>0.16402</v>
      </c>
      <c r="VC10" s="189">
        <v>0.16402</v>
      </c>
      <c r="VD10" s="189">
        <v>0.16402</v>
      </c>
      <c r="VE10" s="189">
        <v>0.16402</v>
      </c>
      <c r="VF10" s="189">
        <v>0.16402</v>
      </c>
      <c r="VG10" s="189">
        <v>0.16402</v>
      </c>
      <c r="VH10" s="189">
        <v>0.16402</v>
      </c>
      <c r="VI10" s="189">
        <v>0.16402</v>
      </c>
      <c r="VJ10" s="189">
        <v>0.16402</v>
      </c>
      <c r="VK10" s="189">
        <v>0.16402</v>
      </c>
      <c r="VL10" s="189">
        <v>0.16402</v>
      </c>
      <c r="VM10" s="189">
        <v>0.16402</v>
      </c>
      <c r="VN10" s="189">
        <v>0.16402</v>
      </c>
      <c r="VO10" s="189">
        <v>0.16402</v>
      </c>
      <c r="VP10" s="189">
        <v>0.16402</v>
      </c>
      <c r="VQ10" s="189">
        <v>0.16402</v>
      </c>
      <c r="VR10" s="189">
        <v>0.16402</v>
      </c>
      <c r="VS10" s="189">
        <v>0.16402</v>
      </c>
      <c r="VT10" s="189">
        <v>0.16402</v>
      </c>
      <c r="VU10" s="189">
        <v>0.16402</v>
      </c>
      <c r="VV10" s="189">
        <v>0.16402</v>
      </c>
      <c r="VW10" s="189">
        <v>0.16402</v>
      </c>
      <c r="VX10" s="189">
        <v>0.16402</v>
      </c>
      <c r="VY10" s="189">
        <v>0.16402</v>
      </c>
      <c r="VZ10" s="189">
        <v>0.16402</v>
      </c>
      <c r="WA10" s="189">
        <v>0.16402</v>
      </c>
      <c r="WB10" s="189">
        <v>0.16402</v>
      </c>
      <c r="WC10" s="189">
        <v>0.16402</v>
      </c>
      <c r="WD10" s="189">
        <v>0.16402</v>
      </c>
      <c r="WE10" s="189">
        <v>0.16402</v>
      </c>
      <c r="WF10" s="189">
        <v>0.16402</v>
      </c>
      <c r="WG10" s="189">
        <v>0.16402</v>
      </c>
      <c r="WH10" s="189">
        <v>0.16402</v>
      </c>
      <c r="WI10" s="189">
        <v>0.16402</v>
      </c>
      <c r="WJ10" s="189">
        <v>0.16402</v>
      </c>
      <c r="WK10" s="189">
        <v>0.16402</v>
      </c>
      <c r="WL10" s="189">
        <v>0.16402</v>
      </c>
      <c r="WM10" s="189">
        <v>0.16402</v>
      </c>
      <c r="WN10" s="189">
        <v>0.16402</v>
      </c>
      <c r="WO10" s="189">
        <v>0.16402</v>
      </c>
      <c r="WP10" s="189">
        <v>0.16402</v>
      </c>
      <c r="WQ10" s="189">
        <v>0.16402</v>
      </c>
      <c r="WR10" s="189">
        <v>0.16402</v>
      </c>
      <c r="WS10" s="189">
        <v>0.16402</v>
      </c>
      <c r="WT10" s="189">
        <v>0.16402</v>
      </c>
      <c r="WU10" s="189">
        <v>0.16402</v>
      </c>
      <c r="WV10" s="189">
        <v>0.16402</v>
      </c>
      <c r="WW10" s="189">
        <v>0.16402</v>
      </c>
      <c r="WX10" s="189">
        <v>0.16402</v>
      </c>
      <c r="WY10" s="189">
        <v>0.16402</v>
      </c>
      <c r="WZ10" s="189">
        <v>0.16402</v>
      </c>
      <c r="XA10" s="189">
        <v>0.16402</v>
      </c>
      <c r="XB10" s="189">
        <v>0.16402</v>
      </c>
      <c r="XC10" s="189">
        <v>0.16402</v>
      </c>
      <c r="XD10" s="189">
        <v>0.16402</v>
      </c>
      <c r="XE10" s="189">
        <v>0.16402</v>
      </c>
      <c r="XF10" s="189">
        <v>0.16402</v>
      </c>
      <c r="XG10" s="189">
        <v>0.16402</v>
      </c>
      <c r="XH10" s="189">
        <v>0.16402</v>
      </c>
      <c r="XI10" s="189">
        <v>0.16402</v>
      </c>
      <c r="XJ10" s="189">
        <v>0.16402</v>
      </c>
      <c r="XK10" s="189">
        <v>0.16402</v>
      </c>
      <c r="XL10" s="189">
        <v>0.16402</v>
      </c>
      <c r="XM10" s="189">
        <v>0.16402</v>
      </c>
      <c r="XN10" s="189">
        <v>0.16402</v>
      </c>
      <c r="XO10" s="189">
        <v>0.16402</v>
      </c>
      <c r="XP10" s="189">
        <v>0.16402</v>
      </c>
      <c r="XQ10" s="189">
        <v>0.16402</v>
      </c>
      <c r="XR10" s="189">
        <v>0.16402</v>
      </c>
      <c r="XS10" s="189">
        <v>0.16402</v>
      </c>
      <c r="XT10" s="189">
        <v>0.16402</v>
      </c>
      <c r="XU10" s="189">
        <v>0.16402</v>
      </c>
      <c r="XV10" s="189">
        <v>0.16402</v>
      </c>
      <c r="XW10" s="189">
        <v>0.16402</v>
      </c>
      <c r="XX10" s="189">
        <v>0.16402</v>
      </c>
      <c r="XY10" s="189">
        <v>0.16402</v>
      </c>
      <c r="XZ10" s="189">
        <v>0.16402</v>
      </c>
      <c r="YA10" s="189">
        <v>0.16402</v>
      </c>
      <c r="YB10" s="189">
        <v>0.16402</v>
      </c>
      <c r="YC10" s="189">
        <v>0.16402</v>
      </c>
      <c r="YD10" s="189">
        <v>0.16402</v>
      </c>
      <c r="YE10" s="189">
        <v>0.16402</v>
      </c>
      <c r="YF10" s="189">
        <v>0.16402</v>
      </c>
      <c r="YG10" s="189">
        <v>0.16402</v>
      </c>
      <c r="YH10" s="189">
        <v>0.16402</v>
      </c>
      <c r="YI10" s="189">
        <v>0.16402</v>
      </c>
      <c r="YJ10" s="189">
        <v>0.16402</v>
      </c>
      <c r="YK10" s="189">
        <v>0.16402</v>
      </c>
      <c r="YL10" s="189">
        <v>0.16402</v>
      </c>
      <c r="YM10" s="189">
        <v>0.16402</v>
      </c>
      <c r="YN10" s="189">
        <v>0.16402</v>
      </c>
      <c r="YO10" s="189">
        <v>0.16402</v>
      </c>
      <c r="YP10" s="189">
        <v>0.16402</v>
      </c>
      <c r="YQ10" s="189">
        <v>0.16402</v>
      </c>
      <c r="YR10" s="189">
        <v>0.16402</v>
      </c>
      <c r="YS10" s="189">
        <v>0.16402</v>
      </c>
      <c r="YT10" s="189">
        <v>0.16402</v>
      </c>
      <c r="YU10" s="189">
        <v>0.16402</v>
      </c>
      <c r="YV10" s="189">
        <v>0.16402</v>
      </c>
      <c r="YW10" s="189">
        <v>0.16402</v>
      </c>
      <c r="YX10" s="189">
        <v>0.16402</v>
      </c>
      <c r="YY10" s="189">
        <v>0.16402</v>
      </c>
      <c r="YZ10" s="189">
        <v>0.16402</v>
      </c>
      <c r="ZA10" s="189">
        <v>0.16402</v>
      </c>
      <c r="ZB10" s="189">
        <v>0.16402</v>
      </c>
      <c r="ZC10" s="189">
        <v>0.16402</v>
      </c>
      <c r="ZD10" s="189">
        <v>0.16402</v>
      </c>
      <c r="ZE10" s="189">
        <v>0.16402</v>
      </c>
      <c r="ZF10" s="189">
        <v>0.16402</v>
      </c>
      <c r="ZG10" s="189">
        <v>0.16402</v>
      </c>
      <c r="ZH10" s="189">
        <v>0.16402</v>
      </c>
      <c r="ZI10" s="189">
        <v>0.16402</v>
      </c>
      <c r="ZJ10" s="189">
        <v>0.16402</v>
      </c>
      <c r="ZK10" s="189">
        <v>0.16402</v>
      </c>
      <c r="ZL10" s="189">
        <v>0.16402</v>
      </c>
      <c r="ZM10" s="189">
        <v>0.16402</v>
      </c>
      <c r="ZN10" s="189">
        <v>0.16402</v>
      </c>
      <c r="ZO10" s="189">
        <v>0.16402</v>
      </c>
      <c r="ZP10" s="189">
        <v>0.16402</v>
      </c>
      <c r="ZQ10" s="189">
        <v>0.16402</v>
      </c>
      <c r="ZR10" s="189">
        <v>0.16402</v>
      </c>
      <c r="ZS10" s="189">
        <v>0.16402</v>
      </c>
      <c r="ZT10" s="189">
        <v>0.16402</v>
      </c>
      <c r="ZU10" s="189">
        <v>0.16402</v>
      </c>
      <c r="ZV10" s="189">
        <v>0.16402</v>
      </c>
      <c r="ZW10" s="189">
        <v>0.16402</v>
      </c>
      <c r="ZX10" s="189">
        <v>0.16402</v>
      </c>
      <c r="ZY10" s="189">
        <v>0.16402</v>
      </c>
      <c r="ZZ10" s="189">
        <v>0.16402</v>
      </c>
      <c r="AAA10" s="189">
        <v>0.16402</v>
      </c>
      <c r="AAB10" s="189">
        <v>0.16402</v>
      </c>
      <c r="AAC10" s="189">
        <v>0.16402</v>
      </c>
      <c r="AAD10" s="189">
        <v>0.16402</v>
      </c>
      <c r="AAE10" s="189">
        <v>0.16402</v>
      </c>
      <c r="AAF10" s="189">
        <v>0.16402</v>
      </c>
      <c r="AAG10" s="189">
        <v>0.16402</v>
      </c>
      <c r="AAH10" s="189">
        <v>0.16402</v>
      </c>
      <c r="AAI10" s="189">
        <v>0.16402</v>
      </c>
      <c r="AAJ10" s="189">
        <v>0.16402</v>
      </c>
      <c r="AAK10" s="189">
        <v>0.16402</v>
      </c>
      <c r="AAL10" s="189">
        <v>0.16402</v>
      </c>
      <c r="AAM10" s="189">
        <v>0.16402</v>
      </c>
      <c r="AAN10" s="189">
        <v>0.16402</v>
      </c>
      <c r="AAO10" s="189">
        <v>0.16402</v>
      </c>
      <c r="AAP10" s="189">
        <v>0.16402</v>
      </c>
      <c r="AAQ10" s="189">
        <v>0.16402</v>
      </c>
      <c r="AAR10" s="189">
        <v>0.16402</v>
      </c>
      <c r="AAS10" s="189">
        <v>0.16402</v>
      </c>
      <c r="AAT10" s="189">
        <v>0.16402</v>
      </c>
      <c r="AAU10" s="189">
        <v>0.16402</v>
      </c>
      <c r="AAV10" s="189">
        <v>0.16402</v>
      </c>
      <c r="AAW10" s="189">
        <v>0.16402</v>
      </c>
      <c r="AAX10" s="189">
        <v>0.16402</v>
      </c>
      <c r="AAY10" s="189">
        <v>0.16402</v>
      </c>
      <c r="AAZ10" s="189">
        <v>0.16402</v>
      </c>
      <c r="ABA10" s="189">
        <v>0.16402</v>
      </c>
      <c r="ABB10" s="189">
        <v>0.16402</v>
      </c>
      <c r="ABC10" s="189">
        <v>0.16402</v>
      </c>
      <c r="ABD10" s="189">
        <v>0.16402</v>
      </c>
      <c r="ABE10" s="189">
        <v>0.16402</v>
      </c>
      <c r="ABF10" s="189">
        <v>0.16402</v>
      </c>
      <c r="ABG10" s="189">
        <v>0.16402</v>
      </c>
      <c r="ABH10" s="189">
        <v>0.16402</v>
      </c>
      <c r="ABI10" s="189">
        <v>0.16402</v>
      </c>
      <c r="ABJ10" s="189">
        <v>0.16402</v>
      </c>
      <c r="ABK10" s="189">
        <v>0.16402</v>
      </c>
      <c r="ABL10" s="189">
        <v>0.16402</v>
      </c>
      <c r="ABM10" s="189">
        <v>0.16402</v>
      </c>
      <c r="ABN10" s="189">
        <v>0.16402</v>
      </c>
      <c r="ABO10" s="189">
        <v>0.16402</v>
      </c>
      <c r="ABP10" s="189">
        <v>0.16402</v>
      </c>
      <c r="ABQ10" s="189">
        <v>0.16402</v>
      </c>
      <c r="ABR10" s="189">
        <v>0.16402</v>
      </c>
      <c r="ABS10" s="189">
        <v>0.16402</v>
      </c>
      <c r="ABT10" s="189">
        <v>0.16402</v>
      </c>
      <c r="ABU10" s="189">
        <v>0.16402</v>
      </c>
      <c r="ABV10" s="189">
        <v>0.16402</v>
      </c>
      <c r="ABW10" s="189">
        <v>0.16402</v>
      </c>
      <c r="ABX10" s="189">
        <v>0.16402</v>
      </c>
      <c r="ABY10" s="189">
        <v>0.16402</v>
      </c>
      <c r="ABZ10" s="189">
        <v>0.16402</v>
      </c>
      <c r="ACA10" s="189">
        <v>0.16402</v>
      </c>
      <c r="ACB10" s="189">
        <v>0.16402</v>
      </c>
      <c r="ACC10" s="189">
        <v>0.16402</v>
      </c>
      <c r="ACD10" s="189">
        <v>0.16402</v>
      </c>
      <c r="ACE10" s="189">
        <v>0.16402</v>
      </c>
      <c r="ACF10" s="189">
        <v>0.16402</v>
      </c>
      <c r="ACG10" s="189">
        <v>0.16402</v>
      </c>
      <c r="ACH10" s="189">
        <v>0.16402</v>
      </c>
      <c r="ACI10" s="189">
        <v>0.16402</v>
      </c>
      <c r="ACJ10" s="189">
        <v>0.16402</v>
      </c>
      <c r="ACK10" s="189">
        <v>0.16402</v>
      </c>
      <c r="ACL10" s="189">
        <v>0.16402</v>
      </c>
      <c r="ACM10" s="189">
        <v>0.16402</v>
      </c>
      <c r="ACN10" s="189">
        <v>0.16402</v>
      </c>
      <c r="ACO10" s="189">
        <v>0.16402</v>
      </c>
      <c r="ACP10" s="189">
        <v>0.16402</v>
      </c>
      <c r="ACQ10" s="189">
        <v>0.16402</v>
      </c>
      <c r="ACR10" s="189">
        <v>0.16402</v>
      </c>
      <c r="ACS10" s="189">
        <v>0.16402</v>
      </c>
      <c r="ACT10" s="189">
        <v>0.16402</v>
      </c>
      <c r="ACU10" s="189">
        <v>0.16402</v>
      </c>
      <c r="ACV10" s="189">
        <v>0.16402</v>
      </c>
      <c r="ACW10" s="189">
        <v>0.16402</v>
      </c>
      <c r="ACX10" s="189">
        <v>0.16402</v>
      </c>
      <c r="ACY10" s="189">
        <v>0.16402</v>
      </c>
      <c r="ACZ10" s="189">
        <v>0.16402</v>
      </c>
      <c r="ADA10" s="189">
        <v>0.16402</v>
      </c>
      <c r="ADB10" s="189">
        <v>0.16402</v>
      </c>
      <c r="ADC10" s="189">
        <v>0.16402</v>
      </c>
      <c r="ADD10" s="189">
        <v>0.16402</v>
      </c>
      <c r="ADE10" s="189">
        <v>0.16402</v>
      </c>
      <c r="ADF10" s="189">
        <v>0.16402</v>
      </c>
      <c r="ADG10" s="189">
        <v>0.16402</v>
      </c>
      <c r="ADH10" s="189">
        <v>0.16402</v>
      </c>
      <c r="ADI10" s="189">
        <v>0.16402</v>
      </c>
      <c r="ADJ10" s="189">
        <v>0.16402</v>
      </c>
      <c r="ADK10" s="189">
        <v>0.16402</v>
      </c>
      <c r="ADL10" s="189">
        <v>0.16402</v>
      </c>
      <c r="ADM10" s="189">
        <v>0.16402</v>
      </c>
      <c r="ADN10" s="189">
        <v>0.16402</v>
      </c>
      <c r="ADO10" s="189">
        <v>0.16402</v>
      </c>
      <c r="ADP10" s="189">
        <v>0.16402</v>
      </c>
      <c r="ADQ10" s="189">
        <v>0.16402</v>
      </c>
      <c r="ADR10" s="189">
        <v>0.16402</v>
      </c>
      <c r="ADS10" s="189">
        <v>0.16402</v>
      </c>
      <c r="ADT10" s="189">
        <v>0.16402</v>
      </c>
      <c r="ADU10" s="189">
        <v>0.16402</v>
      </c>
      <c r="ADV10" s="189">
        <v>0.16402</v>
      </c>
      <c r="ADW10" s="189">
        <v>0.16402</v>
      </c>
      <c r="ADX10" s="189">
        <v>0.16402</v>
      </c>
      <c r="ADY10" s="189">
        <v>0.16402</v>
      </c>
      <c r="ADZ10" s="189">
        <v>0.16402</v>
      </c>
      <c r="AEA10" s="189">
        <v>0.16402</v>
      </c>
      <c r="AEB10" s="189">
        <v>0.16402</v>
      </c>
      <c r="AEC10" s="189">
        <v>0.16402</v>
      </c>
      <c r="AED10" s="189">
        <v>0.16402</v>
      </c>
      <c r="AEE10" s="189">
        <v>0.16402</v>
      </c>
      <c r="AEF10" s="189">
        <v>0.16402</v>
      </c>
      <c r="AEG10" s="189">
        <v>0.16402</v>
      </c>
      <c r="AEH10" s="189">
        <v>0.16402</v>
      </c>
      <c r="AEI10" s="189">
        <v>0.16402</v>
      </c>
      <c r="AEJ10" s="189">
        <v>0.16402</v>
      </c>
      <c r="AEK10" s="189">
        <v>0.16402</v>
      </c>
      <c r="AEL10" s="189">
        <v>0.16402</v>
      </c>
      <c r="AEM10" s="189">
        <v>0.16402</v>
      </c>
      <c r="AEN10" s="189">
        <v>0.16402</v>
      </c>
      <c r="AEO10" s="189">
        <v>0.16402</v>
      </c>
      <c r="AEP10" s="189">
        <v>0.16402</v>
      </c>
      <c r="AEQ10" s="189">
        <v>0.16402</v>
      </c>
      <c r="AER10" s="189">
        <v>0.16402</v>
      </c>
      <c r="AES10" s="189">
        <v>0.16402</v>
      </c>
      <c r="AET10" s="189">
        <v>0.16402</v>
      </c>
      <c r="AEU10" s="189">
        <v>0.16402</v>
      </c>
      <c r="AEV10" s="189">
        <v>0.16402</v>
      </c>
      <c r="AEW10" s="189">
        <v>0.16402</v>
      </c>
      <c r="AEX10" s="189">
        <v>0.16402</v>
      </c>
      <c r="AEY10" s="189">
        <v>0.16402</v>
      </c>
      <c r="AEZ10" s="189">
        <v>0.16402</v>
      </c>
      <c r="AFA10" s="189">
        <v>0.16402</v>
      </c>
      <c r="AFB10" s="189">
        <v>0.16402</v>
      </c>
      <c r="AFC10" s="189">
        <v>0.16402</v>
      </c>
      <c r="AFD10" s="189">
        <v>0.16402</v>
      </c>
      <c r="AFE10" s="189">
        <v>0.16402</v>
      </c>
      <c r="AFF10" s="189">
        <v>0.16402</v>
      </c>
      <c r="AFG10" s="189">
        <v>0.16402</v>
      </c>
      <c r="AFH10" s="189">
        <v>0.16402</v>
      </c>
      <c r="AFI10" s="189">
        <v>0.16402</v>
      </c>
      <c r="AFJ10" s="189">
        <v>0.16402</v>
      </c>
      <c r="AFK10" s="189">
        <v>0.16402</v>
      </c>
      <c r="AFL10" s="189">
        <v>0.16402</v>
      </c>
      <c r="AFM10" s="189">
        <v>0.16402</v>
      </c>
      <c r="AFN10" s="189">
        <v>0.16402</v>
      </c>
      <c r="AFO10" s="189">
        <v>0.16402</v>
      </c>
      <c r="AFP10" s="189">
        <v>0.16402</v>
      </c>
      <c r="AFQ10" s="189">
        <v>0.16402</v>
      </c>
      <c r="AFR10" s="189">
        <v>0.16402</v>
      </c>
      <c r="AFS10" s="189">
        <v>0.16402</v>
      </c>
      <c r="AFT10" s="189">
        <v>0.16402</v>
      </c>
      <c r="AFU10" s="189">
        <v>0.16402</v>
      </c>
      <c r="AFV10" s="189">
        <v>0.16402</v>
      </c>
      <c r="AFW10" s="189">
        <v>0.16402</v>
      </c>
      <c r="AFX10" s="189">
        <v>0.16402</v>
      </c>
      <c r="AFY10" s="189">
        <v>0.16402</v>
      </c>
      <c r="AFZ10" s="189">
        <v>0.16402</v>
      </c>
      <c r="AGA10" s="189">
        <v>0.16402</v>
      </c>
      <c r="AGB10" s="189">
        <v>0.16402</v>
      </c>
      <c r="AGC10" s="189">
        <v>0.16402</v>
      </c>
      <c r="AGD10" s="189">
        <v>0.16402</v>
      </c>
      <c r="AGE10" s="189">
        <v>0.16402</v>
      </c>
      <c r="AGF10" s="189">
        <v>0.16402</v>
      </c>
      <c r="AGG10" s="189">
        <v>0.16402</v>
      </c>
      <c r="AGH10" s="189">
        <v>0.16402</v>
      </c>
      <c r="AGI10" s="189">
        <v>0.16402</v>
      </c>
      <c r="AGJ10" s="189">
        <v>0.16402</v>
      </c>
      <c r="AGK10" s="189">
        <v>0.16402</v>
      </c>
      <c r="AGL10" s="189">
        <v>0.16402</v>
      </c>
      <c r="AGM10" s="189">
        <v>0.16402</v>
      </c>
      <c r="AGN10" s="189">
        <v>0.16402</v>
      </c>
      <c r="AGO10" s="189">
        <v>0.16402</v>
      </c>
      <c r="AGP10" s="189">
        <v>0.16402</v>
      </c>
      <c r="AGQ10" s="189">
        <v>0.16402</v>
      </c>
      <c r="AGR10" s="189">
        <v>0.16402</v>
      </c>
      <c r="AGS10" s="189">
        <v>0.16402</v>
      </c>
      <c r="AGT10" s="189">
        <v>0.16402</v>
      </c>
      <c r="AGU10" s="189">
        <v>0.16402</v>
      </c>
      <c r="AGV10" s="189">
        <v>0.16402</v>
      </c>
      <c r="AGW10" s="189">
        <v>0.16402</v>
      </c>
      <c r="AGX10" s="189">
        <v>0.16402</v>
      </c>
      <c r="AGY10" s="189">
        <v>0.16402</v>
      </c>
      <c r="AGZ10" s="189">
        <v>0.16402</v>
      </c>
      <c r="AHA10" s="189">
        <v>0.16402</v>
      </c>
      <c r="AHB10" s="189">
        <v>0.16402</v>
      </c>
      <c r="AHC10" s="189">
        <v>0.16402</v>
      </c>
      <c r="AHD10" s="189">
        <v>0.16402</v>
      </c>
      <c r="AHE10" s="189">
        <v>0.16402</v>
      </c>
      <c r="AHF10" s="189">
        <v>0.16402</v>
      </c>
      <c r="AHG10" s="189">
        <v>0.16402</v>
      </c>
      <c r="AHH10" s="189">
        <v>0.16402</v>
      </c>
      <c r="AHI10" s="189">
        <v>0.16402</v>
      </c>
      <c r="AHJ10" s="189">
        <v>0.16402</v>
      </c>
      <c r="AHK10" s="189">
        <v>0.16402</v>
      </c>
      <c r="AHL10" s="189">
        <v>0.16402</v>
      </c>
      <c r="AHM10" s="189">
        <v>0.16402</v>
      </c>
      <c r="AHN10" s="189">
        <v>0.16402</v>
      </c>
      <c r="AHO10" s="189">
        <v>0.16402</v>
      </c>
      <c r="AHP10" s="189">
        <v>0.16402</v>
      </c>
      <c r="AHQ10" s="189">
        <v>0.16402</v>
      </c>
      <c r="AHR10" s="189">
        <v>0.16402</v>
      </c>
      <c r="AHS10" s="189">
        <v>0.16402</v>
      </c>
      <c r="AHT10" s="189">
        <v>0.16402</v>
      </c>
      <c r="AHU10" s="189">
        <v>0.16402</v>
      </c>
      <c r="AHV10" s="189">
        <v>0.16402</v>
      </c>
      <c r="AHW10" s="189">
        <v>0.16402</v>
      </c>
      <c r="AHX10" s="189">
        <v>0.16402</v>
      </c>
      <c r="AHY10" s="189">
        <v>0.16402</v>
      </c>
      <c r="AHZ10" s="189">
        <v>0.16402</v>
      </c>
      <c r="AIA10" s="189">
        <v>0.16402</v>
      </c>
      <c r="AIB10" s="189">
        <v>0.16402</v>
      </c>
      <c r="AIC10" s="189">
        <v>0.16402</v>
      </c>
      <c r="AID10" s="189">
        <v>0.16402</v>
      </c>
      <c r="AIE10" s="189">
        <v>0.16402</v>
      </c>
      <c r="AIF10" s="189">
        <v>0.16402</v>
      </c>
      <c r="AIG10" s="189">
        <v>0.16402</v>
      </c>
      <c r="AIH10" s="189">
        <v>0.16402</v>
      </c>
      <c r="AII10" s="189">
        <v>0.16402</v>
      </c>
      <c r="AIJ10" s="189">
        <v>0.16402</v>
      </c>
      <c r="AIK10" s="189">
        <v>0.16402</v>
      </c>
      <c r="AIL10" s="189">
        <v>0.16402</v>
      </c>
      <c r="AIM10" s="189">
        <v>0.16402</v>
      </c>
      <c r="AIN10" s="189">
        <v>0.16402</v>
      </c>
      <c r="AIO10" s="189">
        <v>0.16402</v>
      </c>
      <c r="AIP10" s="189">
        <v>0.16402</v>
      </c>
      <c r="AIQ10" s="189">
        <v>0.16402</v>
      </c>
      <c r="AIR10" s="189">
        <v>0.16402</v>
      </c>
      <c r="AIS10" s="189">
        <v>0.16402</v>
      </c>
      <c r="AIT10" s="189">
        <v>0.16402</v>
      </c>
      <c r="AIU10" s="189">
        <v>0.16402</v>
      </c>
      <c r="AIV10" s="189">
        <v>0.16402</v>
      </c>
      <c r="AIW10" s="189">
        <v>0.16402</v>
      </c>
      <c r="AIX10" s="189">
        <v>0.16402</v>
      </c>
      <c r="AIY10" s="189">
        <v>0.16402</v>
      </c>
      <c r="AIZ10" s="189">
        <v>0.16402</v>
      </c>
      <c r="AJA10" s="189">
        <v>0.16402</v>
      </c>
      <c r="AJB10" s="189">
        <v>0.16402</v>
      </c>
      <c r="AJC10" s="189">
        <v>0.16402</v>
      </c>
      <c r="AJD10" s="189">
        <v>0.16402</v>
      </c>
      <c r="AJE10" s="189">
        <v>0.16402</v>
      </c>
      <c r="AJF10" s="189">
        <v>0.16402</v>
      </c>
      <c r="AJG10" s="189">
        <v>0.16402</v>
      </c>
      <c r="AJH10" s="189">
        <v>0.16402</v>
      </c>
      <c r="AJI10" s="189">
        <v>0.16402</v>
      </c>
      <c r="AJJ10" s="189">
        <v>0.16402</v>
      </c>
      <c r="AJK10" s="189">
        <v>0.16402</v>
      </c>
      <c r="AJL10" s="189">
        <v>0.16402</v>
      </c>
      <c r="AJM10" s="189">
        <v>0.16402</v>
      </c>
      <c r="AJN10" s="189">
        <v>0.16402</v>
      </c>
      <c r="AJO10" s="189">
        <v>0.16402</v>
      </c>
      <c r="AJP10" s="189">
        <v>0.16402</v>
      </c>
      <c r="AJQ10" s="189">
        <v>0.16402</v>
      </c>
      <c r="AJR10" s="189">
        <v>0.16402</v>
      </c>
      <c r="AJS10" s="189">
        <v>0.16402</v>
      </c>
      <c r="AJT10" s="189">
        <v>0.16402</v>
      </c>
      <c r="AJU10" s="189">
        <v>0.16402</v>
      </c>
      <c r="AJV10" s="189">
        <v>0.16402</v>
      </c>
      <c r="AJW10" s="189">
        <v>0.16402</v>
      </c>
      <c r="AJX10" s="189">
        <v>0.16402</v>
      </c>
      <c r="AJY10" s="189">
        <v>0.16402</v>
      </c>
      <c r="AJZ10" s="189">
        <v>0.16402</v>
      </c>
      <c r="AKA10" s="189">
        <v>0.16402</v>
      </c>
      <c r="AKB10" s="189">
        <v>0.16402</v>
      </c>
      <c r="AKC10" s="189">
        <v>0.16402</v>
      </c>
      <c r="AKD10" s="189">
        <v>0.16402</v>
      </c>
      <c r="AKE10" s="189">
        <v>0.16402</v>
      </c>
      <c r="AKF10" s="189">
        <v>0.16402</v>
      </c>
      <c r="AKG10" s="189">
        <v>0.16402</v>
      </c>
      <c r="AKH10" s="189">
        <v>0.16402</v>
      </c>
      <c r="AKI10" s="189">
        <v>0.16402</v>
      </c>
      <c r="AKJ10" s="189">
        <v>0.16402</v>
      </c>
      <c r="AKK10" s="189">
        <v>0.16402</v>
      </c>
      <c r="AKL10" s="189">
        <v>0.16402</v>
      </c>
      <c r="AKM10" s="189">
        <v>0.16402</v>
      </c>
      <c r="AKN10" s="189">
        <v>0.16402</v>
      </c>
      <c r="AKO10" s="189">
        <v>0.16402</v>
      </c>
      <c r="AKP10" s="189">
        <v>0.16402</v>
      </c>
      <c r="AKQ10" s="189">
        <v>0.16402</v>
      </c>
      <c r="AKR10" s="189">
        <v>0.16402</v>
      </c>
      <c r="AKS10" s="189">
        <v>0.16402</v>
      </c>
      <c r="AKT10" s="189">
        <v>0.16402</v>
      </c>
      <c r="AKU10" s="189">
        <v>0.16402</v>
      </c>
      <c r="AKV10" s="189">
        <v>0.16402</v>
      </c>
      <c r="AKW10" s="189">
        <v>0.16402</v>
      </c>
      <c r="AKX10" s="189">
        <v>0.16402</v>
      </c>
      <c r="AKY10" s="189">
        <v>0.16402</v>
      </c>
      <c r="AKZ10" s="189">
        <v>0.16402</v>
      </c>
      <c r="ALA10" s="189">
        <v>0.16402</v>
      </c>
      <c r="ALB10" s="189">
        <v>0.16402</v>
      </c>
      <c r="ALC10" s="189">
        <v>0.16402</v>
      </c>
      <c r="ALD10" s="189">
        <v>0.16402</v>
      </c>
      <c r="ALE10" s="189">
        <v>0.16402</v>
      </c>
      <c r="ALF10" s="189">
        <v>0.16402</v>
      </c>
      <c r="ALG10" s="189">
        <v>0.16402</v>
      </c>
      <c r="ALH10" s="189">
        <v>0.16402</v>
      </c>
      <c r="ALI10" s="189">
        <v>0.16402</v>
      </c>
      <c r="ALJ10" s="189">
        <v>0.16402</v>
      </c>
      <c r="ALK10" s="189">
        <v>0.16402</v>
      </c>
      <c r="ALL10" s="189">
        <v>0.16402</v>
      </c>
      <c r="ALM10" s="189">
        <v>0.16402</v>
      </c>
      <c r="ALN10" s="189">
        <v>0.16402</v>
      </c>
      <c r="ALO10" s="189">
        <v>0.16402</v>
      </c>
      <c r="ALP10" s="189">
        <v>0.16402</v>
      </c>
      <c r="ALQ10" s="189">
        <v>0.16402</v>
      </c>
      <c r="ALR10" s="189">
        <v>0.16402</v>
      </c>
      <c r="ALS10" s="189">
        <v>0.16402</v>
      </c>
      <c r="ALT10" s="189">
        <v>0.16402</v>
      </c>
      <c r="ALU10" s="189">
        <v>0.16402</v>
      </c>
      <c r="ALV10" s="189">
        <v>0.16402</v>
      </c>
      <c r="ALW10" s="189">
        <v>0.16402</v>
      </c>
      <c r="ALX10" s="189">
        <v>0.16402</v>
      </c>
      <c r="ALY10" s="189">
        <v>0.16402</v>
      </c>
      <c r="ALZ10" s="189">
        <v>0.16402</v>
      </c>
      <c r="AMA10" s="189">
        <v>0.16402</v>
      </c>
      <c r="AMB10" s="189">
        <v>0.16402</v>
      </c>
      <c r="AMC10" s="189">
        <v>0.16402</v>
      </c>
      <c r="AMD10" s="189">
        <v>0.16402</v>
      </c>
      <c r="AME10" s="189">
        <v>0.16402</v>
      </c>
      <c r="AMF10" s="189">
        <v>0.16402</v>
      </c>
      <c r="AMG10" s="189">
        <v>0.16402</v>
      </c>
      <c r="AMH10" s="189">
        <v>0.16402</v>
      </c>
      <c r="AMI10" s="189">
        <v>0.16402</v>
      </c>
      <c r="AMJ10" s="189">
        <v>0.16402</v>
      </c>
      <c r="AMK10" s="189">
        <v>0.16402</v>
      </c>
      <c r="AML10" s="189">
        <v>0.16402</v>
      </c>
      <c r="AMM10" s="189">
        <v>0.16402</v>
      </c>
      <c r="AMN10" s="189">
        <v>0.16402</v>
      </c>
      <c r="AMO10" s="189">
        <v>0.16402</v>
      </c>
      <c r="AMP10" s="189">
        <v>0.16402</v>
      </c>
      <c r="AMQ10" s="189">
        <v>0.16402</v>
      </c>
      <c r="AMR10" s="189">
        <v>0.16402</v>
      </c>
      <c r="AMS10" s="189">
        <v>0.16402</v>
      </c>
      <c r="AMT10" s="189">
        <v>0.16402</v>
      </c>
      <c r="AMU10" s="189">
        <v>0.16402</v>
      </c>
      <c r="AMV10" s="189">
        <v>0.16402</v>
      </c>
      <c r="AMW10" s="189">
        <v>0.16402</v>
      </c>
      <c r="AMX10" s="189">
        <v>0.16402</v>
      </c>
      <c r="AMY10" s="189">
        <v>0.16402</v>
      </c>
      <c r="AMZ10" s="189">
        <v>0.16402</v>
      </c>
      <c r="ANA10" s="189">
        <v>0.16402</v>
      </c>
      <c r="ANB10" s="189">
        <v>0.16402</v>
      </c>
      <c r="ANC10" s="189">
        <v>0.16402</v>
      </c>
      <c r="AND10" s="189">
        <v>0.16402</v>
      </c>
      <c r="ANE10" s="189">
        <v>0.16402</v>
      </c>
      <c r="ANF10" s="189">
        <v>0.16402</v>
      </c>
      <c r="ANG10" s="189">
        <v>0.16402</v>
      </c>
      <c r="ANH10" s="189">
        <v>0.16402</v>
      </c>
      <c r="ANI10" s="189">
        <v>0.16402</v>
      </c>
      <c r="ANJ10" s="189">
        <v>0.16402</v>
      </c>
      <c r="ANK10" s="189">
        <v>0.16402</v>
      </c>
      <c r="ANL10" s="189">
        <v>0.16402</v>
      </c>
      <c r="ANM10" s="189">
        <v>0.16402</v>
      </c>
      <c r="ANN10" s="189">
        <v>0.16402</v>
      </c>
      <c r="ANO10" s="189">
        <v>0.16402</v>
      </c>
      <c r="ANP10" s="189">
        <v>0.16402</v>
      </c>
      <c r="ANQ10" s="189">
        <v>0.16402</v>
      </c>
      <c r="ANR10" s="189">
        <v>0.16402</v>
      </c>
      <c r="ANS10" s="189">
        <v>0.16402</v>
      </c>
      <c r="ANT10" s="189">
        <v>0.16402</v>
      </c>
      <c r="ANU10" s="189">
        <v>0.16402</v>
      </c>
      <c r="ANV10" s="189">
        <v>0.16402</v>
      </c>
      <c r="ANW10" s="189">
        <v>0.16402</v>
      </c>
      <c r="ANX10" s="189">
        <v>0.16402</v>
      </c>
      <c r="ANY10" s="189">
        <v>0.16402</v>
      </c>
      <c r="ANZ10" s="189">
        <v>0.16402</v>
      </c>
      <c r="AOA10" s="189">
        <v>0.16402</v>
      </c>
      <c r="AOB10" s="189">
        <v>0.16402</v>
      </c>
      <c r="AOC10" s="189">
        <v>0.16402</v>
      </c>
      <c r="AOD10" s="189">
        <v>0.16402</v>
      </c>
      <c r="AOE10" s="189">
        <v>0.16402</v>
      </c>
      <c r="AOF10" s="189">
        <v>0.16402</v>
      </c>
      <c r="AOG10" s="189">
        <v>0.16402</v>
      </c>
      <c r="AOH10" s="189">
        <v>0.16402</v>
      </c>
      <c r="AOI10" s="189">
        <v>0.16402</v>
      </c>
      <c r="AOJ10" s="189">
        <v>0.16402</v>
      </c>
      <c r="AOK10" s="189">
        <v>0.16402</v>
      </c>
      <c r="AOL10" s="189">
        <v>0.16402</v>
      </c>
      <c r="AOM10" s="189">
        <v>0.16402</v>
      </c>
      <c r="AON10" s="189">
        <v>0.16402</v>
      </c>
      <c r="AOO10" s="189">
        <v>0.16402</v>
      </c>
      <c r="AOP10" s="189">
        <v>0.16402</v>
      </c>
      <c r="AOQ10" s="189">
        <v>0.16402</v>
      </c>
      <c r="AOR10" s="189">
        <v>0.16402</v>
      </c>
      <c r="AOS10" s="189">
        <v>0.16402</v>
      </c>
      <c r="AOT10" s="189">
        <v>0.16402</v>
      </c>
      <c r="AOU10" s="189">
        <v>0.16402</v>
      </c>
      <c r="AOV10" s="189">
        <v>0.16402</v>
      </c>
      <c r="AOW10" s="189">
        <v>0.16402</v>
      </c>
      <c r="AOX10" s="189">
        <v>0.16402</v>
      </c>
      <c r="AOY10" s="189">
        <v>0.16402</v>
      </c>
      <c r="AOZ10" s="189">
        <v>0.16402</v>
      </c>
      <c r="APA10" s="189">
        <v>0.16402</v>
      </c>
      <c r="APB10" s="189">
        <v>0.16402</v>
      </c>
      <c r="APC10" s="189">
        <v>0.16402</v>
      </c>
      <c r="APD10" s="189">
        <v>0.16402</v>
      </c>
      <c r="APE10" s="189">
        <v>0.16402</v>
      </c>
      <c r="APF10" s="189">
        <v>0.16402</v>
      </c>
      <c r="APG10" s="189">
        <v>0.16402</v>
      </c>
      <c r="APH10" s="189">
        <v>0.16402</v>
      </c>
      <c r="API10" s="189">
        <v>0.16402</v>
      </c>
      <c r="APJ10" s="189">
        <v>0.16402</v>
      </c>
      <c r="APK10" s="189">
        <v>0.16402</v>
      </c>
      <c r="APL10" s="189">
        <v>0.16402</v>
      </c>
      <c r="APM10" s="189">
        <v>0.16402</v>
      </c>
      <c r="APN10" s="189">
        <v>0.16402</v>
      </c>
      <c r="APO10" s="189">
        <v>0.16402</v>
      </c>
      <c r="APP10" s="189">
        <v>0.16402</v>
      </c>
      <c r="APQ10" s="189">
        <v>0.16402</v>
      </c>
      <c r="APR10" s="189">
        <v>0.16402</v>
      </c>
      <c r="APS10" s="189">
        <v>0.16402</v>
      </c>
      <c r="APT10" s="189">
        <v>0.16402</v>
      </c>
      <c r="APU10" s="189">
        <v>0.16402</v>
      </c>
      <c r="APV10" s="189">
        <v>0.16402</v>
      </c>
      <c r="APW10" s="189">
        <v>0.16402</v>
      </c>
      <c r="APX10" s="189">
        <v>0.16402</v>
      </c>
      <c r="APY10" s="189">
        <v>0.16402</v>
      </c>
      <c r="APZ10" s="189">
        <v>0.16402</v>
      </c>
      <c r="AQA10" s="189">
        <v>0.16402</v>
      </c>
      <c r="AQB10" s="189">
        <v>0.16402</v>
      </c>
      <c r="AQC10" s="189">
        <v>0.16402</v>
      </c>
      <c r="AQD10" s="189">
        <v>0.16402</v>
      </c>
      <c r="AQE10" s="189">
        <v>0.16402</v>
      </c>
      <c r="AQF10" s="189">
        <v>0.16402</v>
      </c>
      <c r="AQG10" s="189">
        <v>0.16402</v>
      </c>
      <c r="AQH10" s="189">
        <v>0.16402</v>
      </c>
      <c r="AQI10" s="189">
        <v>0.16402</v>
      </c>
      <c r="AQJ10" s="189">
        <v>0.16402</v>
      </c>
      <c r="AQK10" s="189">
        <v>0.16402</v>
      </c>
      <c r="AQL10" s="189">
        <v>0.16402</v>
      </c>
      <c r="AQM10" s="189">
        <v>0.16402</v>
      </c>
      <c r="AQN10" s="189">
        <v>0.16402</v>
      </c>
      <c r="AQO10" s="189">
        <v>0.16402</v>
      </c>
      <c r="AQP10" s="189">
        <v>0.16402</v>
      </c>
      <c r="AQQ10" s="189">
        <v>0.16402</v>
      </c>
      <c r="AQR10" s="189">
        <v>0.16402</v>
      </c>
      <c r="AQS10" s="189">
        <v>0.16402</v>
      </c>
      <c r="AQT10" s="189">
        <v>0.16402</v>
      </c>
      <c r="AQU10" s="189">
        <v>0.16402</v>
      </c>
      <c r="AQV10" s="189">
        <v>0.16402</v>
      </c>
      <c r="AQW10" s="189">
        <v>0.16402</v>
      </c>
      <c r="AQX10" s="189">
        <v>0.16402</v>
      </c>
      <c r="AQY10" s="189">
        <v>0.16402</v>
      </c>
      <c r="AQZ10" s="189">
        <v>0.16402</v>
      </c>
      <c r="ARA10" s="189">
        <v>0.16402</v>
      </c>
      <c r="ARB10" s="189">
        <v>0.16402</v>
      </c>
      <c r="ARC10" s="189">
        <v>0.16402</v>
      </c>
      <c r="ARD10" s="189">
        <v>0.16402</v>
      </c>
      <c r="ARE10" s="189">
        <v>0.16402</v>
      </c>
      <c r="ARF10" s="189">
        <v>0.16402</v>
      </c>
      <c r="ARG10" s="189">
        <v>0.16402</v>
      </c>
      <c r="ARH10" s="189">
        <v>0.16402</v>
      </c>
      <c r="ARI10" s="189">
        <v>0.16402</v>
      </c>
      <c r="ARJ10" s="189">
        <v>0.16402</v>
      </c>
      <c r="ARK10" s="189">
        <v>0.16402</v>
      </c>
      <c r="ARL10" s="189">
        <v>0.16402</v>
      </c>
      <c r="ARM10" s="189">
        <v>0.16402</v>
      </c>
      <c r="ARN10" s="189">
        <v>0.16402</v>
      </c>
      <c r="ARO10" s="189">
        <v>0.16402</v>
      </c>
      <c r="ARP10" s="189">
        <v>0.16402</v>
      </c>
      <c r="ARQ10" s="189">
        <v>0.16402</v>
      </c>
      <c r="ARR10" s="189">
        <v>0.16402</v>
      </c>
      <c r="ARS10" s="189">
        <v>0.16402</v>
      </c>
      <c r="ART10" s="189">
        <v>0.16402</v>
      </c>
      <c r="ARU10" s="189">
        <v>0.16402</v>
      </c>
      <c r="ARV10" s="189">
        <v>0.16402</v>
      </c>
      <c r="ARW10" s="189">
        <v>0.16402</v>
      </c>
      <c r="ARX10" s="189">
        <v>0.16402</v>
      </c>
      <c r="ARY10" s="189">
        <v>0.16402</v>
      </c>
      <c r="ARZ10" s="189">
        <v>0.16402</v>
      </c>
      <c r="ASA10" s="189">
        <v>0.16402</v>
      </c>
      <c r="ASB10" s="189">
        <v>0.16402</v>
      </c>
      <c r="ASC10" s="189">
        <v>0.16402</v>
      </c>
      <c r="ASD10" s="189">
        <v>0.16402</v>
      </c>
      <c r="ASE10" s="189">
        <v>0.16402</v>
      </c>
      <c r="ASF10" s="189">
        <v>0.16402</v>
      </c>
      <c r="ASG10" s="189">
        <v>0.16402</v>
      </c>
      <c r="ASH10" s="189">
        <v>0.16402</v>
      </c>
      <c r="ASI10" s="189">
        <v>0.16402</v>
      </c>
      <c r="ASJ10" s="189">
        <v>0.16402</v>
      </c>
      <c r="ASK10" s="189">
        <v>0.16402</v>
      </c>
      <c r="ASL10" s="189">
        <v>0.16402</v>
      </c>
      <c r="ASM10" s="189">
        <v>0.16402</v>
      </c>
      <c r="ASN10" s="189">
        <v>0.16402</v>
      </c>
      <c r="ASO10" s="189">
        <v>0.16402</v>
      </c>
      <c r="ASP10" s="189">
        <v>0.16402</v>
      </c>
      <c r="ASQ10" s="189">
        <v>0.16402</v>
      </c>
      <c r="ASR10" s="189">
        <v>0.16402</v>
      </c>
      <c r="ASS10" s="189">
        <v>0.16402</v>
      </c>
      <c r="AST10" s="189">
        <v>0.16402</v>
      </c>
      <c r="ASU10" s="189">
        <v>0.16402</v>
      </c>
      <c r="ASV10" s="189">
        <v>0.16402</v>
      </c>
      <c r="ASW10" s="189">
        <v>0.16402</v>
      </c>
      <c r="ASX10" s="189">
        <v>0.16402</v>
      </c>
      <c r="ASY10" s="189">
        <v>0.16402</v>
      </c>
      <c r="ASZ10" s="189">
        <v>0.16402</v>
      </c>
      <c r="ATA10" s="189">
        <v>0.16402</v>
      </c>
      <c r="ATB10" s="189">
        <v>0.16402</v>
      </c>
      <c r="ATC10" s="189">
        <v>0.16402</v>
      </c>
      <c r="ATD10" s="189">
        <v>0.16402</v>
      </c>
      <c r="ATE10" s="189">
        <v>0.16402</v>
      </c>
      <c r="ATF10" s="189">
        <v>0.16402</v>
      </c>
      <c r="ATG10" s="189">
        <v>0.16402</v>
      </c>
      <c r="ATH10" s="189">
        <v>0.16402</v>
      </c>
      <c r="ATI10" s="189">
        <v>0.16402</v>
      </c>
      <c r="ATJ10" s="189">
        <v>0.16402</v>
      </c>
      <c r="ATK10" s="189">
        <v>0.16402</v>
      </c>
      <c r="ATL10" s="189">
        <v>0.16402</v>
      </c>
      <c r="ATM10" s="189">
        <v>0.16402</v>
      </c>
      <c r="ATN10" s="189">
        <v>0.16402</v>
      </c>
      <c r="ATO10" s="189">
        <v>0.16402</v>
      </c>
      <c r="ATP10" s="189">
        <v>0.16402</v>
      </c>
      <c r="ATQ10" s="189">
        <v>0.16402</v>
      </c>
      <c r="ATR10" s="189">
        <v>0.16402</v>
      </c>
      <c r="ATS10" s="189">
        <v>0.16402</v>
      </c>
      <c r="ATT10" s="189">
        <v>0.16402</v>
      </c>
      <c r="ATU10" s="189">
        <v>0.16402</v>
      </c>
      <c r="ATV10" s="189">
        <v>0.16402</v>
      </c>
      <c r="ATW10" s="189">
        <v>0.16402</v>
      </c>
      <c r="ATX10" s="189">
        <v>0.16402</v>
      </c>
      <c r="ATY10" s="189">
        <v>0.16402</v>
      </c>
      <c r="ATZ10" s="189">
        <v>0.16402</v>
      </c>
      <c r="AUA10" s="189">
        <v>0.16402</v>
      </c>
      <c r="AUB10" s="189">
        <v>0.16402</v>
      </c>
      <c r="AUC10" s="189">
        <v>0.16402</v>
      </c>
      <c r="AUD10" s="189">
        <v>0.16402</v>
      </c>
      <c r="AUE10" s="189">
        <v>0.16402</v>
      </c>
      <c r="AUF10" s="189">
        <v>0.16402</v>
      </c>
      <c r="AUG10" s="189">
        <v>0.16402</v>
      </c>
      <c r="AUH10" s="189">
        <v>0.16402</v>
      </c>
      <c r="AUI10" s="189">
        <v>0.16402</v>
      </c>
      <c r="AUJ10" s="189">
        <v>0.16402</v>
      </c>
      <c r="AUK10" s="189">
        <v>0.16402</v>
      </c>
      <c r="AUL10" s="189">
        <v>0.16402</v>
      </c>
      <c r="AUM10" s="189">
        <v>0.16402</v>
      </c>
      <c r="AUN10" s="189">
        <v>0.16402</v>
      </c>
      <c r="AUO10" s="189">
        <v>0.16402</v>
      </c>
      <c r="AUP10" s="189">
        <v>0.16402</v>
      </c>
      <c r="AUQ10" s="189">
        <v>0.16402</v>
      </c>
      <c r="AUR10" s="189">
        <v>0.16402</v>
      </c>
      <c r="AUS10" s="189">
        <v>0.16402</v>
      </c>
      <c r="AUT10" s="189">
        <v>0.16402</v>
      </c>
      <c r="AUU10" s="189">
        <v>0.16402</v>
      </c>
      <c r="AUV10" s="189">
        <v>0.16402</v>
      </c>
      <c r="AUW10" s="189">
        <v>0.16402</v>
      </c>
      <c r="AUX10" s="189">
        <v>0.16402</v>
      </c>
      <c r="AUY10" s="189">
        <v>0.16402</v>
      </c>
      <c r="AUZ10" s="189">
        <v>0.16402</v>
      </c>
      <c r="AVA10" s="189">
        <v>0.16402</v>
      </c>
      <c r="AVB10" s="189">
        <v>0.16402</v>
      </c>
      <c r="AVC10" s="189">
        <v>0.16402</v>
      </c>
      <c r="AVD10" s="189">
        <v>0.16402</v>
      </c>
      <c r="AVE10" s="189">
        <v>0.16402</v>
      </c>
      <c r="AVF10" s="189">
        <v>0.16402</v>
      </c>
      <c r="AVG10" s="189">
        <v>0.16402</v>
      </c>
      <c r="AVH10" s="189">
        <v>0.16402</v>
      </c>
      <c r="AVI10" s="189">
        <v>0.16402</v>
      </c>
      <c r="AVJ10" s="189">
        <v>0.16402</v>
      </c>
      <c r="AVK10" s="189">
        <v>0.16402</v>
      </c>
      <c r="AVL10" s="189">
        <v>0.16402</v>
      </c>
      <c r="AVM10" s="189">
        <v>0.16402</v>
      </c>
      <c r="AVN10" s="189">
        <v>0.16402</v>
      </c>
      <c r="AVO10" s="189">
        <v>0.16402</v>
      </c>
      <c r="AVP10" s="189">
        <v>0.16402</v>
      </c>
      <c r="AVQ10" s="189">
        <v>0.16402</v>
      </c>
      <c r="AVR10" s="189">
        <v>0.16402</v>
      </c>
      <c r="AVS10" s="189">
        <v>0.16402</v>
      </c>
      <c r="AVT10" s="189">
        <v>0.16402</v>
      </c>
      <c r="AVU10" s="189">
        <v>0.16402</v>
      </c>
      <c r="AVV10" s="189">
        <v>0.16402</v>
      </c>
      <c r="AVW10" s="189">
        <v>0.16402</v>
      </c>
      <c r="AVX10" s="189">
        <v>0.16402</v>
      </c>
      <c r="AVY10" s="189">
        <v>0.16402</v>
      </c>
      <c r="AVZ10" s="189">
        <v>0.16402</v>
      </c>
      <c r="AWA10" s="189">
        <v>0.16402</v>
      </c>
      <c r="AWB10" s="189">
        <v>0.16402</v>
      </c>
      <c r="AWC10" s="189">
        <v>0.16402</v>
      </c>
      <c r="AWD10" s="189">
        <v>0.16402</v>
      </c>
      <c r="AWE10" s="189">
        <v>0.16402</v>
      </c>
      <c r="AWF10" s="189">
        <v>0.16402</v>
      </c>
      <c r="AWG10" s="189">
        <v>0.16402</v>
      </c>
      <c r="AWH10" s="189">
        <v>0.16402</v>
      </c>
      <c r="AWI10" s="189">
        <v>0.16402</v>
      </c>
      <c r="AWJ10" s="189">
        <v>0.16402</v>
      </c>
      <c r="AWK10" s="189">
        <v>0.16402</v>
      </c>
      <c r="AWL10" s="189">
        <v>0.16402</v>
      </c>
      <c r="AWM10" s="189">
        <v>0.16402</v>
      </c>
      <c r="AWN10" s="189">
        <v>0.16402</v>
      </c>
      <c r="AWO10" s="189">
        <v>0.16402</v>
      </c>
      <c r="AWP10" s="189">
        <v>0.16402</v>
      </c>
      <c r="AWQ10" s="189">
        <v>0.16402</v>
      </c>
      <c r="AWR10" s="189">
        <v>0.16402</v>
      </c>
      <c r="AWS10" s="189">
        <v>0.16402</v>
      </c>
      <c r="AWT10" s="189">
        <v>0.16402</v>
      </c>
      <c r="AWU10" s="189">
        <v>0.16402</v>
      </c>
      <c r="AWV10" s="189">
        <v>0.16402</v>
      </c>
      <c r="AWW10" s="189">
        <v>0.16402</v>
      </c>
      <c r="AWX10" s="189">
        <v>0.16402</v>
      </c>
      <c r="AWY10" s="189">
        <v>0.16402</v>
      </c>
      <c r="AWZ10" s="189">
        <v>0.16402</v>
      </c>
      <c r="AXA10" s="189">
        <v>0.16402</v>
      </c>
      <c r="AXB10" s="189">
        <v>0.16402</v>
      </c>
      <c r="AXC10" s="189">
        <v>0.16402</v>
      </c>
      <c r="AXD10" s="189">
        <v>0.16402</v>
      </c>
      <c r="AXE10" s="189">
        <v>0.16402</v>
      </c>
      <c r="AXF10" s="189">
        <v>0.16402</v>
      </c>
      <c r="AXG10" s="189">
        <v>0.16402</v>
      </c>
      <c r="AXH10" s="189">
        <v>0.16402</v>
      </c>
      <c r="AXI10" s="189">
        <v>0.16402</v>
      </c>
      <c r="AXJ10" s="189">
        <v>0.16402</v>
      </c>
      <c r="AXK10" s="189">
        <v>0.16402</v>
      </c>
      <c r="AXL10" s="189">
        <v>0.16402</v>
      </c>
      <c r="AXM10" s="189">
        <v>0.16402</v>
      </c>
      <c r="AXN10" s="189">
        <v>0.16402</v>
      </c>
      <c r="AXO10" s="189">
        <v>0.16402</v>
      </c>
      <c r="AXP10" s="189">
        <v>0.16402</v>
      </c>
      <c r="AXQ10" s="189">
        <v>0.16402</v>
      </c>
      <c r="AXR10" s="189">
        <v>0.16402</v>
      </c>
      <c r="AXS10" s="189">
        <v>0.16402</v>
      </c>
      <c r="AXT10" s="189">
        <v>0.16402</v>
      </c>
      <c r="AXU10" s="189">
        <v>0.16402</v>
      </c>
      <c r="AXV10" s="189">
        <v>0.16402</v>
      </c>
      <c r="AXW10" s="189">
        <v>0.16402</v>
      </c>
      <c r="AXX10" s="189">
        <v>0.16402</v>
      </c>
      <c r="AXY10" s="189">
        <v>0.16402</v>
      </c>
      <c r="AXZ10" s="189">
        <v>0.16402</v>
      </c>
      <c r="AYA10" s="189">
        <v>0.16402</v>
      </c>
      <c r="AYB10" s="189">
        <v>0.16402</v>
      </c>
      <c r="AYC10" s="189">
        <v>0.16402</v>
      </c>
      <c r="AYD10" s="189">
        <v>0.16402</v>
      </c>
      <c r="AYE10" s="189">
        <v>0.16402</v>
      </c>
      <c r="AYF10" s="189">
        <v>0.16402</v>
      </c>
      <c r="AYG10" s="189">
        <v>0.16402</v>
      </c>
      <c r="AYH10" s="189">
        <v>0.16402</v>
      </c>
      <c r="AYI10" s="189">
        <v>0.16402</v>
      </c>
      <c r="AYJ10" s="189">
        <v>0.16402</v>
      </c>
      <c r="AYK10" s="189">
        <v>0.16402</v>
      </c>
      <c r="AYL10" s="189">
        <v>0.16402</v>
      </c>
      <c r="AYM10" s="189">
        <v>0.16402</v>
      </c>
      <c r="AYN10" s="189">
        <v>0.16402</v>
      </c>
      <c r="AYO10" s="189">
        <v>0.16402</v>
      </c>
      <c r="AYP10" s="189">
        <v>0.16402</v>
      </c>
      <c r="AYQ10" s="189">
        <v>0.16402</v>
      </c>
      <c r="AYR10" s="189">
        <v>0.16402</v>
      </c>
      <c r="AYS10" s="189">
        <v>0.16402</v>
      </c>
      <c r="AYT10" s="189">
        <v>0.16402</v>
      </c>
      <c r="AYU10" s="189">
        <v>0.16402</v>
      </c>
      <c r="AYV10" s="189">
        <v>0.16402</v>
      </c>
      <c r="AYW10" s="189">
        <v>0.16402</v>
      </c>
      <c r="AYX10" s="189">
        <v>0.16402</v>
      </c>
      <c r="AYY10" s="189">
        <v>0.16402</v>
      </c>
      <c r="AYZ10" s="189">
        <v>0.16402</v>
      </c>
      <c r="AZA10" s="189">
        <v>0.16402</v>
      </c>
      <c r="AZB10" s="189">
        <v>0.16402</v>
      </c>
      <c r="AZC10" s="189">
        <v>0.16402</v>
      </c>
      <c r="AZD10" s="189">
        <v>0.16402</v>
      </c>
      <c r="AZE10" s="189">
        <v>0.16402</v>
      </c>
      <c r="AZF10" s="189">
        <v>0.16402</v>
      </c>
      <c r="AZG10" s="189">
        <v>0.16402</v>
      </c>
      <c r="AZH10" s="189">
        <v>0.16402</v>
      </c>
      <c r="AZI10" s="189">
        <v>0.16402</v>
      </c>
      <c r="AZJ10" s="189">
        <v>0.16402</v>
      </c>
      <c r="AZK10" s="189">
        <v>0.16402</v>
      </c>
      <c r="AZL10" s="189">
        <v>0.16402</v>
      </c>
      <c r="AZM10" s="189">
        <v>0.16402</v>
      </c>
      <c r="AZN10" s="189">
        <v>0.16402</v>
      </c>
      <c r="AZO10" s="189">
        <v>0.16402</v>
      </c>
      <c r="AZP10" s="189">
        <v>0.16402</v>
      </c>
      <c r="AZQ10" s="189">
        <v>0.16402</v>
      </c>
      <c r="AZR10" s="189">
        <v>0.16402</v>
      </c>
      <c r="AZS10" s="189">
        <v>0.16402</v>
      </c>
      <c r="AZT10" s="189">
        <v>0.16402</v>
      </c>
      <c r="AZU10" s="189">
        <v>0.16402</v>
      </c>
      <c r="AZV10" s="189">
        <v>0.16402</v>
      </c>
      <c r="AZW10" s="189">
        <v>0.16402</v>
      </c>
      <c r="AZX10" s="189">
        <v>0.16402</v>
      </c>
      <c r="AZY10" s="189">
        <v>0.16402</v>
      </c>
      <c r="AZZ10" s="189">
        <v>0.16402</v>
      </c>
      <c r="BAA10" s="189">
        <v>0.16402</v>
      </c>
      <c r="BAB10" s="189">
        <v>0.16402</v>
      </c>
      <c r="BAC10" s="189">
        <v>0.16402</v>
      </c>
      <c r="BAD10" s="189">
        <v>0.16402</v>
      </c>
      <c r="BAE10" s="189">
        <v>0.16402</v>
      </c>
      <c r="BAF10" s="189">
        <v>0.16402</v>
      </c>
      <c r="BAG10" s="189">
        <v>0.16402</v>
      </c>
      <c r="BAH10" s="189">
        <v>0.16402</v>
      </c>
      <c r="BAI10" s="189">
        <v>0.16402</v>
      </c>
      <c r="BAJ10" s="189">
        <v>0.16402</v>
      </c>
      <c r="BAK10" s="189">
        <v>0.16402</v>
      </c>
      <c r="BAL10" s="189">
        <v>0.16402</v>
      </c>
      <c r="BAM10" s="189">
        <v>0.16402</v>
      </c>
      <c r="BAN10" s="189">
        <v>0.16402</v>
      </c>
      <c r="BAO10" s="189">
        <v>0.16402</v>
      </c>
      <c r="BAP10" s="189">
        <v>0.16402</v>
      </c>
      <c r="BAQ10" s="189">
        <v>0.16402</v>
      </c>
      <c r="BAR10" s="189">
        <v>0.16402</v>
      </c>
      <c r="BAS10" s="189">
        <v>0.16402</v>
      </c>
      <c r="BAT10" s="189">
        <v>0.16402</v>
      </c>
      <c r="BAU10" s="189">
        <v>0.16402</v>
      </c>
      <c r="BAV10" s="189">
        <v>0.16402</v>
      </c>
      <c r="BAW10" s="189">
        <v>0.16402</v>
      </c>
      <c r="BAX10" s="189">
        <v>0.16402</v>
      </c>
      <c r="BAY10" s="189">
        <v>0.16402</v>
      </c>
      <c r="BAZ10" s="189">
        <v>0.16402</v>
      </c>
      <c r="BBA10" s="189">
        <v>0.16402</v>
      </c>
      <c r="BBB10" s="189">
        <v>0.16402</v>
      </c>
      <c r="BBC10" s="189">
        <v>0.16402</v>
      </c>
      <c r="BBD10" s="189">
        <v>0.16402</v>
      </c>
      <c r="BBE10" s="189">
        <v>0.16402</v>
      </c>
      <c r="BBF10" s="189">
        <v>0.16402</v>
      </c>
      <c r="BBG10" s="189">
        <v>0.16402</v>
      </c>
      <c r="BBH10" s="189">
        <v>0.16402</v>
      </c>
      <c r="BBI10" s="189">
        <v>0.16402</v>
      </c>
      <c r="BBJ10" s="189">
        <v>0.16402</v>
      </c>
      <c r="BBK10" s="189">
        <v>0.16402</v>
      </c>
      <c r="BBL10" s="189">
        <v>0.16402</v>
      </c>
      <c r="BBM10" s="189">
        <v>0.16402</v>
      </c>
      <c r="BBN10" s="189">
        <v>0.16402</v>
      </c>
      <c r="BBO10" s="189">
        <v>0.16402</v>
      </c>
      <c r="BBP10" s="189">
        <v>0.16402</v>
      </c>
      <c r="BBQ10" s="189">
        <v>0.16402</v>
      </c>
      <c r="BBR10" s="189">
        <v>0.16402</v>
      </c>
      <c r="BBS10" s="189">
        <v>0.16402</v>
      </c>
      <c r="BBT10" s="189">
        <v>0.16402</v>
      </c>
      <c r="BBU10" s="189">
        <v>0.16402</v>
      </c>
      <c r="BBV10" s="189">
        <v>0.16402</v>
      </c>
      <c r="BBW10" s="189">
        <v>0.16402</v>
      </c>
      <c r="BBX10" s="189">
        <v>0.16402</v>
      </c>
      <c r="BBY10" s="189">
        <v>0.16402</v>
      </c>
      <c r="BBZ10" s="189">
        <v>0.16402</v>
      </c>
      <c r="BCA10" s="189">
        <v>0.16402</v>
      </c>
      <c r="BCB10" s="189">
        <v>0.16402</v>
      </c>
      <c r="BCC10" s="189">
        <v>0.16402</v>
      </c>
      <c r="BCD10" s="189">
        <v>0.16402</v>
      </c>
      <c r="BCE10" s="189">
        <v>0.16402</v>
      </c>
      <c r="BCF10" s="189">
        <v>0.16402</v>
      </c>
      <c r="BCG10" s="189">
        <v>0.16402</v>
      </c>
      <c r="BCH10" s="189">
        <v>0.16402</v>
      </c>
      <c r="BCI10" s="189">
        <v>0.16402</v>
      </c>
      <c r="BCJ10" s="189">
        <v>0.16402</v>
      </c>
      <c r="BCK10" s="189">
        <v>0.16402</v>
      </c>
      <c r="BCL10" s="189">
        <v>0.16402</v>
      </c>
      <c r="BCM10" s="189">
        <v>0.16402</v>
      </c>
      <c r="BCN10" s="189">
        <v>0.16402</v>
      </c>
      <c r="BCO10" s="189">
        <v>0.16402</v>
      </c>
      <c r="BCP10" s="189">
        <v>0.16402</v>
      </c>
      <c r="BCQ10" s="189">
        <v>0.16402</v>
      </c>
      <c r="BCR10" s="189">
        <v>0.16402</v>
      </c>
      <c r="BCS10" s="189">
        <v>0.16402</v>
      </c>
      <c r="BCT10" s="189">
        <v>0.16402</v>
      </c>
      <c r="BCU10" s="189">
        <v>0.16402</v>
      </c>
      <c r="BCV10" s="189">
        <v>0.16402</v>
      </c>
      <c r="BCW10" s="189">
        <v>0.16402</v>
      </c>
      <c r="BCX10" s="189">
        <v>0.16402</v>
      </c>
      <c r="BCY10" s="189">
        <v>0.16402</v>
      </c>
      <c r="BCZ10" s="189">
        <v>0.16402</v>
      </c>
      <c r="BDA10" s="189">
        <v>0.16402</v>
      </c>
      <c r="BDB10" s="189">
        <v>0.16402</v>
      </c>
      <c r="BDC10" s="189">
        <v>0.16402</v>
      </c>
      <c r="BDD10" s="189">
        <v>0.16402</v>
      </c>
      <c r="BDE10" s="189">
        <v>0.16402</v>
      </c>
      <c r="BDF10" s="189">
        <v>0.16402</v>
      </c>
      <c r="BDG10" s="189">
        <v>0.16402</v>
      </c>
      <c r="BDH10" s="189">
        <v>0.16402</v>
      </c>
      <c r="BDI10" s="189">
        <v>0.16402</v>
      </c>
      <c r="BDJ10" s="189">
        <v>0.16402</v>
      </c>
      <c r="BDK10" s="189">
        <v>0.16402</v>
      </c>
      <c r="BDL10" s="189">
        <v>0.16402</v>
      </c>
      <c r="BDM10" s="189">
        <v>0.16402</v>
      </c>
      <c r="BDN10" s="189">
        <v>0.16402</v>
      </c>
      <c r="BDO10" s="189">
        <v>0.16402</v>
      </c>
      <c r="BDP10" s="189">
        <v>0.16402</v>
      </c>
      <c r="BDQ10" s="189">
        <v>0.16402</v>
      </c>
      <c r="BDR10" s="189">
        <v>0.16402</v>
      </c>
      <c r="BDS10" s="189">
        <v>0.16402</v>
      </c>
      <c r="BDT10" s="189">
        <v>0.16402</v>
      </c>
      <c r="BDU10" s="189">
        <v>0.16402</v>
      </c>
      <c r="BDV10" s="189">
        <v>0.16402</v>
      </c>
      <c r="BDW10" s="189">
        <v>0.16402</v>
      </c>
      <c r="BDX10" s="189">
        <v>0.16402</v>
      </c>
      <c r="BDY10" s="189">
        <v>0.16402</v>
      </c>
      <c r="BDZ10" s="189">
        <v>0.16402</v>
      </c>
      <c r="BEA10" s="189">
        <v>0.16402</v>
      </c>
      <c r="BEB10" s="189">
        <v>0.16402</v>
      </c>
      <c r="BEC10" s="189">
        <v>0.16402</v>
      </c>
      <c r="BED10" s="189">
        <v>0.16402</v>
      </c>
      <c r="BEE10" s="189">
        <v>0.16402</v>
      </c>
      <c r="BEF10" s="189">
        <v>0.16402</v>
      </c>
      <c r="BEG10" s="189">
        <v>0.16402</v>
      </c>
      <c r="BEH10" s="189">
        <v>0.16402</v>
      </c>
      <c r="BEI10" s="189">
        <v>0.16402</v>
      </c>
      <c r="BEJ10" s="189">
        <v>0.16402</v>
      </c>
      <c r="BEK10" s="189">
        <v>0.16402</v>
      </c>
      <c r="BEL10" s="189">
        <v>0.16402</v>
      </c>
      <c r="BEM10" s="189">
        <v>0.16402</v>
      </c>
      <c r="BEN10" s="189">
        <v>0.16402</v>
      </c>
      <c r="BEO10" s="189">
        <v>0.16402</v>
      </c>
      <c r="BEP10" s="189">
        <v>0.16402</v>
      </c>
      <c r="BEQ10" s="189">
        <v>0.16402</v>
      </c>
      <c r="BER10" s="189">
        <v>0.16402</v>
      </c>
      <c r="BES10" s="189">
        <v>0.16402</v>
      </c>
      <c r="BET10" s="189">
        <v>0.16402</v>
      </c>
      <c r="BEU10" s="189">
        <v>0.16402</v>
      </c>
      <c r="BEV10" s="189">
        <v>0.16402</v>
      </c>
      <c r="BEW10" s="189">
        <v>0.16402</v>
      </c>
      <c r="BEX10" s="189">
        <v>0.16402</v>
      </c>
      <c r="BEY10" s="189">
        <v>0.16402</v>
      </c>
      <c r="BEZ10" s="189">
        <v>0.16402</v>
      </c>
      <c r="BFA10" s="189">
        <v>0.16402</v>
      </c>
      <c r="BFB10" s="189">
        <v>0.16402</v>
      </c>
      <c r="BFC10" s="189">
        <v>0.16402</v>
      </c>
      <c r="BFD10" s="189">
        <v>0.16402</v>
      </c>
      <c r="BFE10" s="189">
        <v>0.16402</v>
      </c>
      <c r="BFF10" s="189">
        <v>0.16402</v>
      </c>
      <c r="BFG10" s="189">
        <v>0.16402</v>
      </c>
      <c r="BFH10" s="189">
        <v>0.16402</v>
      </c>
      <c r="BFI10" s="189">
        <v>0.16402</v>
      </c>
      <c r="BFJ10" s="189">
        <v>0.16402</v>
      </c>
      <c r="BFK10" s="189">
        <v>0.16402</v>
      </c>
      <c r="BFL10" s="189">
        <v>0.16402</v>
      </c>
      <c r="BFM10" s="189">
        <v>0.16402</v>
      </c>
      <c r="BFN10" s="189">
        <v>0.16402</v>
      </c>
      <c r="BFO10" s="189">
        <v>0.16402</v>
      </c>
      <c r="BFP10" s="189">
        <v>0.16402</v>
      </c>
      <c r="BFQ10" s="189">
        <v>0.16402</v>
      </c>
      <c r="BFR10" s="189">
        <v>0.16402</v>
      </c>
      <c r="BFS10" s="189">
        <v>0.16402</v>
      </c>
      <c r="BFT10" s="189">
        <v>0.16402</v>
      </c>
      <c r="BFU10" s="189">
        <v>0.16402</v>
      </c>
      <c r="BFV10" s="189">
        <v>0.16402</v>
      </c>
      <c r="BFW10" s="189">
        <v>0.16402</v>
      </c>
      <c r="BFX10" s="189">
        <v>0.16402</v>
      </c>
      <c r="BFY10" s="189">
        <v>0.16402</v>
      </c>
      <c r="BFZ10" s="189">
        <v>0.16402</v>
      </c>
      <c r="BGA10" s="189">
        <v>0.16402</v>
      </c>
      <c r="BGB10" s="189">
        <v>0.16402</v>
      </c>
      <c r="BGC10" s="189">
        <v>0.16402</v>
      </c>
      <c r="BGD10" s="189">
        <v>0.16402</v>
      </c>
      <c r="BGE10" s="189">
        <v>0.16402</v>
      </c>
      <c r="BGF10" s="189">
        <v>0.16402</v>
      </c>
      <c r="BGG10" s="189">
        <v>0.16402</v>
      </c>
      <c r="BGH10" s="189">
        <v>0.16402</v>
      </c>
      <c r="BGI10" s="189">
        <v>0.16402</v>
      </c>
      <c r="BGJ10" s="189">
        <v>0.16402</v>
      </c>
      <c r="BGK10" s="189">
        <v>0.16402</v>
      </c>
      <c r="BGL10" s="189">
        <v>0.16402</v>
      </c>
      <c r="BGM10" s="189">
        <v>0.16402</v>
      </c>
      <c r="BGN10" s="189">
        <v>0.16402</v>
      </c>
      <c r="BGO10" s="189">
        <v>0.16402</v>
      </c>
      <c r="BGP10" s="189">
        <v>0.16402</v>
      </c>
      <c r="BGQ10" s="189">
        <v>0.16402</v>
      </c>
      <c r="BGR10" s="189">
        <v>0.16402</v>
      </c>
      <c r="BGS10" s="189">
        <v>0.16402</v>
      </c>
      <c r="BGT10" s="189">
        <v>0.16402</v>
      </c>
      <c r="BGU10" s="189">
        <v>0.16402</v>
      </c>
      <c r="BGV10" s="189">
        <v>0.16402</v>
      </c>
      <c r="BGW10" s="189">
        <v>0.16402</v>
      </c>
      <c r="BGX10" s="189">
        <v>0.16402</v>
      </c>
      <c r="BGY10" s="189">
        <v>0.16402</v>
      </c>
      <c r="BGZ10" s="189">
        <v>0.16402</v>
      </c>
      <c r="BHA10" s="189">
        <v>0.16402</v>
      </c>
      <c r="BHB10" s="189">
        <v>0.16402</v>
      </c>
      <c r="BHC10" s="189">
        <v>0.16402</v>
      </c>
      <c r="BHD10" s="189">
        <v>0.16402</v>
      </c>
      <c r="BHE10" s="189">
        <v>0.16402</v>
      </c>
      <c r="BHF10" s="189">
        <v>0.16402</v>
      </c>
      <c r="BHG10" s="189">
        <v>0.16402</v>
      </c>
      <c r="BHH10" s="189">
        <v>0.16402</v>
      </c>
      <c r="BHI10" s="189">
        <v>0.16402</v>
      </c>
      <c r="BHJ10" s="189">
        <v>0.16402</v>
      </c>
      <c r="BHK10" s="189">
        <v>0.16402</v>
      </c>
      <c r="BHL10" s="189">
        <v>0.16402</v>
      </c>
      <c r="BHM10" s="189">
        <v>0.16402</v>
      </c>
      <c r="BHN10" s="189">
        <v>0.16402</v>
      </c>
      <c r="BHO10" s="189">
        <v>0.16402</v>
      </c>
      <c r="BHP10" s="189">
        <v>0.16402</v>
      </c>
      <c r="BHQ10" s="189">
        <v>0.16402</v>
      </c>
      <c r="BHR10" s="189">
        <v>0.16402</v>
      </c>
      <c r="BHS10" s="189">
        <v>0.16402</v>
      </c>
      <c r="BHT10" s="189">
        <v>0.16402</v>
      </c>
      <c r="BHU10" s="189">
        <v>0.16402</v>
      </c>
      <c r="BHV10" s="189">
        <v>0.16402</v>
      </c>
      <c r="BHW10" s="189">
        <v>0.16402</v>
      </c>
      <c r="BHX10" s="189">
        <v>0.16402</v>
      </c>
      <c r="BHY10" s="189">
        <v>0.16402</v>
      </c>
      <c r="BHZ10" s="189">
        <v>0.16402</v>
      </c>
      <c r="BIA10" s="189">
        <v>0.16402</v>
      </c>
      <c r="BIB10" s="189">
        <v>0.16402</v>
      </c>
      <c r="BIC10" s="189">
        <v>0.16402</v>
      </c>
      <c r="BID10" s="189">
        <v>0.16402</v>
      </c>
      <c r="BIE10" s="189">
        <v>0.16402</v>
      </c>
      <c r="BIF10" s="189">
        <v>0.16402</v>
      </c>
      <c r="BIG10" s="189">
        <v>0.16402</v>
      </c>
      <c r="BIH10" s="189">
        <v>0.16402</v>
      </c>
      <c r="BII10" s="189">
        <v>0.16402</v>
      </c>
      <c r="BIJ10" s="189">
        <v>0.16402</v>
      </c>
      <c r="BIK10" s="189">
        <v>0.16402</v>
      </c>
      <c r="BIL10" s="189">
        <v>0.16402</v>
      </c>
      <c r="BIM10" s="189">
        <v>0.16402</v>
      </c>
      <c r="BIN10" s="189">
        <v>0.16402</v>
      </c>
      <c r="BIO10" s="189">
        <v>0.16402</v>
      </c>
      <c r="BIP10" s="189">
        <v>0.16402</v>
      </c>
      <c r="BIQ10" s="189">
        <v>0.16402</v>
      </c>
      <c r="BIR10" s="189">
        <v>0.16402</v>
      </c>
      <c r="BIS10" s="189">
        <v>0.16402</v>
      </c>
      <c r="BIT10" s="189">
        <v>0.16402</v>
      </c>
      <c r="BIU10" s="189">
        <v>0.16402</v>
      </c>
      <c r="BIV10" s="189">
        <v>0.16402</v>
      </c>
      <c r="BIW10" s="189">
        <v>0.16402</v>
      </c>
      <c r="BIX10" s="189">
        <v>0.16402</v>
      </c>
      <c r="BIY10" s="189">
        <v>0.16402</v>
      </c>
      <c r="BIZ10" s="189">
        <v>0.16402</v>
      </c>
      <c r="BJA10" s="189">
        <v>0.16402</v>
      </c>
      <c r="BJB10" s="189">
        <v>0.16402</v>
      </c>
      <c r="BJC10" s="189">
        <v>0.16402</v>
      </c>
      <c r="BJD10" s="189">
        <v>0.16402</v>
      </c>
      <c r="BJE10" s="189">
        <v>0.16402</v>
      </c>
      <c r="BJF10" s="189">
        <v>0.16402</v>
      </c>
      <c r="BJG10" s="189">
        <v>0.16402</v>
      </c>
      <c r="BJH10" s="189">
        <v>0.16402</v>
      </c>
      <c r="BJI10" s="189">
        <v>0.16402</v>
      </c>
      <c r="BJJ10" s="189">
        <v>0.16402</v>
      </c>
      <c r="BJK10" s="189">
        <v>0.16402</v>
      </c>
      <c r="BJL10" s="189">
        <v>0.16402</v>
      </c>
      <c r="BJM10" s="189">
        <v>0.16402</v>
      </c>
      <c r="BJN10" s="189">
        <v>0.16402</v>
      </c>
      <c r="BJO10" s="189">
        <v>0.16402</v>
      </c>
      <c r="BJP10" s="189">
        <v>0.16402</v>
      </c>
      <c r="BJQ10" s="189">
        <v>0.16402</v>
      </c>
      <c r="BJR10" s="189">
        <v>0.16402</v>
      </c>
      <c r="BJS10" s="189">
        <v>0.16402</v>
      </c>
      <c r="BJT10" s="189">
        <v>0.16402</v>
      </c>
      <c r="BJU10" s="189">
        <v>0.16402</v>
      </c>
      <c r="BJV10" s="189">
        <v>0.16402</v>
      </c>
      <c r="BJW10" s="189">
        <v>0.16402</v>
      </c>
      <c r="BJX10" s="189">
        <v>0.16402</v>
      </c>
      <c r="BJY10" s="189">
        <v>0.16402</v>
      </c>
      <c r="BJZ10" s="189">
        <v>0.16402</v>
      </c>
      <c r="BKA10" s="189">
        <v>0.16402</v>
      </c>
      <c r="BKB10" s="189">
        <v>0.16402</v>
      </c>
      <c r="BKC10" s="189">
        <v>0.16402</v>
      </c>
      <c r="BKD10" s="189">
        <v>0.16402</v>
      </c>
      <c r="BKE10" s="189">
        <v>0.16402</v>
      </c>
      <c r="BKF10" s="189">
        <v>0.16402</v>
      </c>
      <c r="BKG10" s="189">
        <v>0.16402</v>
      </c>
      <c r="BKH10" s="189">
        <v>0.16402</v>
      </c>
      <c r="BKI10" s="189">
        <v>0.16402</v>
      </c>
      <c r="BKJ10" s="189">
        <v>0.16402</v>
      </c>
      <c r="BKK10" s="189">
        <v>0.16402</v>
      </c>
      <c r="BKL10" s="189">
        <v>0.16402</v>
      </c>
      <c r="BKM10" s="189">
        <v>0.16402</v>
      </c>
      <c r="BKN10" s="189">
        <v>0.16402</v>
      </c>
      <c r="BKO10" s="189">
        <v>0.16402</v>
      </c>
      <c r="BKP10" s="189">
        <v>0.16402</v>
      </c>
      <c r="BKQ10" s="189">
        <v>0.16402</v>
      </c>
      <c r="BKR10" s="189">
        <v>0.16402</v>
      </c>
      <c r="BKS10" s="189">
        <v>0.16402</v>
      </c>
      <c r="BKT10" s="189">
        <v>0.16402</v>
      </c>
      <c r="BKU10" s="189">
        <v>0.16402</v>
      </c>
      <c r="BKV10" s="189">
        <v>0.16402</v>
      </c>
      <c r="BKW10" s="189">
        <v>0.16402</v>
      </c>
      <c r="BKX10" s="189">
        <v>0.16402</v>
      </c>
      <c r="BKY10" s="189">
        <v>0.16402</v>
      </c>
      <c r="BKZ10" s="189">
        <v>0.16402</v>
      </c>
      <c r="BLA10" s="189">
        <v>0.16402</v>
      </c>
      <c r="BLB10" s="189">
        <v>0.16402</v>
      </c>
      <c r="BLC10" s="189">
        <v>0.16402</v>
      </c>
      <c r="BLD10" s="189">
        <v>0.16402</v>
      </c>
      <c r="BLE10" s="189">
        <v>0.16402</v>
      </c>
      <c r="BLF10" s="189">
        <v>0.16402</v>
      </c>
      <c r="BLG10" s="189">
        <v>0.16402</v>
      </c>
      <c r="BLH10" s="189">
        <v>0.16402</v>
      </c>
      <c r="BLI10" s="189">
        <v>0.16402</v>
      </c>
      <c r="BLJ10" s="189">
        <v>0.16402</v>
      </c>
      <c r="BLK10" s="189">
        <v>0.16402</v>
      </c>
      <c r="BLL10" s="189">
        <v>0.16402</v>
      </c>
      <c r="BLM10" s="189">
        <v>0.16402</v>
      </c>
      <c r="BLN10" s="189">
        <v>0.16402</v>
      </c>
      <c r="BLO10" s="189">
        <v>0.16402</v>
      </c>
      <c r="BLP10" s="189">
        <v>0.16402</v>
      </c>
      <c r="BLQ10" s="189">
        <v>0.16402</v>
      </c>
      <c r="BLR10" s="189">
        <v>0.16402</v>
      </c>
      <c r="BLS10" s="189">
        <v>0.16402</v>
      </c>
      <c r="BLT10" s="189">
        <v>0.16402</v>
      </c>
      <c r="BLU10" s="189">
        <v>0.16402</v>
      </c>
      <c r="BLV10" s="189">
        <v>0.16402</v>
      </c>
      <c r="BLW10" s="189">
        <v>0.16402</v>
      </c>
      <c r="BLX10" s="189">
        <v>0.16402</v>
      </c>
      <c r="BLY10" s="189">
        <v>0.16402</v>
      </c>
      <c r="BLZ10" s="189">
        <v>0.16402</v>
      </c>
      <c r="BMA10" s="189">
        <v>0.16402</v>
      </c>
      <c r="BMB10" s="189">
        <v>0.16402</v>
      </c>
      <c r="BMC10" s="189">
        <v>0.16402</v>
      </c>
      <c r="BMD10" s="189">
        <v>0.16402</v>
      </c>
      <c r="BME10" s="189">
        <v>0.16402</v>
      </c>
      <c r="BMF10" s="189">
        <v>0.16402</v>
      </c>
      <c r="BMG10" s="189">
        <v>0.16402</v>
      </c>
      <c r="BMH10" s="189">
        <v>0.16402</v>
      </c>
      <c r="BMI10" s="189">
        <v>0.16402</v>
      </c>
      <c r="BMJ10" s="189">
        <v>0.16402</v>
      </c>
      <c r="BMK10" s="189">
        <v>0.16402</v>
      </c>
      <c r="BML10" s="189">
        <v>0.16402</v>
      </c>
      <c r="BMM10" s="189">
        <v>0.16402</v>
      </c>
      <c r="BMN10" s="189">
        <v>0.16402</v>
      </c>
      <c r="BMO10" s="189">
        <v>0.16402</v>
      </c>
      <c r="BMP10" s="189">
        <v>0.16402</v>
      </c>
      <c r="BMQ10" s="189">
        <v>0.16402</v>
      </c>
      <c r="BMR10" s="189">
        <v>0.16402</v>
      </c>
      <c r="BMS10" s="189">
        <v>0.16402</v>
      </c>
      <c r="BMT10" s="189">
        <v>0.16402</v>
      </c>
      <c r="BMU10" s="189">
        <v>0.16402</v>
      </c>
      <c r="BMV10" s="189">
        <v>0.16402</v>
      </c>
      <c r="BMW10" s="189">
        <v>0.16402</v>
      </c>
      <c r="BMX10" s="189">
        <v>0.16402</v>
      </c>
      <c r="BMY10" s="189">
        <v>0.16402</v>
      </c>
      <c r="BMZ10" s="189">
        <v>0.16402</v>
      </c>
      <c r="BNA10" s="189">
        <v>0.16402</v>
      </c>
      <c r="BNB10" s="189">
        <v>0.16402</v>
      </c>
      <c r="BNC10" s="189">
        <v>0.16402</v>
      </c>
      <c r="BND10" s="189">
        <v>0.16402</v>
      </c>
      <c r="BNE10" s="189">
        <v>0.16402</v>
      </c>
      <c r="BNF10" s="189">
        <v>0.16402</v>
      </c>
      <c r="BNG10" s="189">
        <v>0.16402</v>
      </c>
      <c r="BNH10" s="189">
        <v>0.16402</v>
      </c>
      <c r="BNI10" s="189">
        <v>0.16402</v>
      </c>
      <c r="BNJ10" s="189">
        <v>0.16402</v>
      </c>
      <c r="BNK10" s="189">
        <v>0.16402</v>
      </c>
      <c r="BNL10" s="189">
        <v>0.16402</v>
      </c>
      <c r="BNM10" s="189">
        <v>0.16402</v>
      </c>
      <c r="BNN10" s="189">
        <v>0.16402</v>
      </c>
      <c r="BNO10" s="189">
        <v>0.16402</v>
      </c>
      <c r="BNP10" s="189">
        <v>0.16402</v>
      </c>
      <c r="BNQ10" s="189">
        <v>0.16402</v>
      </c>
      <c r="BNR10" s="189">
        <v>0.16402</v>
      </c>
      <c r="BNS10" s="189">
        <v>0.16402</v>
      </c>
      <c r="BNT10" s="189">
        <v>0.16402</v>
      </c>
      <c r="BNU10" s="189">
        <v>0.16402</v>
      </c>
      <c r="BNV10" s="189">
        <v>0.16402</v>
      </c>
      <c r="BNW10" s="189">
        <v>0.16402</v>
      </c>
      <c r="BNX10" s="189">
        <v>0.16402</v>
      </c>
      <c r="BNY10" s="189">
        <v>0.16402</v>
      </c>
      <c r="BNZ10" s="189">
        <v>0.16402</v>
      </c>
      <c r="BOA10" s="189">
        <v>0.16402</v>
      </c>
      <c r="BOB10" s="189">
        <v>0.16402</v>
      </c>
      <c r="BOC10" s="189">
        <v>0.16402</v>
      </c>
      <c r="BOD10" s="189">
        <v>0.16402</v>
      </c>
      <c r="BOE10" s="189">
        <v>0.16402</v>
      </c>
      <c r="BOF10" s="189">
        <v>0.16402</v>
      </c>
      <c r="BOG10" s="189">
        <v>0.16402</v>
      </c>
      <c r="BOH10" s="189">
        <v>0.16402</v>
      </c>
      <c r="BOI10" s="189">
        <v>0.16402</v>
      </c>
      <c r="BOJ10" s="189">
        <v>0.16402</v>
      </c>
      <c r="BOK10" s="189">
        <v>0.16402</v>
      </c>
      <c r="BOL10" s="189">
        <v>0.16402</v>
      </c>
      <c r="BOM10" s="189">
        <v>0.16402</v>
      </c>
      <c r="BON10" s="189">
        <v>0.16402</v>
      </c>
      <c r="BOO10" s="189">
        <v>0.16402</v>
      </c>
      <c r="BOP10" s="189">
        <v>0.16402</v>
      </c>
      <c r="BOQ10" s="189">
        <v>0.16402</v>
      </c>
      <c r="BOR10" s="189">
        <v>0.16402</v>
      </c>
      <c r="BOS10" s="189">
        <v>0.16402</v>
      </c>
      <c r="BOT10" s="189">
        <v>0.16402</v>
      </c>
      <c r="BOU10" s="189">
        <v>0.16402</v>
      </c>
      <c r="BOV10" s="189">
        <v>0.16402</v>
      </c>
      <c r="BOW10" s="189">
        <v>0.16402</v>
      </c>
      <c r="BOX10" s="189">
        <v>0.16402</v>
      </c>
      <c r="BOY10" s="189">
        <v>0.16402</v>
      </c>
      <c r="BOZ10" s="189">
        <v>0.16402</v>
      </c>
      <c r="BPA10" s="189">
        <v>0.16402</v>
      </c>
      <c r="BPB10" s="189">
        <v>0.16402</v>
      </c>
      <c r="BPC10" s="189">
        <v>0.16402</v>
      </c>
      <c r="BPD10" s="189">
        <v>0.16402</v>
      </c>
      <c r="BPE10" s="189">
        <v>0.16402</v>
      </c>
      <c r="BPF10" s="189">
        <v>0.16402</v>
      </c>
      <c r="BPG10" s="189">
        <v>0.16402</v>
      </c>
      <c r="BPH10" s="189">
        <v>0.16402</v>
      </c>
      <c r="BPI10" s="189">
        <v>0.16402</v>
      </c>
      <c r="BPJ10" s="189">
        <v>0.16402</v>
      </c>
      <c r="BPK10" s="189">
        <v>0.16402</v>
      </c>
      <c r="BPL10" s="189">
        <v>0.16402</v>
      </c>
      <c r="BPM10" s="189">
        <v>0.16402</v>
      </c>
      <c r="BPN10" s="189">
        <v>0.16402</v>
      </c>
      <c r="BPO10" s="189">
        <v>0.16402</v>
      </c>
      <c r="BPP10" s="189">
        <v>0.16402</v>
      </c>
      <c r="BPQ10" s="189">
        <v>0.16402</v>
      </c>
      <c r="BPR10" s="189">
        <v>0.16402</v>
      </c>
      <c r="BPS10" s="189">
        <v>0.16402</v>
      </c>
      <c r="BPT10" s="189">
        <v>0.16402</v>
      </c>
      <c r="BPU10" s="189">
        <v>0.16402</v>
      </c>
      <c r="BPV10" s="189">
        <v>0.16402</v>
      </c>
      <c r="BPW10" s="189">
        <v>0.16402</v>
      </c>
      <c r="BPX10" s="189">
        <v>0.16402</v>
      </c>
      <c r="BPY10" s="189">
        <v>0.16402</v>
      </c>
      <c r="BPZ10" s="189">
        <v>0.16402</v>
      </c>
      <c r="BQA10" s="189">
        <v>0.16402</v>
      </c>
      <c r="BQB10" s="189">
        <v>0.16402</v>
      </c>
      <c r="BQC10" s="189">
        <v>0.16402</v>
      </c>
      <c r="BQD10" s="189">
        <v>0.16402</v>
      </c>
      <c r="BQE10" s="189">
        <v>0.16402</v>
      </c>
      <c r="BQF10" s="189">
        <v>0.16402</v>
      </c>
      <c r="BQG10" s="189">
        <v>0.16402</v>
      </c>
      <c r="BQH10" s="189">
        <v>0.16402</v>
      </c>
      <c r="BQI10" s="189">
        <v>0.16402</v>
      </c>
      <c r="BQJ10" s="189">
        <v>0.16402</v>
      </c>
      <c r="BQK10" s="189">
        <v>0.16402</v>
      </c>
      <c r="BQL10" s="189">
        <v>0.16402</v>
      </c>
      <c r="BQM10" s="189">
        <v>0.16402</v>
      </c>
      <c r="BQN10" s="189">
        <v>0.16402</v>
      </c>
      <c r="BQO10" s="189">
        <v>0.16402</v>
      </c>
      <c r="BQP10" s="189">
        <v>0.16402</v>
      </c>
      <c r="BQQ10" s="189">
        <v>0.16402</v>
      </c>
      <c r="BQR10" s="189">
        <v>0.16402</v>
      </c>
      <c r="BQS10" s="189">
        <v>0.16402</v>
      </c>
      <c r="BQT10" s="189">
        <v>0.16402</v>
      </c>
      <c r="BQU10" s="189">
        <v>0.16402</v>
      </c>
      <c r="BQV10" s="189">
        <v>0.16402</v>
      </c>
      <c r="BQW10" s="189">
        <v>0.16402</v>
      </c>
      <c r="BQX10" s="189">
        <v>0.16402</v>
      </c>
      <c r="BQY10" s="189">
        <v>0.16402</v>
      </c>
      <c r="BQZ10" s="189">
        <v>0.16402</v>
      </c>
      <c r="BRA10" s="189">
        <v>0.16402</v>
      </c>
      <c r="BRB10" s="189">
        <v>0.16402</v>
      </c>
      <c r="BRC10" s="189">
        <v>0.16402</v>
      </c>
      <c r="BRD10" s="189">
        <v>0.16402</v>
      </c>
      <c r="BRE10" s="189">
        <v>0.16402</v>
      </c>
      <c r="BRF10" s="189">
        <v>0.16402</v>
      </c>
      <c r="BRG10" s="189">
        <v>0.16402</v>
      </c>
      <c r="BRH10" s="189">
        <v>0.16402</v>
      </c>
      <c r="BRI10" s="189">
        <v>0.16402</v>
      </c>
      <c r="BRJ10" s="189">
        <v>0.16402</v>
      </c>
      <c r="BRK10" s="189">
        <v>0.16402</v>
      </c>
      <c r="BRL10" s="189">
        <v>0.16402</v>
      </c>
      <c r="BRM10" s="189">
        <v>0.16402</v>
      </c>
      <c r="BRN10" s="189">
        <v>0.16402</v>
      </c>
      <c r="BRO10" s="189">
        <v>0.16402</v>
      </c>
      <c r="BRP10" s="189">
        <v>0.16402</v>
      </c>
      <c r="BRQ10" s="189">
        <v>0.16402</v>
      </c>
      <c r="BRR10" s="189">
        <v>0.16402</v>
      </c>
      <c r="BRS10" s="189">
        <v>0.16402</v>
      </c>
      <c r="BRT10" s="189">
        <v>0.16402</v>
      </c>
      <c r="BRU10" s="189">
        <v>0.16402</v>
      </c>
      <c r="BRV10" s="189">
        <v>0.16402</v>
      </c>
      <c r="BRW10" s="189">
        <v>0.16402</v>
      </c>
      <c r="BRX10" s="189">
        <v>0.16402</v>
      </c>
      <c r="BRY10" s="189">
        <v>0.16402</v>
      </c>
      <c r="BRZ10" s="189">
        <v>0.16402</v>
      </c>
      <c r="BSA10" s="189">
        <v>0.16402</v>
      </c>
      <c r="BSB10" s="189">
        <v>0.16402</v>
      </c>
      <c r="BSC10" s="189">
        <v>0.16402</v>
      </c>
      <c r="BSD10" s="189">
        <v>0.16402</v>
      </c>
      <c r="BSE10" s="189">
        <v>0.16402</v>
      </c>
      <c r="BSF10" s="189">
        <v>0.16402</v>
      </c>
      <c r="BSG10" s="189">
        <v>0.16402</v>
      </c>
      <c r="BSH10" s="189">
        <v>0.16402</v>
      </c>
      <c r="BSI10" s="189">
        <v>0.16402</v>
      </c>
      <c r="BSJ10" s="189">
        <v>0.16402</v>
      </c>
      <c r="BSK10" s="189">
        <v>0.16402</v>
      </c>
      <c r="BSL10" s="189">
        <v>0.16402</v>
      </c>
      <c r="BSM10" s="189">
        <v>0.16402</v>
      </c>
      <c r="BSN10" s="189">
        <v>0.16402</v>
      </c>
      <c r="BSO10" s="189">
        <v>0.16402</v>
      </c>
      <c r="BSP10" s="189">
        <v>0.16402</v>
      </c>
      <c r="BSQ10" s="189">
        <v>0.16402</v>
      </c>
      <c r="BSR10" s="189">
        <v>0.16402</v>
      </c>
      <c r="BSS10" s="189">
        <v>0.16402</v>
      </c>
      <c r="BST10" s="189">
        <v>0.16402</v>
      </c>
      <c r="BSU10" s="189">
        <v>0.16402</v>
      </c>
      <c r="BSV10" s="189">
        <v>0.16402</v>
      </c>
      <c r="BSW10" s="189">
        <v>0.16402</v>
      </c>
      <c r="BSX10" s="189">
        <v>0.16402</v>
      </c>
      <c r="BSY10" s="189">
        <v>0.16402</v>
      </c>
      <c r="BSZ10" s="189">
        <v>0.16402</v>
      </c>
      <c r="BTA10" s="189">
        <v>0.16402</v>
      </c>
      <c r="BTB10" s="189">
        <v>0.16402</v>
      </c>
      <c r="BTC10" s="189">
        <v>0.16402</v>
      </c>
      <c r="BTD10" s="189">
        <v>0.16402</v>
      </c>
      <c r="BTE10" s="189">
        <v>0.16402</v>
      </c>
      <c r="BTF10" s="189">
        <v>0.16402</v>
      </c>
      <c r="BTG10" s="189">
        <v>0.16402</v>
      </c>
      <c r="BTH10" s="189">
        <v>0.16402</v>
      </c>
      <c r="BTI10" s="189">
        <v>0.16402</v>
      </c>
      <c r="BTJ10" s="189">
        <v>0.16402</v>
      </c>
      <c r="BTK10" s="189">
        <v>0.16402</v>
      </c>
      <c r="BTL10" s="189">
        <v>0.16402</v>
      </c>
      <c r="BTM10" s="189">
        <v>0.16402</v>
      </c>
      <c r="BTN10" s="189">
        <v>0.16402</v>
      </c>
      <c r="BTO10" s="189">
        <v>0.16402</v>
      </c>
      <c r="BTP10" s="189">
        <v>0.16402</v>
      </c>
      <c r="BTQ10" s="189">
        <v>0.16402</v>
      </c>
      <c r="BTR10" s="189">
        <v>0.16402</v>
      </c>
      <c r="BTS10" s="189">
        <v>0.16402</v>
      </c>
      <c r="BTT10" s="189">
        <v>0.16402</v>
      </c>
      <c r="BTU10" s="189">
        <v>0.16402</v>
      </c>
      <c r="BTV10" s="189">
        <v>0.16402</v>
      </c>
      <c r="BTW10" s="189">
        <v>0.16402</v>
      </c>
      <c r="BTX10" s="189">
        <v>0.16402</v>
      </c>
      <c r="BTY10" s="189">
        <v>0.16402</v>
      </c>
      <c r="BTZ10" s="189">
        <v>0.16402</v>
      </c>
      <c r="BUA10" s="189">
        <v>0.16402</v>
      </c>
      <c r="BUB10" s="189">
        <v>0.16402</v>
      </c>
      <c r="BUC10" s="189">
        <v>0.16402</v>
      </c>
      <c r="BUD10" s="189">
        <v>0.16402</v>
      </c>
      <c r="BUE10" s="189">
        <v>0.16402</v>
      </c>
      <c r="BUF10" s="189">
        <v>0.16402</v>
      </c>
      <c r="BUG10" s="189">
        <v>0.16402</v>
      </c>
      <c r="BUH10" s="189">
        <v>0.16402</v>
      </c>
      <c r="BUI10" s="189">
        <v>0.16402</v>
      </c>
      <c r="BUJ10" s="189">
        <v>0.16402</v>
      </c>
      <c r="BUK10" s="189">
        <v>0.16402</v>
      </c>
      <c r="BUL10" s="189">
        <v>0.16402</v>
      </c>
      <c r="BUM10" s="189">
        <v>0.16402</v>
      </c>
      <c r="BUN10" s="189">
        <v>0.16402</v>
      </c>
      <c r="BUO10" s="189">
        <v>0.16402</v>
      </c>
      <c r="BUP10" s="189">
        <v>0.16402</v>
      </c>
      <c r="BUQ10" s="189">
        <v>0.16402</v>
      </c>
      <c r="BUR10" s="189">
        <v>0.16402</v>
      </c>
      <c r="BUS10" s="189">
        <v>0.16402</v>
      </c>
      <c r="BUT10" s="189">
        <v>0.16402</v>
      </c>
      <c r="BUU10" s="189">
        <v>0.16402</v>
      </c>
      <c r="BUV10" s="189">
        <v>0.16402</v>
      </c>
      <c r="BUW10" s="189">
        <v>0.16402</v>
      </c>
      <c r="BUX10" s="189">
        <v>0.16402</v>
      </c>
      <c r="BUY10" s="189">
        <v>0.16402</v>
      </c>
      <c r="BUZ10" s="189">
        <v>0.16402</v>
      </c>
      <c r="BVA10" s="189">
        <v>0.16402</v>
      </c>
      <c r="BVB10" s="189">
        <v>0.16402</v>
      </c>
      <c r="BVC10" s="189">
        <v>0.16402</v>
      </c>
      <c r="BVD10" s="189">
        <v>0.16402</v>
      </c>
      <c r="BVE10" s="189">
        <v>0.16402</v>
      </c>
      <c r="BVF10" s="189">
        <v>0.16402</v>
      </c>
      <c r="BVG10" s="189">
        <v>0.16402</v>
      </c>
      <c r="BVH10" s="189">
        <v>0.16402</v>
      </c>
      <c r="BVI10" s="189">
        <v>0.16402</v>
      </c>
      <c r="BVJ10" s="189">
        <v>0.16402</v>
      </c>
      <c r="BVK10" s="189">
        <v>0.16402</v>
      </c>
      <c r="BVL10" s="189">
        <v>0.16402</v>
      </c>
      <c r="BVM10" s="189">
        <v>0.16402</v>
      </c>
      <c r="BVN10" s="189">
        <v>0.16402</v>
      </c>
      <c r="BVO10" s="189">
        <v>0.16402</v>
      </c>
      <c r="BVP10" s="189">
        <v>0.16402</v>
      </c>
      <c r="BVQ10" s="189">
        <v>0.16402</v>
      </c>
      <c r="BVR10" s="189">
        <v>0.16402</v>
      </c>
      <c r="BVS10" s="189">
        <v>0.16402</v>
      </c>
      <c r="BVT10" s="189">
        <v>0.16402</v>
      </c>
      <c r="BVU10" s="189">
        <v>0.16402</v>
      </c>
      <c r="BVV10" s="189">
        <v>0.16402</v>
      </c>
      <c r="BVW10" s="189">
        <v>0.16402</v>
      </c>
      <c r="BVX10" s="189">
        <v>0.16402</v>
      </c>
      <c r="BVY10" s="189">
        <v>0.16402</v>
      </c>
      <c r="BVZ10" s="189">
        <v>0.16402</v>
      </c>
      <c r="BWA10" s="189">
        <v>0.16402</v>
      </c>
      <c r="BWB10" s="189">
        <v>0.16402</v>
      </c>
      <c r="BWC10" s="189">
        <v>0.16402</v>
      </c>
      <c r="BWD10" s="189">
        <v>0.16402</v>
      </c>
      <c r="BWE10" s="189">
        <v>0.16402</v>
      </c>
      <c r="BWF10" s="189">
        <v>0.16402</v>
      </c>
      <c r="BWG10" s="189">
        <v>0.16402</v>
      </c>
      <c r="BWH10" s="189">
        <v>0.16402</v>
      </c>
      <c r="BWI10" s="189">
        <v>0.16402</v>
      </c>
      <c r="BWJ10" s="189">
        <v>0.16402</v>
      </c>
      <c r="BWK10" s="189">
        <v>0.16402</v>
      </c>
      <c r="BWL10" s="189">
        <v>0.16402</v>
      </c>
      <c r="BWM10" s="189">
        <v>0.16402</v>
      </c>
      <c r="BWN10" s="189">
        <v>0.16402</v>
      </c>
      <c r="BWO10" s="189">
        <v>0.16402</v>
      </c>
      <c r="BWP10" s="189">
        <v>0.16402</v>
      </c>
      <c r="BWQ10" s="189">
        <v>0.16402</v>
      </c>
      <c r="BWR10" s="189">
        <v>0.16402</v>
      </c>
      <c r="BWS10" s="189">
        <v>0.16402</v>
      </c>
      <c r="BWT10" s="189">
        <v>0.16402</v>
      </c>
      <c r="BWU10" s="189">
        <v>0.16402</v>
      </c>
      <c r="BWV10" s="189">
        <v>0.16402</v>
      </c>
      <c r="BWW10" s="189">
        <v>0.16402</v>
      </c>
      <c r="BWX10" s="189">
        <v>0.16402</v>
      </c>
      <c r="BWY10" s="189">
        <v>0.16402</v>
      </c>
      <c r="BWZ10" s="189">
        <v>0.16402</v>
      </c>
      <c r="BXA10" s="189">
        <v>0.16402</v>
      </c>
      <c r="BXB10" s="189">
        <v>0.16402</v>
      </c>
      <c r="BXC10" s="189">
        <v>0.16402</v>
      </c>
      <c r="BXD10" s="189">
        <v>0.16402</v>
      </c>
      <c r="BXE10" s="189">
        <v>0.16402</v>
      </c>
      <c r="BXF10" s="189">
        <v>0.16402</v>
      </c>
      <c r="BXG10" s="189">
        <v>0.16402</v>
      </c>
      <c r="BXH10" s="189">
        <v>0.16402</v>
      </c>
      <c r="BXI10" s="189">
        <v>0.16402</v>
      </c>
      <c r="BXJ10" s="189">
        <v>0.16402</v>
      </c>
      <c r="BXK10" s="189">
        <v>0.16402</v>
      </c>
      <c r="BXL10" s="189">
        <v>0.16402</v>
      </c>
      <c r="BXM10" s="189">
        <v>0.16402</v>
      </c>
      <c r="BXN10" s="189">
        <v>0.16402</v>
      </c>
      <c r="BXO10" s="189">
        <v>0.16402</v>
      </c>
      <c r="BXP10" s="189">
        <v>0.16402</v>
      </c>
      <c r="BXQ10" s="189">
        <v>0.16402</v>
      </c>
      <c r="BXR10" s="189">
        <v>0.16402</v>
      </c>
      <c r="BXS10" s="189">
        <v>0.16402</v>
      </c>
      <c r="BXT10" s="189">
        <v>0.16402</v>
      </c>
      <c r="BXU10" s="189">
        <v>0.16402</v>
      </c>
      <c r="BXV10" s="189">
        <v>0.16402</v>
      </c>
      <c r="BXW10" s="189">
        <v>0.16402</v>
      </c>
      <c r="BXX10" s="189">
        <v>0.16402</v>
      </c>
      <c r="BXY10" s="189">
        <v>0.16402</v>
      </c>
      <c r="BXZ10" s="189">
        <v>0.16402</v>
      </c>
      <c r="BYA10" s="189">
        <v>0.16402</v>
      </c>
      <c r="BYB10" s="189">
        <v>0.16402</v>
      </c>
      <c r="BYC10" s="189">
        <v>0.16402</v>
      </c>
      <c r="BYD10" s="189">
        <v>0.16402</v>
      </c>
      <c r="BYE10" s="189">
        <v>0.16402</v>
      </c>
      <c r="BYF10" s="189">
        <v>0.16402</v>
      </c>
      <c r="BYG10" s="189">
        <v>0.16402</v>
      </c>
      <c r="BYH10" s="189">
        <v>0.16402</v>
      </c>
      <c r="BYI10" s="189">
        <v>0.16402</v>
      </c>
      <c r="BYJ10" s="189">
        <v>0.16402</v>
      </c>
      <c r="BYK10" s="189">
        <v>0.16402</v>
      </c>
      <c r="BYL10" s="189">
        <v>0.16402</v>
      </c>
      <c r="BYM10" s="189">
        <v>0.16402</v>
      </c>
      <c r="BYN10" s="189">
        <v>0.16402</v>
      </c>
      <c r="BYO10" s="189">
        <v>0.16402</v>
      </c>
      <c r="BYP10" s="189">
        <v>0.16402</v>
      </c>
      <c r="BYQ10" s="189">
        <v>0.16402</v>
      </c>
      <c r="BYR10" s="189">
        <v>0.16402</v>
      </c>
      <c r="BYS10" s="189">
        <v>0.16402</v>
      </c>
      <c r="BYT10" s="189">
        <v>0.16402</v>
      </c>
      <c r="BYU10" s="189">
        <v>0.16402</v>
      </c>
      <c r="BYV10" s="189">
        <v>0.16402</v>
      </c>
      <c r="BYW10" s="189">
        <v>0.16402</v>
      </c>
      <c r="BYX10" s="189">
        <v>0.16402</v>
      </c>
      <c r="BYY10" s="189">
        <v>0.16402</v>
      </c>
      <c r="BYZ10" s="189">
        <v>0.16402</v>
      </c>
      <c r="BZA10" s="189">
        <v>0.16402</v>
      </c>
      <c r="BZB10" s="189">
        <v>0.16402</v>
      </c>
      <c r="BZC10" s="189">
        <v>0.16402</v>
      </c>
      <c r="BZD10" s="189">
        <v>0.16402</v>
      </c>
      <c r="BZE10" s="189">
        <v>0.16402</v>
      </c>
      <c r="BZF10" s="189">
        <v>0.16402</v>
      </c>
      <c r="BZG10" s="189">
        <v>0.16402</v>
      </c>
      <c r="BZH10" s="189">
        <v>0.16402</v>
      </c>
      <c r="BZI10" s="189">
        <v>0.16402</v>
      </c>
      <c r="BZJ10" s="189">
        <v>0.16402</v>
      </c>
      <c r="BZK10" s="189">
        <v>0.16402</v>
      </c>
      <c r="BZL10" s="189">
        <v>0.16402</v>
      </c>
      <c r="BZM10" s="189">
        <v>0.16402</v>
      </c>
      <c r="BZN10" s="189">
        <v>0.16402</v>
      </c>
      <c r="BZO10" s="189">
        <v>0.16402</v>
      </c>
      <c r="BZP10" s="189">
        <v>0.16402</v>
      </c>
      <c r="BZQ10" s="189">
        <v>0.16402</v>
      </c>
      <c r="BZR10" s="189">
        <v>0.16402</v>
      </c>
      <c r="BZS10" s="189">
        <v>0.16402</v>
      </c>
      <c r="BZT10" s="189">
        <v>0.16402</v>
      </c>
      <c r="BZU10" s="189">
        <v>0.16402</v>
      </c>
      <c r="BZV10" s="189">
        <v>0.16402</v>
      </c>
      <c r="BZW10" s="189">
        <v>0.16402</v>
      </c>
      <c r="BZX10" s="189">
        <v>0.16402</v>
      </c>
      <c r="BZY10" s="189">
        <v>0.16402</v>
      </c>
      <c r="BZZ10" s="189">
        <v>0.16402</v>
      </c>
      <c r="CAA10" s="189">
        <v>0.16402</v>
      </c>
      <c r="CAB10" s="189">
        <v>0.16402</v>
      </c>
      <c r="CAC10" s="189">
        <v>0.16402</v>
      </c>
      <c r="CAD10" s="189">
        <v>0.16402</v>
      </c>
      <c r="CAE10" s="189">
        <v>0.16402</v>
      </c>
      <c r="CAF10" s="189">
        <v>0.16402</v>
      </c>
      <c r="CAG10" s="189">
        <v>0.16402</v>
      </c>
      <c r="CAH10" s="189">
        <v>0.16402</v>
      </c>
      <c r="CAI10" s="189">
        <v>0.16402</v>
      </c>
      <c r="CAJ10" s="189">
        <v>0.16402</v>
      </c>
      <c r="CAK10" s="189">
        <v>0.16402</v>
      </c>
      <c r="CAL10" s="189">
        <v>0.16402</v>
      </c>
      <c r="CAM10" s="189">
        <v>0.16402</v>
      </c>
      <c r="CAN10" s="189">
        <v>0.16402</v>
      </c>
      <c r="CAO10" s="189">
        <v>0.16402</v>
      </c>
      <c r="CAP10" s="189">
        <v>0.16402</v>
      </c>
      <c r="CAQ10" s="189">
        <v>0.16402</v>
      </c>
      <c r="CAR10" s="189">
        <v>0.16402</v>
      </c>
      <c r="CAS10" s="189">
        <v>0.16402</v>
      </c>
      <c r="CAT10" s="189">
        <v>0.16402</v>
      </c>
      <c r="CAU10" s="189">
        <v>0.16402</v>
      </c>
      <c r="CAV10" s="189">
        <v>0.16402</v>
      </c>
      <c r="CAW10" s="189">
        <v>0.16402</v>
      </c>
      <c r="CAX10" s="189">
        <v>0.16402</v>
      </c>
      <c r="CAY10" s="189">
        <v>0.16402</v>
      </c>
      <c r="CAZ10" s="189">
        <v>0.16402</v>
      </c>
      <c r="CBA10" s="189">
        <v>0.16402</v>
      </c>
      <c r="CBB10" s="189">
        <v>0.16402</v>
      </c>
      <c r="CBC10" s="189">
        <v>0.16402</v>
      </c>
      <c r="CBD10" s="189">
        <v>0.16402</v>
      </c>
      <c r="CBE10" s="189">
        <v>0.16402</v>
      </c>
      <c r="CBF10" s="189">
        <v>0.16402</v>
      </c>
      <c r="CBG10" s="189">
        <v>0.16402</v>
      </c>
      <c r="CBH10" s="189">
        <v>0.16402</v>
      </c>
      <c r="CBI10" s="189">
        <v>0.16402</v>
      </c>
      <c r="CBJ10" s="189">
        <v>0.16402</v>
      </c>
      <c r="CBK10" s="189">
        <v>0.16402</v>
      </c>
      <c r="CBL10" s="189">
        <v>0.16402</v>
      </c>
      <c r="CBM10" s="189">
        <v>0.16402</v>
      </c>
      <c r="CBN10" s="189">
        <v>0.16402</v>
      </c>
      <c r="CBO10" s="189">
        <v>0.16402</v>
      </c>
      <c r="CBP10" s="189">
        <v>0.16402</v>
      </c>
      <c r="CBQ10" s="189">
        <v>0.16402</v>
      </c>
      <c r="CBR10" s="189">
        <v>0.16402</v>
      </c>
      <c r="CBS10" s="189">
        <v>0.16402</v>
      </c>
      <c r="CBT10" s="189">
        <v>0.16402</v>
      </c>
      <c r="CBU10" s="189">
        <v>0.16402</v>
      </c>
      <c r="CBV10" s="189">
        <v>0.16402</v>
      </c>
      <c r="CBW10" s="189">
        <v>0.16402</v>
      </c>
      <c r="CBX10" s="189">
        <v>0.16402</v>
      </c>
      <c r="CBY10" s="189">
        <v>0.16402</v>
      </c>
      <c r="CBZ10" s="189">
        <v>0.16402</v>
      </c>
      <c r="CCA10" s="189">
        <v>0.16402</v>
      </c>
      <c r="CCB10" s="189">
        <v>0.16402</v>
      </c>
      <c r="CCC10" s="189">
        <v>0.16402</v>
      </c>
      <c r="CCD10" s="189">
        <v>0.16402</v>
      </c>
      <c r="CCE10" s="189">
        <v>0.16402</v>
      </c>
      <c r="CCF10" s="189">
        <v>0.16402</v>
      </c>
      <c r="CCG10" s="189">
        <v>0.16402</v>
      </c>
      <c r="CCH10" s="189">
        <v>0.16402</v>
      </c>
      <c r="CCI10" s="189">
        <v>0.16402</v>
      </c>
      <c r="CCJ10" s="189">
        <v>0.16402</v>
      </c>
      <c r="CCK10" s="189">
        <v>0.16402</v>
      </c>
      <c r="CCL10" s="189">
        <v>0.16402</v>
      </c>
      <c r="CCM10" s="189">
        <v>0.16402</v>
      </c>
      <c r="CCN10" s="189">
        <v>0.16402</v>
      </c>
      <c r="CCO10" s="189">
        <v>0.16402</v>
      </c>
      <c r="CCP10" s="189">
        <v>0.16402</v>
      </c>
      <c r="CCQ10" s="189">
        <v>0.16402</v>
      </c>
      <c r="CCR10" s="189">
        <v>0.16402</v>
      </c>
      <c r="CCS10" s="189">
        <v>0.16402</v>
      </c>
      <c r="CCT10" s="189">
        <v>0.16402</v>
      </c>
      <c r="CCU10" s="189">
        <v>0.16402</v>
      </c>
      <c r="CCV10" s="189">
        <v>0.16402</v>
      </c>
      <c r="CCW10" s="189">
        <v>0.16402</v>
      </c>
      <c r="CCX10" s="189">
        <v>0.16402</v>
      </c>
      <c r="CCY10" s="189">
        <v>0.16402</v>
      </c>
      <c r="CCZ10" s="189">
        <v>0.16402</v>
      </c>
      <c r="CDA10" s="189">
        <v>0.16402</v>
      </c>
      <c r="CDB10" s="189">
        <v>0.16402</v>
      </c>
      <c r="CDC10" s="189">
        <v>0.16402</v>
      </c>
      <c r="CDD10" s="189">
        <v>0.16402</v>
      </c>
      <c r="CDE10" s="189">
        <v>0.16402</v>
      </c>
      <c r="CDF10" s="189">
        <v>0.16402</v>
      </c>
      <c r="CDG10" s="189">
        <v>0.16402</v>
      </c>
      <c r="CDH10" s="189">
        <v>0.16402</v>
      </c>
      <c r="CDI10" s="189">
        <v>0.16402</v>
      </c>
      <c r="CDJ10" s="189">
        <v>0.16402</v>
      </c>
      <c r="CDK10" s="189">
        <v>0.16402</v>
      </c>
      <c r="CDL10" s="189">
        <v>0.16402</v>
      </c>
      <c r="CDM10" s="189">
        <v>0.16402</v>
      </c>
      <c r="CDN10" s="189">
        <v>0.16402</v>
      </c>
      <c r="CDO10" s="189">
        <v>0.16402</v>
      </c>
      <c r="CDP10" s="189">
        <v>0.16402</v>
      </c>
      <c r="CDQ10" s="189">
        <v>0.16402</v>
      </c>
      <c r="CDR10" s="189">
        <v>0.16402</v>
      </c>
      <c r="CDS10" s="189">
        <v>0.16402</v>
      </c>
      <c r="CDT10" s="189">
        <v>0.16402</v>
      </c>
      <c r="CDU10" s="189">
        <v>0.16402</v>
      </c>
      <c r="CDV10" s="189">
        <v>0.16402</v>
      </c>
      <c r="CDW10" s="189">
        <v>0.16402</v>
      </c>
      <c r="CDX10" s="189">
        <v>0.16402</v>
      </c>
      <c r="CDY10" s="189">
        <v>0.16402</v>
      </c>
      <c r="CDZ10" s="189">
        <v>0.16402</v>
      </c>
      <c r="CEA10" s="189">
        <v>0.16402</v>
      </c>
      <c r="CEB10" s="189">
        <v>0.16402</v>
      </c>
      <c r="CEC10" s="189">
        <v>0.16402</v>
      </c>
      <c r="CED10" s="189">
        <v>0.16402</v>
      </c>
      <c r="CEE10" s="189">
        <v>0.16402</v>
      </c>
      <c r="CEF10" s="189">
        <v>0.16402</v>
      </c>
      <c r="CEG10" s="189">
        <v>0.16402</v>
      </c>
      <c r="CEH10" s="189">
        <v>0.16402</v>
      </c>
      <c r="CEI10" s="189">
        <v>0.16402</v>
      </c>
      <c r="CEJ10" s="189">
        <v>0.16402</v>
      </c>
      <c r="CEK10" s="189">
        <v>0.16402</v>
      </c>
      <c r="CEL10" s="189">
        <v>0.16402</v>
      </c>
      <c r="CEM10" s="189">
        <v>0.16402</v>
      </c>
      <c r="CEN10" s="189">
        <v>0.16402</v>
      </c>
      <c r="CEO10" s="189">
        <v>0.16402</v>
      </c>
      <c r="CEP10" s="189">
        <v>0.16402</v>
      </c>
      <c r="CEQ10" s="189">
        <v>0.16402</v>
      </c>
      <c r="CER10" s="189">
        <v>0.16402</v>
      </c>
      <c r="CES10" s="189">
        <v>0.16402</v>
      </c>
      <c r="CET10" s="189">
        <v>0.16402</v>
      </c>
      <c r="CEU10" s="189">
        <v>0.16402</v>
      </c>
      <c r="CEV10" s="189">
        <v>0.16402</v>
      </c>
      <c r="CEW10" s="189">
        <v>0.16402</v>
      </c>
      <c r="CEX10" s="189">
        <v>0.16402</v>
      </c>
      <c r="CEY10" s="189">
        <v>0.16402</v>
      </c>
      <c r="CEZ10" s="189">
        <v>0.16402</v>
      </c>
      <c r="CFA10" s="189">
        <v>0.16402</v>
      </c>
      <c r="CFB10" s="189">
        <v>0.16402</v>
      </c>
      <c r="CFC10" s="189">
        <v>0.16402</v>
      </c>
      <c r="CFD10" s="189">
        <v>0.16402</v>
      </c>
      <c r="CFE10" s="189">
        <v>0.16402</v>
      </c>
      <c r="CFF10" s="189">
        <v>0.16402</v>
      </c>
      <c r="CFG10" s="189">
        <v>0.16402</v>
      </c>
      <c r="CFH10" s="189">
        <v>0.16402</v>
      </c>
      <c r="CFI10" s="189">
        <v>0.16402</v>
      </c>
      <c r="CFJ10" s="189">
        <v>0.16402</v>
      </c>
      <c r="CFK10" s="189">
        <v>0.16402</v>
      </c>
      <c r="CFL10" s="189">
        <v>0.16402</v>
      </c>
      <c r="CFM10" s="189">
        <v>0.16402</v>
      </c>
      <c r="CFN10" s="189">
        <v>0.16402</v>
      </c>
      <c r="CFO10" s="189">
        <v>0.16402</v>
      </c>
      <c r="CFP10" s="189">
        <v>0.16402</v>
      </c>
      <c r="CFQ10" s="189">
        <v>0.16402</v>
      </c>
      <c r="CFR10" s="189">
        <v>0.16402</v>
      </c>
      <c r="CFS10" s="189">
        <v>0.16402</v>
      </c>
      <c r="CFT10" s="189">
        <v>0.16402</v>
      </c>
      <c r="CFU10" s="189">
        <v>0.16402</v>
      </c>
      <c r="CFV10" s="189">
        <v>0.16402</v>
      </c>
      <c r="CFW10" s="189">
        <v>0.16402</v>
      </c>
      <c r="CFX10" s="189">
        <v>0.16402</v>
      </c>
      <c r="CFY10" s="189">
        <v>0.16402</v>
      </c>
      <c r="CFZ10" s="189">
        <v>0.16402</v>
      </c>
      <c r="CGA10" s="189">
        <v>0.16402</v>
      </c>
      <c r="CGB10" s="189">
        <v>0.16402</v>
      </c>
      <c r="CGC10" s="189">
        <v>0.16402</v>
      </c>
      <c r="CGD10" s="189">
        <v>0.16402</v>
      </c>
      <c r="CGE10" s="189">
        <v>0.16402</v>
      </c>
      <c r="CGF10" s="189">
        <v>0.16402</v>
      </c>
      <c r="CGG10" s="189">
        <v>0.16402</v>
      </c>
      <c r="CGH10" s="189">
        <v>0.16402</v>
      </c>
      <c r="CGI10" s="189">
        <v>0.16402</v>
      </c>
      <c r="CGJ10" s="189">
        <v>0.16402</v>
      </c>
      <c r="CGK10" s="189">
        <v>0.16402</v>
      </c>
      <c r="CGL10" s="189">
        <v>0.16402</v>
      </c>
      <c r="CGM10" s="189">
        <v>0.16402</v>
      </c>
      <c r="CGN10" s="189">
        <v>0.16402</v>
      </c>
      <c r="CGO10" s="189">
        <v>0.16402</v>
      </c>
      <c r="CGP10" s="189">
        <v>0.16402</v>
      </c>
      <c r="CGQ10" s="189">
        <v>0.16402</v>
      </c>
      <c r="CGR10" s="189">
        <v>0.16402</v>
      </c>
      <c r="CGS10" s="189">
        <v>0.16402</v>
      </c>
      <c r="CGT10" s="189">
        <v>0.16402</v>
      </c>
      <c r="CGU10" s="189">
        <v>0.16402</v>
      </c>
      <c r="CGV10" s="189">
        <v>0.16402</v>
      </c>
      <c r="CGW10" s="189">
        <v>0.16402</v>
      </c>
      <c r="CGX10" s="189">
        <v>0.16402</v>
      </c>
      <c r="CGY10" s="189">
        <v>0.16402</v>
      </c>
      <c r="CGZ10" s="189">
        <v>0.16402</v>
      </c>
      <c r="CHA10" s="189">
        <v>0.16402</v>
      </c>
      <c r="CHB10" s="189">
        <v>0.16402</v>
      </c>
      <c r="CHC10" s="189">
        <v>0.16402</v>
      </c>
      <c r="CHD10" s="189">
        <v>0.16402</v>
      </c>
      <c r="CHE10" s="189">
        <v>0.16402</v>
      </c>
      <c r="CHF10" s="189">
        <v>0.16402</v>
      </c>
      <c r="CHG10" s="189">
        <v>0.16402</v>
      </c>
      <c r="CHH10" s="189">
        <v>0.16402</v>
      </c>
      <c r="CHI10" s="189">
        <v>0.16402</v>
      </c>
      <c r="CHJ10" s="189">
        <v>0.16402</v>
      </c>
      <c r="CHK10" s="189">
        <v>0.16402</v>
      </c>
      <c r="CHL10" s="189">
        <v>0.16402</v>
      </c>
      <c r="CHM10" s="189">
        <v>0.16402</v>
      </c>
      <c r="CHN10" s="189">
        <v>0.16402</v>
      </c>
      <c r="CHO10" s="189">
        <v>0.16402</v>
      </c>
      <c r="CHP10" s="189">
        <v>0.16402</v>
      </c>
      <c r="CHQ10" s="189">
        <v>0.16402</v>
      </c>
      <c r="CHR10" s="189">
        <v>0.16402</v>
      </c>
      <c r="CHS10" s="189">
        <v>0.16402</v>
      </c>
      <c r="CHT10" s="189">
        <v>0.16402</v>
      </c>
      <c r="CHU10" s="189">
        <v>0.16402</v>
      </c>
      <c r="CHV10" s="189">
        <v>0.16402</v>
      </c>
      <c r="CHW10" s="189">
        <v>0.16402</v>
      </c>
      <c r="CHX10" s="189">
        <v>0.16402</v>
      </c>
      <c r="CHY10" s="189">
        <v>0.16402</v>
      </c>
      <c r="CHZ10" s="189">
        <v>0.16402</v>
      </c>
      <c r="CIA10" s="189">
        <v>0.16402</v>
      </c>
      <c r="CIB10" s="189">
        <v>0.16402</v>
      </c>
      <c r="CIC10" s="189">
        <v>0.16402</v>
      </c>
      <c r="CID10" s="189">
        <v>0.16402</v>
      </c>
      <c r="CIE10" s="189">
        <v>0.16402</v>
      </c>
      <c r="CIF10" s="189">
        <v>0.16402</v>
      </c>
      <c r="CIG10" s="189">
        <v>0.16402</v>
      </c>
      <c r="CIH10" s="189">
        <v>0.16402</v>
      </c>
      <c r="CII10" s="189">
        <v>0.16402</v>
      </c>
      <c r="CIJ10" s="189">
        <v>0.16402</v>
      </c>
      <c r="CIK10" s="189">
        <v>0.16402</v>
      </c>
      <c r="CIL10" s="189">
        <v>0.16402</v>
      </c>
      <c r="CIM10" s="189">
        <v>0.16402</v>
      </c>
      <c r="CIN10" s="189">
        <v>0.16402</v>
      </c>
      <c r="CIO10" s="189">
        <v>0.16402</v>
      </c>
      <c r="CIP10" s="189">
        <v>0.16402</v>
      </c>
      <c r="CIQ10" s="189">
        <v>0.16402</v>
      </c>
      <c r="CIR10" s="189">
        <v>0.16402</v>
      </c>
      <c r="CIS10" s="189">
        <v>0.16402</v>
      </c>
      <c r="CIT10" s="189">
        <v>0.16402</v>
      </c>
      <c r="CIU10" s="189">
        <v>0.16402</v>
      </c>
      <c r="CIV10" s="189">
        <v>0.16402</v>
      </c>
      <c r="CIW10" s="189">
        <v>0.16402</v>
      </c>
      <c r="CIX10" s="189">
        <v>0.16402</v>
      </c>
      <c r="CIY10" s="189">
        <v>0.16402</v>
      </c>
      <c r="CIZ10" s="189">
        <v>0.16402</v>
      </c>
      <c r="CJA10" s="189">
        <v>0.16402</v>
      </c>
      <c r="CJB10" s="189">
        <v>0.16402</v>
      </c>
      <c r="CJC10" s="189">
        <v>0.16402</v>
      </c>
      <c r="CJD10" s="189">
        <v>0.16402</v>
      </c>
      <c r="CJE10" s="189">
        <v>0.16402</v>
      </c>
      <c r="CJF10" s="189">
        <v>0.16402</v>
      </c>
      <c r="CJG10" s="189">
        <v>0.16402</v>
      </c>
      <c r="CJH10" s="189">
        <v>0.16402</v>
      </c>
      <c r="CJI10" s="189">
        <v>0.16402</v>
      </c>
      <c r="CJJ10" s="189">
        <v>0.16402</v>
      </c>
      <c r="CJK10" s="189">
        <v>0.16402</v>
      </c>
      <c r="CJL10" s="189">
        <v>0.16402</v>
      </c>
      <c r="CJM10" s="189">
        <v>0.16402</v>
      </c>
      <c r="CJN10" s="189">
        <v>0.16402</v>
      </c>
      <c r="CJO10" s="189">
        <v>0.16402</v>
      </c>
      <c r="CJP10" s="189">
        <v>0.16402</v>
      </c>
      <c r="CJQ10" s="189">
        <v>0.16402</v>
      </c>
      <c r="CJR10" s="189">
        <v>0.16402</v>
      </c>
      <c r="CJS10" s="189">
        <v>0.16402</v>
      </c>
      <c r="CJT10" s="189">
        <v>0.16402</v>
      </c>
      <c r="CJU10" s="189">
        <v>0.16402</v>
      </c>
      <c r="CJV10" s="189">
        <v>0.16402</v>
      </c>
      <c r="CJW10" s="189">
        <v>0.16402</v>
      </c>
      <c r="CJX10" s="189">
        <v>0.16402</v>
      </c>
      <c r="CJY10" s="189">
        <v>0.16402</v>
      </c>
      <c r="CJZ10" s="189">
        <v>0.16402</v>
      </c>
      <c r="CKA10" s="189">
        <v>0.16402</v>
      </c>
      <c r="CKB10" s="189">
        <v>0.16402</v>
      </c>
      <c r="CKC10" s="189">
        <v>0.16402</v>
      </c>
      <c r="CKD10" s="189">
        <v>0.16402</v>
      </c>
      <c r="CKE10" s="189">
        <v>0.16402</v>
      </c>
      <c r="CKF10" s="189">
        <v>0.16402</v>
      </c>
      <c r="CKG10" s="189">
        <v>0.16402</v>
      </c>
      <c r="CKH10" s="189">
        <v>0.16402</v>
      </c>
      <c r="CKI10" s="189">
        <v>0.16402</v>
      </c>
      <c r="CKJ10" s="189">
        <v>0.16402</v>
      </c>
      <c r="CKK10" s="189">
        <v>0.16402</v>
      </c>
      <c r="CKL10" s="189">
        <v>0.16402</v>
      </c>
      <c r="CKM10" s="189">
        <v>0.16402</v>
      </c>
      <c r="CKN10" s="189">
        <v>0.16402</v>
      </c>
      <c r="CKO10" s="189">
        <v>0.16402</v>
      </c>
      <c r="CKP10" s="189">
        <v>0.16402</v>
      </c>
      <c r="CKQ10" s="189">
        <v>0.16402</v>
      </c>
      <c r="CKR10" s="189">
        <v>0.16402</v>
      </c>
      <c r="CKS10" s="189">
        <v>0.16402</v>
      </c>
      <c r="CKT10" s="189">
        <v>0.16402</v>
      </c>
      <c r="CKU10" s="189">
        <v>0.16402</v>
      </c>
      <c r="CKV10" s="189">
        <v>0.16402</v>
      </c>
      <c r="CKW10" s="189">
        <v>0.16402</v>
      </c>
      <c r="CKX10" s="189">
        <v>0.16402</v>
      </c>
      <c r="CKY10" s="189">
        <v>0.16402</v>
      </c>
      <c r="CKZ10" s="189">
        <v>0.16402</v>
      </c>
      <c r="CLA10" s="189">
        <v>0.16402</v>
      </c>
      <c r="CLB10" s="189">
        <v>0.16402</v>
      </c>
      <c r="CLC10" s="189">
        <v>0.16402</v>
      </c>
      <c r="CLD10" s="189">
        <v>0.16402</v>
      </c>
      <c r="CLE10" s="189">
        <v>0.16402</v>
      </c>
      <c r="CLF10" s="189">
        <v>0.16402</v>
      </c>
      <c r="CLG10" s="189">
        <v>0.16402</v>
      </c>
      <c r="CLH10" s="189">
        <v>0.16402</v>
      </c>
      <c r="CLI10" s="189">
        <v>0.16402</v>
      </c>
      <c r="CLJ10" s="189">
        <v>0.16402</v>
      </c>
      <c r="CLK10" s="189">
        <v>0.16402</v>
      </c>
      <c r="CLL10" s="189">
        <v>0.16402</v>
      </c>
      <c r="CLM10" s="189">
        <v>0.16402</v>
      </c>
      <c r="CLN10" s="189">
        <v>0.16402</v>
      </c>
      <c r="CLO10" s="189">
        <v>0.16402</v>
      </c>
      <c r="CLP10" s="189">
        <v>0.16402</v>
      </c>
      <c r="CLQ10" s="189">
        <v>0.16402</v>
      </c>
      <c r="CLR10" s="189">
        <v>0.16402</v>
      </c>
      <c r="CLS10" s="189">
        <v>0.16402</v>
      </c>
      <c r="CLT10" s="189">
        <v>0.16402</v>
      </c>
      <c r="CLU10" s="189">
        <v>0.16402</v>
      </c>
      <c r="CLV10" s="189">
        <v>0.16402</v>
      </c>
      <c r="CLW10" s="189">
        <v>0.16402</v>
      </c>
      <c r="CLX10" s="189">
        <v>0.16402</v>
      </c>
      <c r="CLY10" s="189">
        <v>0.16402</v>
      </c>
      <c r="CLZ10" s="189">
        <v>0.16402</v>
      </c>
      <c r="CMA10" s="189">
        <v>0.16402</v>
      </c>
      <c r="CMB10" s="189">
        <v>0.16402</v>
      </c>
      <c r="CMC10" s="189">
        <v>0.16402</v>
      </c>
      <c r="CMD10" s="189">
        <v>0.16402</v>
      </c>
      <c r="CME10" s="189">
        <v>0.16402</v>
      </c>
      <c r="CMF10" s="189">
        <v>0.16402</v>
      </c>
      <c r="CMG10" s="189">
        <v>0.16402</v>
      </c>
      <c r="CMH10" s="189">
        <v>0.16402</v>
      </c>
      <c r="CMI10" s="189">
        <v>0.16402</v>
      </c>
      <c r="CMJ10" s="189">
        <v>0.16402</v>
      </c>
      <c r="CMK10" s="189">
        <v>0.16402</v>
      </c>
      <c r="CML10" s="189">
        <v>0.16402</v>
      </c>
      <c r="CMM10" s="189">
        <v>0.16402</v>
      </c>
      <c r="CMN10" s="189">
        <v>0.16402</v>
      </c>
      <c r="CMO10" s="189">
        <v>0.16402</v>
      </c>
      <c r="CMP10" s="189">
        <v>0.16402</v>
      </c>
      <c r="CMQ10" s="189">
        <v>0.16402</v>
      </c>
      <c r="CMR10" s="189">
        <v>0.16402</v>
      </c>
      <c r="CMS10" s="189">
        <v>0.16402</v>
      </c>
      <c r="CMT10" s="189">
        <v>0.16402</v>
      </c>
      <c r="CMU10" s="189">
        <v>0.16402</v>
      </c>
      <c r="CMV10" s="189">
        <v>0.16402</v>
      </c>
      <c r="CMW10" s="189">
        <v>0.16402</v>
      </c>
      <c r="CMX10" s="189">
        <v>0.16402</v>
      </c>
      <c r="CMY10" s="189">
        <v>0.16402</v>
      </c>
      <c r="CMZ10" s="189">
        <v>0.16402</v>
      </c>
      <c r="CNA10" s="189">
        <v>0.16402</v>
      </c>
      <c r="CNB10" s="189">
        <v>0.16402</v>
      </c>
      <c r="CNC10" s="189">
        <v>0.16402</v>
      </c>
      <c r="CND10" s="189">
        <v>0.16402</v>
      </c>
      <c r="CNE10" s="189">
        <v>0.16402</v>
      </c>
      <c r="CNF10" s="189">
        <v>0.16402</v>
      </c>
      <c r="CNG10" s="189">
        <v>0.16402</v>
      </c>
      <c r="CNH10" s="189">
        <v>0.16402</v>
      </c>
      <c r="CNI10" s="189">
        <v>0.16402</v>
      </c>
      <c r="CNJ10" s="189">
        <v>0.16402</v>
      </c>
      <c r="CNK10" s="189">
        <v>0.16402</v>
      </c>
      <c r="CNL10" s="189">
        <v>0.16402</v>
      </c>
      <c r="CNM10" s="189">
        <v>0.16402</v>
      </c>
      <c r="CNN10" s="189">
        <v>0.16402</v>
      </c>
      <c r="CNO10" s="189">
        <v>0.16402</v>
      </c>
      <c r="CNP10" s="189">
        <v>0.16402</v>
      </c>
      <c r="CNQ10" s="189">
        <v>0.16402</v>
      </c>
      <c r="CNR10" s="189">
        <v>0.16402</v>
      </c>
      <c r="CNS10" s="189">
        <v>0.16402</v>
      </c>
      <c r="CNT10" s="189">
        <v>0.16402</v>
      </c>
      <c r="CNU10" s="189">
        <v>0.16402</v>
      </c>
      <c r="CNV10" s="189">
        <v>0.16402</v>
      </c>
      <c r="CNW10" s="189">
        <v>0.16402</v>
      </c>
      <c r="CNX10" s="189">
        <v>0.16402</v>
      </c>
      <c r="CNY10" s="189">
        <v>0.16402</v>
      </c>
      <c r="CNZ10" s="189">
        <v>0.16402</v>
      </c>
      <c r="COA10" s="189">
        <v>0.16402</v>
      </c>
      <c r="COB10" s="189">
        <v>0.16402</v>
      </c>
      <c r="COC10" s="189">
        <v>0.16402</v>
      </c>
      <c r="COD10" s="189">
        <v>0.16402</v>
      </c>
      <c r="COE10" s="189">
        <v>0.16402</v>
      </c>
      <c r="COF10" s="189">
        <v>0.16402</v>
      </c>
      <c r="COG10" s="189">
        <v>0.16402</v>
      </c>
      <c r="COH10" s="189">
        <v>0.16402</v>
      </c>
      <c r="COI10" s="189">
        <v>0.16402</v>
      </c>
      <c r="COJ10" s="189">
        <v>0.16402</v>
      </c>
      <c r="COK10" s="189">
        <v>0.16402</v>
      </c>
      <c r="COL10" s="189">
        <v>0.16402</v>
      </c>
      <c r="COM10" s="189">
        <v>0.16402</v>
      </c>
      <c r="CON10" s="189">
        <v>0.16402</v>
      </c>
      <c r="COO10" s="189">
        <v>0.16402</v>
      </c>
      <c r="COP10" s="189">
        <v>0.16402</v>
      </c>
      <c r="COQ10" s="189">
        <v>0.16402</v>
      </c>
      <c r="COR10" s="189">
        <v>0.16402</v>
      </c>
      <c r="COS10" s="189">
        <v>0.16402</v>
      </c>
      <c r="COT10" s="189">
        <v>0.16402</v>
      </c>
      <c r="COU10" s="189">
        <v>0.16402</v>
      </c>
      <c r="COV10" s="189">
        <v>0.16402</v>
      </c>
      <c r="COW10" s="189">
        <v>0.16402</v>
      </c>
      <c r="COX10" s="189">
        <v>0.16402</v>
      </c>
      <c r="COY10" s="189">
        <v>0.16402</v>
      </c>
      <c r="COZ10" s="189">
        <v>0.16402</v>
      </c>
      <c r="CPA10" s="189">
        <v>0.16402</v>
      </c>
      <c r="CPB10" s="189">
        <v>0.16402</v>
      </c>
      <c r="CPC10" s="189">
        <v>0.16402</v>
      </c>
      <c r="CPD10" s="189">
        <v>0.16402</v>
      </c>
      <c r="CPE10" s="189">
        <v>0.16402</v>
      </c>
      <c r="CPF10" s="189">
        <v>0.16402</v>
      </c>
      <c r="CPG10" s="189">
        <v>0.16402</v>
      </c>
      <c r="CPH10" s="189">
        <v>0.16402</v>
      </c>
      <c r="CPI10" s="189">
        <v>0.16402</v>
      </c>
      <c r="CPJ10" s="189">
        <v>0.16402</v>
      </c>
      <c r="CPK10" s="189">
        <v>0.16402</v>
      </c>
      <c r="CPL10" s="189">
        <v>0.16402</v>
      </c>
      <c r="CPM10" s="189">
        <v>0.16402</v>
      </c>
      <c r="CPN10" s="189">
        <v>0.16402</v>
      </c>
      <c r="CPO10" s="189">
        <v>0.16402</v>
      </c>
      <c r="CPP10" s="189">
        <v>0.16402</v>
      </c>
      <c r="CPQ10" s="189">
        <v>0.16402</v>
      </c>
      <c r="CPR10" s="189">
        <v>0.16402</v>
      </c>
      <c r="CPS10" s="189">
        <v>0.16402</v>
      </c>
      <c r="CPT10" s="189">
        <v>0.16402</v>
      </c>
      <c r="CPU10" s="189">
        <v>0.16402</v>
      </c>
      <c r="CPV10" s="189">
        <v>0.16402</v>
      </c>
      <c r="CPW10" s="189">
        <v>0.16402</v>
      </c>
      <c r="CPX10" s="189">
        <v>0.16402</v>
      </c>
      <c r="CPY10" s="189">
        <v>0.16402</v>
      </c>
      <c r="CPZ10" s="189">
        <v>0.16402</v>
      </c>
      <c r="CQA10" s="189">
        <v>0.16402</v>
      </c>
      <c r="CQB10" s="189">
        <v>0.16402</v>
      </c>
      <c r="CQC10" s="189">
        <v>0.16402</v>
      </c>
      <c r="CQD10" s="189">
        <v>0.16402</v>
      </c>
      <c r="CQE10" s="189">
        <v>0.16402</v>
      </c>
      <c r="CQF10" s="189">
        <v>0.16402</v>
      </c>
      <c r="CQG10" s="189">
        <v>0.16402</v>
      </c>
      <c r="CQH10" s="189">
        <v>0.16402</v>
      </c>
      <c r="CQI10" s="189">
        <v>0.16402</v>
      </c>
      <c r="CQJ10" s="189">
        <v>0.16402</v>
      </c>
      <c r="CQK10" s="189">
        <v>0.16402</v>
      </c>
      <c r="CQL10" s="189">
        <v>0.16402</v>
      </c>
      <c r="CQM10" s="189">
        <v>0.16402</v>
      </c>
      <c r="CQN10" s="189">
        <v>0.16402</v>
      </c>
      <c r="CQO10" s="189">
        <v>0.16402</v>
      </c>
      <c r="CQP10" s="189">
        <v>0.16402</v>
      </c>
      <c r="CQQ10" s="189">
        <v>0.16402</v>
      </c>
      <c r="CQR10" s="189">
        <v>0.16402</v>
      </c>
      <c r="CQS10" s="189">
        <v>0.16402</v>
      </c>
      <c r="CQT10" s="189">
        <v>0.16402</v>
      </c>
      <c r="CQU10" s="189">
        <v>0.16402</v>
      </c>
      <c r="CQV10" s="189">
        <v>0.16402</v>
      </c>
      <c r="CQW10" s="189">
        <v>0.16402</v>
      </c>
      <c r="CQX10" s="189">
        <v>0.16402</v>
      </c>
      <c r="CQY10" s="189">
        <v>0.16402</v>
      </c>
      <c r="CQZ10" s="189">
        <v>0.16402</v>
      </c>
      <c r="CRA10" s="189">
        <v>0.16402</v>
      </c>
      <c r="CRB10" s="189">
        <v>0.16402</v>
      </c>
      <c r="CRC10" s="189">
        <v>0.16402</v>
      </c>
      <c r="CRD10" s="189">
        <v>0.16402</v>
      </c>
      <c r="CRE10" s="189">
        <v>0.16402</v>
      </c>
      <c r="CRF10" s="189">
        <v>0.16402</v>
      </c>
      <c r="CRG10" s="189">
        <v>0.16402</v>
      </c>
      <c r="CRH10" s="189">
        <v>0.16402</v>
      </c>
      <c r="CRI10" s="189">
        <v>0.16402</v>
      </c>
      <c r="CRJ10" s="189">
        <v>0.16402</v>
      </c>
      <c r="CRK10" s="189">
        <v>0.16402</v>
      </c>
      <c r="CRL10" s="189">
        <v>0.16402</v>
      </c>
      <c r="CRM10" s="189">
        <v>0.16402</v>
      </c>
      <c r="CRN10" s="189">
        <v>0.16402</v>
      </c>
      <c r="CRO10" s="189">
        <v>0.16402</v>
      </c>
      <c r="CRP10" s="189">
        <v>0.16402</v>
      </c>
      <c r="CRQ10" s="189">
        <v>0.16402</v>
      </c>
      <c r="CRR10" s="189">
        <v>0.16402</v>
      </c>
      <c r="CRS10" s="189">
        <v>0.16402</v>
      </c>
      <c r="CRT10" s="189">
        <v>0.16402</v>
      </c>
      <c r="CRU10" s="189">
        <v>0.16402</v>
      </c>
      <c r="CRV10" s="189">
        <v>0.16402</v>
      </c>
      <c r="CRW10" s="189">
        <v>0.16402</v>
      </c>
      <c r="CRX10" s="189">
        <v>0.16402</v>
      </c>
      <c r="CRY10" s="189">
        <v>0.16402</v>
      </c>
      <c r="CRZ10" s="189">
        <v>0.16402</v>
      </c>
      <c r="CSA10" s="189">
        <v>0.16402</v>
      </c>
      <c r="CSB10" s="189">
        <v>0.16402</v>
      </c>
      <c r="CSC10" s="189">
        <v>0.16402</v>
      </c>
      <c r="CSD10" s="189">
        <v>0.16402</v>
      </c>
      <c r="CSE10" s="189">
        <v>0.16402</v>
      </c>
      <c r="CSF10" s="189">
        <v>0.16402</v>
      </c>
      <c r="CSG10" s="189">
        <v>0.16402</v>
      </c>
      <c r="CSH10" s="189">
        <v>0.16402</v>
      </c>
      <c r="CSI10" s="189">
        <v>0.16402</v>
      </c>
      <c r="CSJ10" s="189">
        <v>0.16402</v>
      </c>
      <c r="CSK10" s="189">
        <v>0.16402</v>
      </c>
      <c r="CSL10" s="189">
        <v>0.16402</v>
      </c>
      <c r="CSM10" s="189">
        <v>0.16402</v>
      </c>
      <c r="CSN10" s="189">
        <v>0.16402</v>
      </c>
      <c r="CSO10" s="189">
        <v>0.16402</v>
      </c>
      <c r="CSP10" s="189">
        <v>0.16402</v>
      </c>
      <c r="CSQ10" s="189">
        <v>0.16402</v>
      </c>
      <c r="CSR10" s="189">
        <v>0.16402</v>
      </c>
      <c r="CSS10" s="189">
        <v>0.16402</v>
      </c>
      <c r="CST10" s="189">
        <v>0.16402</v>
      </c>
      <c r="CSU10" s="189">
        <v>0.16402</v>
      </c>
      <c r="CSV10" s="189">
        <v>0.16402</v>
      </c>
      <c r="CSW10" s="189">
        <v>0.16402</v>
      </c>
      <c r="CSX10" s="189">
        <v>0.16402</v>
      </c>
      <c r="CSY10" s="189">
        <v>0.16402</v>
      </c>
      <c r="CSZ10" s="189">
        <v>0.16402</v>
      </c>
      <c r="CTA10" s="189">
        <v>0.16402</v>
      </c>
      <c r="CTB10" s="189">
        <v>0.16402</v>
      </c>
      <c r="CTC10" s="189">
        <v>0.16402</v>
      </c>
      <c r="CTD10" s="189">
        <v>0.16402</v>
      </c>
      <c r="CTE10" s="189">
        <v>0.16402</v>
      </c>
      <c r="CTF10" s="189">
        <v>0.16402</v>
      </c>
      <c r="CTG10" s="189">
        <v>0.16402</v>
      </c>
      <c r="CTH10" s="189">
        <v>0.16402</v>
      </c>
      <c r="CTI10" s="189">
        <v>0.16402</v>
      </c>
      <c r="CTJ10" s="189">
        <v>0.16402</v>
      </c>
      <c r="CTK10" s="189">
        <v>0.16402</v>
      </c>
      <c r="CTL10" s="189">
        <v>0.16402</v>
      </c>
      <c r="CTM10" s="189">
        <v>0.16402</v>
      </c>
      <c r="CTN10" s="189">
        <v>0.16402</v>
      </c>
      <c r="CTO10" s="189">
        <v>0.16402</v>
      </c>
      <c r="CTP10" s="189">
        <v>0.16402</v>
      </c>
      <c r="CTQ10" s="189">
        <v>0.16402</v>
      </c>
      <c r="CTR10" s="189">
        <v>0.16402</v>
      </c>
      <c r="CTS10" s="189">
        <v>0.16402</v>
      </c>
      <c r="CTT10" s="189">
        <v>0.16402</v>
      </c>
      <c r="CTU10" s="189">
        <v>0.16402</v>
      </c>
      <c r="CTV10" s="189">
        <v>0.16402</v>
      </c>
      <c r="CTW10" s="189">
        <v>0.16402</v>
      </c>
      <c r="CTX10" s="189">
        <v>0.16402</v>
      </c>
      <c r="CTY10" s="189">
        <v>0.16402</v>
      </c>
      <c r="CTZ10" s="189">
        <v>0.16402</v>
      </c>
      <c r="CUA10" s="189">
        <v>0.16402</v>
      </c>
      <c r="CUB10" s="189">
        <v>0.16402</v>
      </c>
      <c r="CUC10" s="189">
        <v>0.16402</v>
      </c>
      <c r="CUD10" s="189">
        <v>0.16402</v>
      </c>
      <c r="CUE10" s="189">
        <v>0.16402</v>
      </c>
      <c r="CUF10" s="189">
        <v>0.16402</v>
      </c>
      <c r="CUG10" s="189">
        <v>0.16402</v>
      </c>
      <c r="CUH10" s="189">
        <v>0.16402</v>
      </c>
      <c r="CUI10" s="189">
        <v>0.16402</v>
      </c>
      <c r="CUJ10" s="189">
        <v>0.16402</v>
      </c>
      <c r="CUK10" s="189">
        <v>0.16402</v>
      </c>
      <c r="CUL10" s="189">
        <v>0.16402</v>
      </c>
      <c r="CUM10" s="189">
        <v>0.16402</v>
      </c>
      <c r="CUN10" s="189">
        <v>0.16402</v>
      </c>
      <c r="CUO10" s="189">
        <v>0.16402</v>
      </c>
      <c r="CUP10" s="189">
        <v>0.16402</v>
      </c>
      <c r="CUQ10" s="189">
        <v>0.16402</v>
      </c>
      <c r="CUR10" s="189">
        <v>0.16402</v>
      </c>
      <c r="CUS10" s="189">
        <v>0.16402</v>
      </c>
      <c r="CUT10" s="189">
        <v>0.16402</v>
      </c>
      <c r="CUU10" s="189">
        <v>0.16402</v>
      </c>
      <c r="CUV10" s="189">
        <v>0.16402</v>
      </c>
      <c r="CUW10" s="189">
        <v>0.16402</v>
      </c>
      <c r="CUX10" s="189">
        <v>0.16402</v>
      </c>
      <c r="CUY10" s="189">
        <v>0.16402</v>
      </c>
      <c r="CUZ10" s="189">
        <v>0.16402</v>
      </c>
      <c r="CVA10" s="189">
        <v>0.16402</v>
      </c>
      <c r="CVB10" s="189">
        <v>0.16402</v>
      </c>
      <c r="CVC10" s="189">
        <v>0.16402</v>
      </c>
      <c r="CVD10" s="189">
        <v>0.16402</v>
      </c>
      <c r="CVE10" s="189">
        <v>0.16402</v>
      </c>
      <c r="CVF10" s="189">
        <v>0.16402</v>
      </c>
      <c r="CVG10" s="189">
        <v>0.16402</v>
      </c>
      <c r="CVH10" s="189">
        <v>0.16402</v>
      </c>
      <c r="CVI10" s="189">
        <v>0.16402</v>
      </c>
      <c r="CVJ10" s="189">
        <v>0.16402</v>
      </c>
      <c r="CVK10" s="189">
        <v>0.16402</v>
      </c>
      <c r="CVL10" s="189">
        <v>0.16402</v>
      </c>
      <c r="CVM10" s="189">
        <v>0.16402</v>
      </c>
      <c r="CVN10" s="189">
        <v>0.16402</v>
      </c>
      <c r="CVO10" s="189">
        <v>0.16402</v>
      </c>
      <c r="CVP10" s="189">
        <v>0.16402</v>
      </c>
      <c r="CVQ10" s="189">
        <v>0.16402</v>
      </c>
      <c r="CVR10" s="189">
        <v>0.16402</v>
      </c>
      <c r="CVS10" s="189">
        <v>0.16402</v>
      </c>
      <c r="CVT10" s="189">
        <v>0.16402</v>
      </c>
      <c r="CVU10" s="189">
        <v>0.16402</v>
      </c>
      <c r="CVV10" s="189">
        <v>0.16402</v>
      </c>
      <c r="CVW10" s="189">
        <v>0.16402</v>
      </c>
      <c r="CVX10" s="189">
        <v>0.16402</v>
      </c>
      <c r="CVY10" s="189">
        <v>0.16402</v>
      </c>
      <c r="CVZ10" s="189">
        <v>0.16402</v>
      </c>
      <c r="CWA10" s="189">
        <v>0.16402</v>
      </c>
      <c r="CWB10" s="189">
        <v>0.16402</v>
      </c>
      <c r="CWC10" s="189">
        <v>0.16402</v>
      </c>
      <c r="CWD10" s="189">
        <v>0.16402</v>
      </c>
      <c r="CWE10" s="189">
        <v>0.16402</v>
      </c>
      <c r="CWF10" s="189">
        <v>0.16402</v>
      </c>
      <c r="CWG10" s="189">
        <v>0.16402</v>
      </c>
      <c r="CWH10" s="189">
        <v>0.16402</v>
      </c>
      <c r="CWI10" s="189">
        <v>0.16402</v>
      </c>
      <c r="CWJ10" s="189">
        <v>0.16402</v>
      </c>
      <c r="CWK10" s="189">
        <v>0.16402</v>
      </c>
      <c r="CWL10" s="189">
        <v>0.16402</v>
      </c>
      <c r="CWM10" s="189">
        <v>0.16402</v>
      </c>
      <c r="CWN10" s="189">
        <v>0.16402</v>
      </c>
      <c r="CWO10" s="189">
        <v>0.16402</v>
      </c>
      <c r="CWP10" s="189">
        <v>0.16402</v>
      </c>
      <c r="CWQ10" s="189">
        <v>0.16402</v>
      </c>
      <c r="CWR10" s="189">
        <v>0.16402</v>
      </c>
      <c r="CWS10" s="189">
        <v>0.16402</v>
      </c>
      <c r="CWT10" s="189">
        <v>0.16402</v>
      </c>
      <c r="CWU10" s="189">
        <v>0.16402</v>
      </c>
      <c r="CWV10" s="189">
        <v>0.16402</v>
      </c>
      <c r="CWW10" s="189">
        <v>0.16402</v>
      </c>
      <c r="CWX10" s="189">
        <v>0.16402</v>
      </c>
      <c r="CWY10" s="189">
        <v>0.16402</v>
      </c>
      <c r="CWZ10" s="189">
        <v>0.16402</v>
      </c>
      <c r="CXA10" s="189">
        <v>0.16402</v>
      </c>
      <c r="CXB10" s="189">
        <v>0.16402</v>
      </c>
      <c r="CXC10" s="189">
        <v>0.16402</v>
      </c>
      <c r="CXD10" s="189">
        <v>0.16402</v>
      </c>
      <c r="CXE10" s="189">
        <v>0.16402</v>
      </c>
      <c r="CXF10" s="189">
        <v>0.16402</v>
      </c>
      <c r="CXG10" s="189">
        <v>0.16402</v>
      </c>
      <c r="CXH10" s="189">
        <v>0.16402</v>
      </c>
      <c r="CXI10" s="189">
        <v>0.16402</v>
      </c>
      <c r="CXJ10" s="189">
        <v>0.16402</v>
      </c>
      <c r="CXK10" s="189">
        <v>0.16402</v>
      </c>
      <c r="CXL10" s="189">
        <v>0.16402</v>
      </c>
      <c r="CXM10" s="189">
        <v>0.16402</v>
      </c>
      <c r="CXN10" s="189">
        <v>0.16402</v>
      </c>
      <c r="CXO10" s="189">
        <v>0.16402</v>
      </c>
      <c r="CXP10" s="189">
        <v>0.16402</v>
      </c>
      <c r="CXQ10" s="189">
        <v>0.16402</v>
      </c>
      <c r="CXR10" s="189">
        <v>0.16402</v>
      </c>
      <c r="CXS10" s="189">
        <v>0.16402</v>
      </c>
      <c r="CXT10" s="189">
        <v>0.16402</v>
      </c>
      <c r="CXU10" s="189">
        <v>0.16402</v>
      </c>
      <c r="CXV10" s="189">
        <v>0.16402</v>
      </c>
      <c r="CXW10" s="189">
        <v>0.16402</v>
      </c>
      <c r="CXX10" s="189">
        <v>0.16402</v>
      </c>
      <c r="CXY10" s="189">
        <v>0.16402</v>
      </c>
      <c r="CXZ10" s="189">
        <v>0.16402</v>
      </c>
      <c r="CYA10" s="189">
        <v>0.16402</v>
      </c>
      <c r="CYB10" s="189">
        <v>0.16402</v>
      </c>
      <c r="CYC10" s="189">
        <v>0.16402</v>
      </c>
      <c r="CYD10" s="189">
        <v>0.16402</v>
      </c>
      <c r="CYE10" s="189">
        <v>0.16402</v>
      </c>
      <c r="CYF10" s="189">
        <v>0.16402</v>
      </c>
      <c r="CYG10" s="189">
        <v>0.16402</v>
      </c>
      <c r="CYH10" s="189">
        <v>0.16402</v>
      </c>
      <c r="CYI10" s="189">
        <v>0.16402</v>
      </c>
      <c r="CYJ10" s="189">
        <v>0.16402</v>
      </c>
      <c r="CYK10" s="189">
        <v>0.16402</v>
      </c>
      <c r="CYL10" s="189">
        <v>0.16402</v>
      </c>
      <c r="CYM10" s="189">
        <v>0.16402</v>
      </c>
      <c r="CYN10" s="189">
        <v>0.16402</v>
      </c>
      <c r="CYO10" s="189">
        <v>0.16402</v>
      </c>
      <c r="CYP10" s="189">
        <v>0.16402</v>
      </c>
      <c r="CYQ10" s="189">
        <v>0.16402</v>
      </c>
      <c r="CYR10" s="189">
        <v>0.16402</v>
      </c>
      <c r="CYS10" s="189">
        <v>0.16402</v>
      </c>
      <c r="CYT10" s="189">
        <v>0.16402</v>
      </c>
      <c r="CYU10" s="189">
        <v>0.16402</v>
      </c>
      <c r="CYV10" s="189">
        <v>0.16402</v>
      </c>
      <c r="CYW10" s="189">
        <v>0.16402</v>
      </c>
      <c r="CYX10" s="189">
        <v>0.16402</v>
      </c>
      <c r="CYY10" s="189">
        <v>0.16402</v>
      </c>
      <c r="CYZ10" s="189">
        <v>0.16402</v>
      </c>
      <c r="CZA10" s="189">
        <v>0.16402</v>
      </c>
      <c r="CZB10" s="189">
        <v>0.16402</v>
      </c>
      <c r="CZC10" s="189">
        <v>0.16402</v>
      </c>
      <c r="CZD10" s="189">
        <v>0.16402</v>
      </c>
      <c r="CZE10" s="189">
        <v>0.16402</v>
      </c>
      <c r="CZF10" s="189">
        <v>0.16402</v>
      </c>
      <c r="CZG10" s="189">
        <v>0.16402</v>
      </c>
      <c r="CZH10" s="189">
        <v>0.16402</v>
      </c>
      <c r="CZI10" s="189">
        <v>0.16402</v>
      </c>
      <c r="CZJ10" s="189">
        <v>0.16402</v>
      </c>
      <c r="CZK10" s="189">
        <v>0.16402</v>
      </c>
      <c r="CZL10" s="189">
        <v>0.16402</v>
      </c>
      <c r="CZM10" s="189">
        <v>0.16402</v>
      </c>
      <c r="CZN10" s="189">
        <v>0.16402</v>
      </c>
      <c r="CZO10" s="189">
        <v>0.16402</v>
      </c>
      <c r="CZP10" s="189">
        <v>0.16402</v>
      </c>
      <c r="CZQ10" s="189">
        <v>0.16402</v>
      </c>
      <c r="CZR10" s="189">
        <v>0.16402</v>
      </c>
      <c r="CZS10" s="189">
        <v>0.16402</v>
      </c>
      <c r="CZT10" s="189">
        <v>0.16402</v>
      </c>
      <c r="CZU10" s="189">
        <v>0.16402</v>
      </c>
      <c r="CZV10" s="189">
        <v>0.16402</v>
      </c>
      <c r="CZW10" s="189">
        <v>0.16402</v>
      </c>
      <c r="CZX10" s="189">
        <v>0.16402</v>
      </c>
      <c r="CZY10" s="189">
        <v>0.16402</v>
      </c>
      <c r="CZZ10" s="189">
        <v>0.16402</v>
      </c>
      <c r="DAA10" s="189">
        <v>0.16402</v>
      </c>
      <c r="DAB10" s="189">
        <v>0.16402</v>
      </c>
      <c r="DAC10" s="189">
        <v>0.16402</v>
      </c>
      <c r="DAD10" s="189">
        <v>0.16402</v>
      </c>
      <c r="DAE10" s="189">
        <v>0.16402</v>
      </c>
      <c r="DAF10" s="189">
        <v>0.16402</v>
      </c>
      <c r="DAG10" s="189">
        <v>0.16402</v>
      </c>
      <c r="DAH10" s="189">
        <v>0.16402</v>
      </c>
      <c r="DAI10" s="189">
        <v>0.16402</v>
      </c>
      <c r="DAJ10" s="189">
        <v>0.16402</v>
      </c>
      <c r="DAK10" s="189">
        <v>0.16402</v>
      </c>
      <c r="DAL10" s="189">
        <v>0.16402</v>
      </c>
      <c r="DAM10" s="189">
        <v>0.16402</v>
      </c>
      <c r="DAN10" s="189">
        <v>0.16402</v>
      </c>
      <c r="DAO10" s="189">
        <v>0.16402</v>
      </c>
      <c r="DAP10" s="189">
        <v>0.16402</v>
      </c>
      <c r="DAQ10" s="189">
        <v>0.16402</v>
      </c>
      <c r="DAR10" s="189">
        <v>0.16402</v>
      </c>
      <c r="DAS10" s="189">
        <v>0.16402</v>
      </c>
      <c r="DAT10" s="189">
        <v>0.16402</v>
      </c>
      <c r="DAU10" s="189">
        <v>0.16402</v>
      </c>
      <c r="DAV10" s="189">
        <v>0.16402</v>
      </c>
      <c r="DAW10" s="189">
        <v>0.16402</v>
      </c>
      <c r="DAX10" s="189">
        <v>0.16402</v>
      </c>
      <c r="DAY10" s="189">
        <v>0.16402</v>
      </c>
      <c r="DAZ10" s="189">
        <v>0.16402</v>
      </c>
      <c r="DBA10" s="189">
        <v>0.16402</v>
      </c>
      <c r="DBB10" s="189">
        <v>0.16402</v>
      </c>
      <c r="DBC10" s="189">
        <v>0.16402</v>
      </c>
      <c r="DBD10" s="189">
        <v>0.16402</v>
      </c>
      <c r="DBE10" s="189">
        <v>0.16402</v>
      </c>
      <c r="DBF10" s="189">
        <v>0.16402</v>
      </c>
      <c r="DBG10" s="189">
        <v>0.16402</v>
      </c>
      <c r="DBH10" s="189">
        <v>0.16402</v>
      </c>
      <c r="DBI10" s="189">
        <v>0.16402</v>
      </c>
      <c r="DBJ10" s="189">
        <v>0.16402</v>
      </c>
      <c r="DBK10" s="189">
        <v>0.16402</v>
      </c>
      <c r="DBL10" s="189">
        <v>0.16402</v>
      </c>
      <c r="DBM10" s="189">
        <v>0.16402</v>
      </c>
      <c r="DBN10" s="189">
        <v>0.16402</v>
      </c>
      <c r="DBO10" s="189">
        <v>0.16402</v>
      </c>
      <c r="DBP10" s="189">
        <v>0.16402</v>
      </c>
      <c r="DBQ10" s="189">
        <v>0.16402</v>
      </c>
      <c r="DBR10" s="189">
        <v>0.16402</v>
      </c>
      <c r="DBS10" s="189">
        <v>0.16402</v>
      </c>
      <c r="DBT10" s="189">
        <v>0.16402</v>
      </c>
      <c r="DBU10" s="189">
        <v>0.16402</v>
      </c>
      <c r="DBV10" s="189">
        <v>0.16402</v>
      </c>
      <c r="DBW10" s="189">
        <v>0.16402</v>
      </c>
      <c r="DBX10" s="189">
        <v>0.16402</v>
      </c>
      <c r="DBY10" s="189">
        <v>0.16402</v>
      </c>
      <c r="DBZ10" s="189">
        <v>0.16402</v>
      </c>
      <c r="DCA10" s="189">
        <v>0.16402</v>
      </c>
      <c r="DCB10" s="189">
        <v>0.16402</v>
      </c>
      <c r="DCC10" s="189">
        <v>0.16402</v>
      </c>
      <c r="DCD10" s="189">
        <v>0.16402</v>
      </c>
      <c r="DCE10" s="189">
        <v>0.16402</v>
      </c>
      <c r="DCF10" s="189">
        <v>0.16402</v>
      </c>
      <c r="DCG10" s="189">
        <v>0.16402</v>
      </c>
      <c r="DCH10" s="189">
        <v>0.16402</v>
      </c>
      <c r="DCI10" s="189">
        <v>0.16402</v>
      </c>
      <c r="DCJ10" s="189">
        <v>0.16402</v>
      </c>
      <c r="DCK10" s="189">
        <v>0.16402</v>
      </c>
      <c r="DCL10" s="189">
        <v>0.16402</v>
      </c>
      <c r="DCM10" s="189">
        <v>0.16402</v>
      </c>
      <c r="DCN10" s="189">
        <v>0.16402</v>
      </c>
      <c r="DCO10" s="189">
        <v>0.16402</v>
      </c>
      <c r="DCP10" s="189">
        <v>0.16402</v>
      </c>
      <c r="DCQ10" s="189">
        <v>0.16402</v>
      </c>
      <c r="DCR10" s="189">
        <v>0.16402</v>
      </c>
      <c r="DCS10" s="189">
        <v>0.16402</v>
      </c>
      <c r="DCT10" s="189">
        <v>0.16402</v>
      </c>
      <c r="DCU10" s="189">
        <v>0.16402</v>
      </c>
      <c r="DCV10" s="189">
        <v>0.16402</v>
      </c>
      <c r="DCW10" s="189">
        <v>0.16402</v>
      </c>
      <c r="DCX10" s="189">
        <v>0.16402</v>
      </c>
      <c r="DCY10" s="189">
        <v>0.16402</v>
      </c>
      <c r="DCZ10" s="189">
        <v>0.16402</v>
      </c>
      <c r="DDA10" s="189">
        <v>0.16402</v>
      </c>
      <c r="DDB10" s="189">
        <v>0.16402</v>
      </c>
      <c r="DDC10" s="189">
        <v>0.16402</v>
      </c>
      <c r="DDD10" s="189">
        <v>0.16402</v>
      </c>
      <c r="DDE10" s="189">
        <v>0.16402</v>
      </c>
      <c r="DDF10" s="189">
        <v>0.16402</v>
      </c>
      <c r="DDG10" s="189">
        <v>0.16402</v>
      </c>
      <c r="DDH10" s="189">
        <v>0.16402</v>
      </c>
      <c r="DDI10" s="189">
        <v>0.16402</v>
      </c>
      <c r="DDJ10" s="189">
        <v>0.16402</v>
      </c>
      <c r="DDK10" s="189">
        <v>0.16402</v>
      </c>
      <c r="DDL10" s="189">
        <v>0.16402</v>
      </c>
      <c r="DDM10" s="189">
        <v>0.16402</v>
      </c>
      <c r="DDN10" s="189">
        <v>0.16402</v>
      </c>
      <c r="DDO10" s="189">
        <v>0.16402</v>
      </c>
      <c r="DDP10" s="189">
        <v>0.16402</v>
      </c>
      <c r="DDQ10" s="189">
        <v>0.16402</v>
      </c>
      <c r="DDR10" s="189">
        <v>0.16402</v>
      </c>
      <c r="DDS10" s="189">
        <v>0.16402</v>
      </c>
      <c r="DDT10" s="189">
        <v>0.16402</v>
      </c>
      <c r="DDU10" s="189">
        <v>0.16402</v>
      </c>
      <c r="DDV10" s="189">
        <v>0.16402</v>
      </c>
      <c r="DDW10" s="189">
        <v>0.16402</v>
      </c>
      <c r="DDX10" s="189">
        <v>0.16402</v>
      </c>
      <c r="DDY10" s="189">
        <v>0.16402</v>
      </c>
      <c r="DDZ10" s="189">
        <v>0.16402</v>
      </c>
      <c r="DEA10" s="189">
        <v>0.16402</v>
      </c>
      <c r="DEB10" s="189">
        <v>0.16402</v>
      </c>
      <c r="DEC10" s="189">
        <v>0.16402</v>
      </c>
      <c r="DED10" s="189">
        <v>0.16402</v>
      </c>
      <c r="DEE10" s="189">
        <v>0.16402</v>
      </c>
      <c r="DEF10" s="189">
        <v>0.16402</v>
      </c>
      <c r="DEG10" s="189">
        <v>0.16402</v>
      </c>
      <c r="DEH10" s="189">
        <v>0.16402</v>
      </c>
      <c r="DEI10" s="189">
        <v>0.16402</v>
      </c>
      <c r="DEJ10" s="189">
        <v>0.16402</v>
      </c>
      <c r="DEK10" s="189">
        <v>0.16402</v>
      </c>
      <c r="DEL10" s="189">
        <v>0.16402</v>
      </c>
      <c r="DEM10" s="189">
        <v>0.16402</v>
      </c>
      <c r="DEN10" s="189">
        <v>0.16402</v>
      </c>
      <c r="DEO10" s="189">
        <v>0.16402</v>
      </c>
      <c r="DEP10" s="189">
        <v>0.16402</v>
      </c>
      <c r="DEQ10" s="189">
        <v>0.16402</v>
      </c>
      <c r="DER10" s="189">
        <v>0.16402</v>
      </c>
      <c r="DES10" s="189">
        <v>0.16402</v>
      </c>
      <c r="DET10" s="189">
        <v>0.16402</v>
      </c>
      <c r="DEU10" s="189">
        <v>0.16402</v>
      </c>
      <c r="DEV10" s="189">
        <v>0.16402</v>
      </c>
      <c r="DEW10" s="189">
        <v>0.16402</v>
      </c>
      <c r="DEX10" s="189">
        <v>0.16402</v>
      </c>
      <c r="DEY10" s="189">
        <v>0.16402</v>
      </c>
      <c r="DEZ10" s="189">
        <v>0.16402</v>
      </c>
      <c r="DFA10" s="189">
        <v>0.16402</v>
      </c>
      <c r="DFB10" s="189">
        <v>0.16402</v>
      </c>
      <c r="DFC10" s="189">
        <v>0.16402</v>
      </c>
      <c r="DFD10" s="189">
        <v>0.16402</v>
      </c>
      <c r="DFE10" s="189">
        <v>0.16402</v>
      </c>
      <c r="DFF10" s="189">
        <v>0.16402</v>
      </c>
      <c r="DFG10" s="189">
        <v>0.16402</v>
      </c>
      <c r="DFH10" s="189">
        <v>0.16402</v>
      </c>
      <c r="DFI10" s="189">
        <v>0.16402</v>
      </c>
      <c r="DFJ10" s="189">
        <v>0.16402</v>
      </c>
      <c r="DFK10" s="189">
        <v>0.16402</v>
      </c>
      <c r="DFL10" s="189">
        <v>0.16402</v>
      </c>
      <c r="DFM10" s="189">
        <v>0.16402</v>
      </c>
      <c r="DFN10" s="189">
        <v>0.16402</v>
      </c>
      <c r="DFO10" s="189">
        <v>0.16402</v>
      </c>
      <c r="DFP10" s="189">
        <v>0.16402</v>
      </c>
      <c r="DFQ10" s="189">
        <v>0.16402</v>
      </c>
      <c r="DFR10" s="189">
        <v>0.16402</v>
      </c>
      <c r="DFS10" s="189">
        <v>0.16402</v>
      </c>
      <c r="DFT10" s="189">
        <v>0.16402</v>
      </c>
      <c r="DFU10" s="189">
        <v>0.16402</v>
      </c>
      <c r="DFV10" s="189">
        <v>0.16402</v>
      </c>
      <c r="DFW10" s="189">
        <v>0.16402</v>
      </c>
      <c r="DFX10" s="189">
        <v>0.16402</v>
      </c>
      <c r="DFY10" s="189">
        <v>0.16402</v>
      </c>
      <c r="DFZ10" s="189">
        <v>0.16402</v>
      </c>
      <c r="DGA10" s="189">
        <v>0.16402</v>
      </c>
      <c r="DGB10" s="189">
        <v>0.16402</v>
      </c>
      <c r="DGC10" s="189">
        <v>0.16402</v>
      </c>
      <c r="DGD10" s="189">
        <v>0.16402</v>
      </c>
      <c r="DGE10" s="189">
        <v>0.16402</v>
      </c>
      <c r="DGF10" s="189">
        <v>0.16402</v>
      </c>
      <c r="DGG10" s="189">
        <v>0.16402</v>
      </c>
      <c r="DGH10" s="189">
        <v>0.16402</v>
      </c>
      <c r="DGI10" s="189">
        <v>0.16402</v>
      </c>
      <c r="DGJ10" s="189">
        <v>0.16402</v>
      </c>
      <c r="DGK10" s="189">
        <v>0.16402</v>
      </c>
      <c r="DGL10" s="189">
        <v>0.16402</v>
      </c>
      <c r="DGM10" s="189">
        <v>0.16402</v>
      </c>
      <c r="DGN10" s="189">
        <v>0.16402</v>
      </c>
      <c r="DGO10" s="189">
        <v>0.16402</v>
      </c>
      <c r="DGP10" s="189">
        <v>0.16402</v>
      </c>
      <c r="DGQ10" s="189">
        <v>0.16402</v>
      </c>
      <c r="DGR10" s="189">
        <v>0.16402</v>
      </c>
      <c r="DGS10" s="189">
        <v>0.16402</v>
      </c>
      <c r="DGT10" s="189">
        <v>0.16402</v>
      </c>
      <c r="DGU10" s="189">
        <v>0.16402</v>
      </c>
      <c r="DGV10" s="189">
        <v>0.16402</v>
      </c>
      <c r="DGW10" s="189">
        <v>0.16402</v>
      </c>
      <c r="DGX10" s="189">
        <v>0.16402</v>
      </c>
      <c r="DGY10" s="189">
        <v>0.16402</v>
      </c>
      <c r="DGZ10" s="189">
        <v>0.16402</v>
      </c>
      <c r="DHA10" s="189">
        <v>0.16402</v>
      </c>
      <c r="DHB10" s="189">
        <v>0.16402</v>
      </c>
      <c r="DHC10" s="189">
        <v>0.16402</v>
      </c>
      <c r="DHD10" s="189">
        <v>0.16402</v>
      </c>
      <c r="DHE10" s="189">
        <v>0.16402</v>
      </c>
      <c r="DHF10" s="189">
        <v>0.16402</v>
      </c>
      <c r="DHG10" s="189">
        <v>0.16402</v>
      </c>
      <c r="DHH10" s="189">
        <v>0.16402</v>
      </c>
      <c r="DHI10" s="189">
        <v>0.16402</v>
      </c>
      <c r="DHJ10" s="189">
        <v>0.16402</v>
      </c>
      <c r="DHK10" s="189">
        <v>0.16402</v>
      </c>
      <c r="DHL10" s="189">
        <v>0.16402</v>
      </c>
      <c r="DHM10" s="189">
        <v>0.16402</v>
      </c>
      <c r="DHN10" s="189">
        <v>0.16402</v>
      </c>
      <c r="DHO10" s="189">
        <v>0.16402</v>
      </c>
      <c r="DHP10" s="189">
        <v>0.16402</v>
      </c>
      <c r="DHQ10" s="189">
        <v>0.16402</v>
      </c>
      <c r="DHR10" s="189">
        <v>0.16402</v>
      </c>
      <c r="DHS10" s="189">
        <v>0.16402</v>
      </c>
      <c r="DHT10" s="189">
        <v>0.16402</v>
      </c>
      <c r="DHU10" s="189">
        <v>0.16402</v>
      </c>
      <c r="DHV10" s="189">
        <v>0.16402</v>
      </c>
      <c r="DHW10" s="189">
        <v>0.16402</v>
      </c>
      <c r="DHX10" s="189">
        <v>0.16402</v>
      </c>
      <c r="DHY10" s="189">
        <v>0.16402</v>
      </c>
      <c r="DHZ10" s="189">
        <v>0.16402</v>
      </c>
      <c r="DIA10" s="189">
        <v>0.16402</v>
      </c>
      <c r="DIB10" s="189">
        <v>0.16402</v>
      </c>
      <c r="DIC10" s="189">
        <v>0.16402</v>
      </c>
      <c r="DID10" s="189">
        <v>0.16402</v>
      </c>
      <c r="DIE10" s="189">
        <v>0.16402</v>
      </c>
      <c r="DIF10" s="189">
        <v>0.16402</v>
      </c>
      <c r="DIG10" s="189">
        <v>0.16402</v>
      </c>
      <c r="DIH10" s="189">
        <v>0.16402</v>
      </c>
      <c r="DII10" s="189">
        <v>0.16402</v>
      </c>
      <c r="DIJ10" s="189">
        <v>0.16402</v>
      </c>
      <c r="DIK10" s="189">
        <v>0.16402</v>
      </c>
      <c r="DIL10" s="189">
        <v>0.16402</v>
      </c>
      <c r="DIM10" s="189">
        <v>0.16402</v>
      </c>
      <c r="DIN10" s="189">
        <v>0.16402</v>
      </c>
      <c r="DIO10" s="189">
        <v>0.16402</v>
      </c>
      <c r="DIP10" s="189">
        <v>0.16402</v>
      </c>
      <c r="DIQ10" s="189">
        <v>0.16402</v>
      </c>
      <c r="DIR10" s="189">
        <v>0.16402</v>
      </c>
      <c r="DIS10" s="189">
        <v>0.16402</v>
      </c>
      <c r="DIT10" s="189">
        <v>0.16402</v>
      </c>
      <c r="DIU10" s="189">
        <v>0.16402</v>
      </c>
      <c r="DIV10" s="189">
        <v>0.16402</v>
      </c>
      <c r="DIW10" s="189">
        <v>0.16402</v>
      </c>
      <c r="DIX10" s="189">
        <v>0.16402</v>
      </c>
      <c r="DIY10" s="189">
        <v>0.16402</v>
      </c>
      <c r="DIZ10" s="189">
        <v>0.16402</v>
      </c>
      <c r="DJA10" s="189">
        <v>0.16402</v>
      </c>
      <c r="DJB10" s="189">
        <v>0.16402</v>
      </c>
      <c r="DJC10" s="189">
        <v>0.16402</v>
      </c>
      <c r="DJD10" s="189">
        <v>0.16402</v>
      </c>
      <c r="DJE10" s="189">
        <v>0.16402</v>
      </c>
      <c r="DJF10" s="189">
        <v>0.16402</v>
      </c>
      <c r="DJG10" s="189">
        <v>0.16402</v>
      </c>
      <c r="DJH10" s="189">
        <v>0.16402</v>
      </c>
      <c r="DJI10" s="189">
        <v>0.16402</v>
      </c>
      <c r="DJJ10" s="189">
        <v>0.16402</v>
      </c>
      <c r="DJK10" s="189">
        <v>0.16402</v>
      </c>
      <c r="DJL10" s="189">
        <v>0.16402</v>
      </c>
      <c r="DJM10" s="189">
        <v>0.16402</v>
      </c>
      <c r="DJN10" s="189">
        <v>0.16402</v>
      </c>
      <c r="DJO10" s="189">
        <v>0.16402</v>
      </c>
      <c r="DJP10" s="189">
        <v>0.16402</v>
      </c>
      <c r="DJQ10" s="189">
        <v>0.16402</v>
      </c>
      <c r="DJR10" s="189">
        <v>0.16402</v>
      </c>
      <c r="DJS10" s="189">
        <v>0.16402</v>
      </c>
      <c r="DJT10" s="189">
        <v>0.16402</v>
      </c>
      <c r="DJU10" s="189">
        <v>0.16402</v>
      </c>
      <c r="DJV10" s="189">
        <v>0.16402</v>
      </c>
      <c r="DJW10" s="189">
        <v>0.16402</v>
      </c>
      <c r="DJX10" s="189">
        <v>0.16402</v>
      </c>
      <c r="DJY10" s="189">
        <v>0.16402</v>
      </c>
      <c r="DJZ10" s="189">
        <v>0.16402</v>
      </c>
      <c r="DKA10" s="189">
        <v>0.16402</v>
      </c>
      <c r="DKB10" s="189">
        <v>0.16402</v>
      </c>
      <c r="DKC10" s="189">
        <v>0.16402</v>
      </c>
      <c r="DKD10" s="189">
        <v>0.16402</v>
      </c>
      <c r="DKE10" s="189">
        <v>0.16402</v>
      </c>
      <c r="DKF10" s="189">
        <v>0.16402</v>
      </c>
      <c r="DKG10" s="189">
        <v>0.16402</v>
      </c>
      <c r="DKH10" s="189">
        <v>0.16402</v>
      </c>
      <c r="DKI10" s="189">
        <v>0.16402</v>
      </c>
      <c r="DKJ10" s="189">
        <v>0.16402</v>
      </c>
      <c r="DKK10" s="189">
        <v>0.16402</v>
      </c>
      <c r="DKL10" s="189">
        <v>0.16402</v>
      </c>
      <c r="DKM10" s="189">
        <v>0.16402</v>
      </c>
      <c r="DKN10" s="189">
        <v>0.16402</v>
      </c>
      <c r="DKO10" s="189">
        <v>0.16402</v>
      </c>
      <c r="DKP10" s="189">
        <v>0.16402</v>
      </c>
      <c r="DKQ10" s="189">
        <v>0.16402</v>
      </c>
      <c r="DKR10" s="189">
        <v>0.16402</v>
      </c>
      <c r="DKS10" s="189">
        <v>0.16402</v>
      </c>
      <c r="DKT10" s="189">
        <v>0.16402</v>
      </c>
      <c r="DKU10" s="189">
        <v>0.16402</v>
      </c>
      <c r="DKV10" s="189">
        <v>0.16402</v>
      </c>
      <c r="DKW10" s="189">
        <v>0.16402</v>
      </c>
      <c r="DKX10" s="189">
        <v>0.16402</v>
      </c>
      <c r="DKY10" s="189">
        <v>0.16402</v>
      </c>
      <c r="DKZ10" s="189">
        <v>0.16402</v>
      </c>
      <c r="DLA10" s="189">
        <v>0.16402</v>
      </c>
      <c r="DLB10" s="189">
        <v>0.16402</v>
      </c>
      <c r="DLC10" s="189">
        <v>0.16402</v>
      </c>
      <c r="DLD10" s="189">
        <v>0.16402</v>
      </c>
      <c r="DLE10" s="189">
        <v>0.16402</v>
      </c>
      <c r="DLF10" s="189">
        <v>0.16402</v>
      </c>
      <c r="DLG10" s="189">
        <v>0.16402</v>
      </c>
      <c r="DLH10" s="189">
        <v>0.16402</v>
      </c>
      <c r="DLI10" s="189">
        <v>0.16402</v>
      </c>
      <c r="DLJ10" s="189">
        <v>0.16402</v>
      </c>
      <c r="DLK10" s="189">
        <v>0.16402</v>
      </c>
      <c r="DLL10" s="189">
        <v>0.16402</v>
      </c>
      <c r="DLM10" s="189">
        <v>0.16402</v>
      </c>
      <c r="DLN10" s="189">
        <v>0.16402</v>
      </c>
      <c r="DLO10" s="189">
        <v>0.16402</v>
      </c>
      <c r="DLP10" s="189">
        <v>0.16402</v>
      </c>
      <c r="DLQ10" s="189">
        <v>0.16402</v>
      </c>
      <c r="DLR10" s="189">
        <v>0.16402</v>
      </c>
      <c r="DLS10" s="189">
        <v>0.16402</v>
      </c>
      <c r="DLT10" s="189">
        <v>0.16402</v>
      </c>
      <c r="DLU10" s="189">
        <v>0.16402</v>
      </c>
      <c r="DLV10" s="189">
        <v>0.16402</v>
      </c>
      <c r="DLW10" s="189">
        <v>0.16402</v>
      </c>
      <c r="DLX10" s="189">
        <v>0.16402</v>
      </c>
      <c r="DLY10" s="189">
        <v>0.16402</v>
      </c>
      <c r="DLZ10" s="189">
        <v>0.16402</v>
      </c>
      <c r="DMA10" s="189">
        <v>0.16402</v>
      </c>
      <c r="DMB10" s="189">
        <v>0.16402</v>
      </c>
      <c r="DMC10" s="189">
        <v>0.16402</v>
      </c>
      <c r="DMD10" s="189">
        <v>0.16402</v>
      </c>
      <c r="DME10" s="189">
        <v>0.16402</v>
      </c>
      <c r="DMF10" s="189">
        <v>0.16402</v>
      </c>
      <c r="DMG10" s="189">
        <v>0.16402</v>
      </c>
      <c r="DMH10" s="189">
        <v>0.16402</v>
      </c>
      <c r="DMI10" s="189">
        <v>0.16402</v>
      </c>
      <c r="DMJ10" s="189">
        <v>0.16402</v>
      </c>
      <c r="DMK10" s="189">
        <v>0.16402</v>
      </c>
      <c r="DML10" s="189">
        <v>0.16402</v>
      </c>
      <c r="DMM10" s="189">
        <v>0.16402</v>
      </c>
      <c r="DMN10" s="189">
        <v>0.16402</v>
      </c>
      <c r="DMO10" s="189">
        <v>0.16402</v>
      </c>
      <c r="DMP10" s="189">
        <v>0.16402</v>
      </c>
      <c r="DMQ10" s="189">
        <v>0.16402</v>
      </c>
      <c r="DMR10" s="189">
        <v>0.16402</v>
      </c>
      <c r="DMS10" s="189">
        <v>0.16402</v>
      </c>
      <c r="DMT10" s="189">
        <v>0.16402</v>
      </c>
      <c r="DMU10" s="189">
        <v>0.16402</v>
      </c>
      <c r="DMV10" s="189">
        <v>0.16402</v>
      </c>
      <c r="DMW10" s="189">
        <v>0.16402</v>
      </c>
      <c r="DMX10" s="189">
        <v>0.16402</v>
      </c>
      <c r="DMY10" s="189">
        <v>0.16402</v>
      </c>
      <c r="DMZ10" s="189">
        <v>0.16402</v>
      </c>
      <c r="DNA10" s="189">
        <v>0.16402</v>
      </c>
      <c r="DNB10" s="189">
        <v>0.16402</v>
      </c>
      <c r="DNC10" s="189">
        <v>0.16402</v>
      </c>
      <c r="DND10" s="189">
        <v>0.16402</v>
      </c>
      <c r="DNE10" s="189">
        <v>0.16402</v>
      </c>
      <c r="DNF10" s="189">
        <v>0.16402</v>
      </c>
      <c r="DNG10" s="189">
        <v>0.16402</v>
      </c>
      <c r="DNH10" s="189">
        <v>0.16402</v>
      </c>
      <c r="DNI10" s="189">
        <v>0.16402</v>
      </c>
      <c r="DNJ10" s="189">
        <v>0.16402</v>
      </c>
      <c r="DNK10" s="189">
        <v>0.16402</v>
      </c>
      <c r="DNL10" s="189">
        <v>0.16402</v>
      </c>
      <c r="DNM10" s="189">
        <v>0.16402</v>
      </c>
      <c r="DNN10" s="189">
        <v>0.16402</v>
      </c>
      <c r="DNO10" s="189">
        <v>0.16402</v>
      </c>
      <c r="DNP10" s="189">
        <v>0.16402</v>
      </c>
      <c r="DNQ10" s="189">
        <v>0.16402</v>
      </c>
      <c r="DNR10" s="189">
        <v>0.16402</v>
      </c>
      <c r="DNS10" s="189">
        <v>0.16402</v>
      </c>
      <c r="DNT10" s="189">
        <v>0.16402</v>
      </c>
      <c r="DNU10" s="189">
        <v>0.16402</v>
      </c>
      <c r="DNV10" s="189">
        <v>0.16402</v>
      </c>
      <c r="DNW10" s="189">
        <v>0.16402</v>
      </c>
      <c r="DNX10" s="189">
        <v>0.16402</v>
      </c>
      <c r="DNY10" s="189">
        <v>0.16402</v>
      </c>
      <c r="DNZ10" s="189">
        <v>0.16402</v>
      </c>
      <c r="DOA10" s="189">
        <v>0.16402</v>
      </c>
      <c r="DOB10" s="189">
        <v>0.16402</v>
      </c>
      <c r="DOC10" s="189">
        <v>0.16402</v>
      </c>
      <c r="DOD10" s="189">
        <v>0.16402</v>
      </c>
      <c r="DOE10" s="189">
        <v>0.16402</v>
      </c>
      <c r="DOF10" s="189">
        <v>0.16402</v>
      </c>
      <c r="DOG10" s="189">
        <v>0.16402</v>
      </c>
      <c r="DOH10" s="189">
        <v>0.16402</v>
      </c>
      <c r="DOI10" s="189">
        <v>0.16402</v>
      </c>
      <c r="DOJ10" s="189">
        <v>0.16402</v>
      </c>
      <c r="DOK10" s="189">
        <v>0.16402</v>
      </c>
      <c r="DOL10" s="189">
        <v>0.16402</v>
      </c>
      <c r="DOM10" s="189">
        <v>0.16402</v>
      </c>
      <c r="DON10" s="189">
        <v>0.16402</v>
      </c>
      <c r="DOO10" s="189">
        <v>0.16402</v>
      </c>
      <c r="DOP10" s="189">
        <v>0.16402</v>
      </c>
      <c r="DOQ10" s="189">
        <v>0.16402</v>
      </c>
      <c r="DOR10" s="189">
        <v>0.16402</v>
      </c>
      <c r="DOS10" s="189">
        <v>0.16402</v>
      </c>
      <c r="DOT10" s="189">
        <v>0.16402</v>
      </c>
      <c r="DOU10" s="189">
        <v>0.16402</v>
      </c>
      <c r="DOV10" s="189">
        <v>0.16402</v>
      </c>
      <c r="DOW10" s="189">
        <v>0.16402</v>
      </c>
      <c r="DOX10" s="189">
        <v>0.16402</v>
      </c>
      <c r="DOY10" s="189">
        <v>0.16402</v>
      </c>
      <c r="DOZ10" s="189">
        <v>0.16402</v>
      </c>
      <c r="DPA10" s="189">
        <v>0.16402</v>
      </c>
      <c r="DPB10" s="189">
        <v>0.16402</v>
      </c>
      <c r="DPC10" s="189">
        <v>0.16402</v>
      </c>
      <c r="DPD10" s="189">
        <v>0.16402</v>
      </c>
      <c r="DPE10" s="189">
        <v>0.16402</v>
      </c>
      <c r="DPF10" s="189">
        <v>0.16402</v>
      </c>
      <c r="DPG10" s="189">
        <v>0.16402</v>
      </c>
      <c r="DPH10" s="189">
        <v>0.16402</v>
      </c>
      <c r="DPI10" s="189">
        <v>0.16402</v>
      </c>
      <c r="DPJ10" s="189">
        <v>0.16402</v>
      </c>
      <c r="DPK10" s="189">
        <v>0.16402</v>
      </c>
      <c r="DPL10" s="189">
        <v>0.16402</v>
      </c>
      <c r="DPM10" s="189">
        <v>0.16402</v>
      </c>
      <c r="DPN10" s="189">
        <v>0.16402</v>
      </c>
      <c r="DPO10" s="189">
        <v>0.16402</v>
      </c>
      <c r="DPP10" s="189">
        <v>0.16402</v>
      </c>
      <c r="DPQ10" s="189">
        <v>0.16402</v>
      </c>
      <c r="DPR10" s="189">
        <v>0.16402</v>
      </c>
      <c r="DPS10" s="189">
        <v>0.16402</v>
      </c>
      <c r="DPT10" s="189">
        <v>0.16402</v>
      </c>
      <c r="DPU10" s="189">
        <v>0.16402</v>
      </c>
      <c r="DPV10" s="189">
        <v>0.16402</v>
      </c>
      <c r="DPW10" s="189">
        <v>0.16402</v>
      </c>
      <c r="DPX10" s="189">
        <v>0.16402</v>
      </c>
      <c r="DPY10" s="189">
        <v>0.16402</v>
      </c>
      <c r="DPZ10" s="189">
        <v>0.16402</v>
      </c>
      <c r="DQA10" s="189">
        <v>0.16402</v>
      </c>
      <c r="DQB10" s="189">
        <v>0.16402</v>
      </c>
      <c r="DQC10" s="189">
        <v>0.16402</v>
      </c>
      <c r="DQD10" s="189">
        <v>0.16402</v>
      </c>
      <c r="DQE10" s="189">
        <v>0.16402</v>
      </c>
      <c r="DQF10" s="189">
        <v>0.16402</v>
      </c>
      <c r="DQG10" s="189">
        <v>0.16402</v>
      </c>
      <c r="DQH10" s="189">
        <v>0.16402</v>
      </c>
      <c r="DQI10" s="189">
        <v>0.16402</v>
      </c>
      <c r="DQJ10" s="189">
        <v>0.16402</v>
      </c>
      <c r="DQK10" s="189">
        <v>0.16402</v>
      </c>
      <c r="DQL10" s="189">
        <v>0.16402</v>
      </c>
      <c r="DQM10" s="189">
        <v>0.16402</v>
      </c>
      <c r="DQN10" s="189">
        <v>0.16402</v>
      </c>
      <c r="DQO10" s="189">
        <v>0.16402</v>
      </c>
      <c r="DQP10" s="189">
        <v>0.16402</v>
      </c>
      <c r="DQQ10" s="189">
        <v>0.16402</v>
      </c>
      <c r="DQR10" s="189">
        <v>0.16402</v>
      </c>
      <c r="DQS10" s="189">
        <v>0.16402</v>
      </c>
      <c r="DQT10" s="189">
        <v>0.16402</v>
      </c>
      <c r="DQU10" s="189">
        <v>0.16402</v>
      </c>
      <c r="DQV10" s="189">
        <v>0.16402</v>
      </c>
      <c r="DQW10" s="189">
        <v>0.16402</v>
      </c>
      <c r="DQX10" s="189">
        <v>0.16402</v>
      </c>
      <c r="DQY10" s="189">
        <v>0.16402</v>
      </c>
      <c r="DQZ10" s="189">
        <v>0.16402</v>
      </c>
      <c r="DRA10" s="189">
        <v>0.16402</v>
      </c>
      <c r="DRB10" s="189">
        <v>0.16402</v>
      </c>
      <c r="DRC10" s="189">
        <v>0.16402</v>
      </c>
      <c r="DRD10" s="189">
        <v>0.16402</v>
      </c>
      <c r="DRE10" s="189">
        <v>0.16402</v>
      </c>
      <c r="DRF10" s="189">
        <v>0.16402</v>
      </c>
      <c r="DRG10" s="189">
        <v>0.16402</v>
      </c>
      <c r="DRH10" s="189">
        <v>0.16402</v>
      </c>
      <c r="DRI10" s="189">
        <v>0.16402</v>
      </c>
      <c r="DRJ10" s="189">
        <v>0.16402</v>
      </c>
      <c r="DRK10" s="189">
        <v>0.16402</v>
      </c>
      <c r="DRL10" s="189">
        <v>0.16402</v>
      </c>
      <c r="DRM10" s="189">
        <v>0.16402</v>
      </c>
      <c r="DRN10" s="189">
        <v>0.16402</v>
      </c>
      <c r="DRO10" s="189">
        <v>0.16402</v>
      </c>
      <c r="DRP10" s="189">
        <v>0.16402</v>
      </c>
      <c r="DRQ10" s="189">
        <v>0.16402</v>
      </c>
      <c r="DRR10" s="189">
        <v>0.16402</v>
      </c>
      <c r="DRS10" s="189">
        <v>0.16402</v>
      </c>
      <c r="DRT10" s="189">
        <v>0.16402</v>
      </c>
      <c r="DRU10" s="189">
        <v>0.16402</v>
      </c>
      <c r="DRV10" s="189">
        <v>0.16402</v>
      </c>
      <c r="DRW10" s="189">
        <v>0.16402</v>
      </c>
      <c r="DRX10" s="189">
        <v>0.16402</v>
      </c>
      <c r="DRY10" s="189">
        <v>0.16402</v>
      </c>
      <c r="DRZ10" s="189">
        <v>0.16402</v>
      </c>
      <c r="DSA10" s="189">
        <v>0.16402</v>
      </c>
      <c r="DSB10" s="189">
        <v>0.16402</v>
      </c>
      <c r="DSC10" s="189">
        <v>0.16402</v>
      </c>
      <c r="DSD10" s="189">
        <v>0.16402</v>
      </c>
      <c r="DSE10" s="189">
        <v>0.16402</v>
      </c>
      <c r="DSF10" s="189">
        <v>0.16402</v>
      </c>
      <c r="DSG10" s="189">
        <v>0.16402</v>
      </c>
      <c r="DSH10" s="189">
        <v>0.16402</v>
      </c>
      <c r="DSI10" s="189">
        <v>0.16402</v>
      </c>
      <c r="DSJ10" s="189">
        <v>0.16402</v>
      </c>
      <c r="DSK10" s="189">
        <v>0.16402</v>
      </c>
      <c r="DSL10" s="189">
        <v>0.16402</v>
      </c>
      <c r="DSM10" s="189">
        <v>0.16402</v>
      </c>
      <c r="DSN10" s="189">
        <v>0.16402</v>
      </c>
      <c r="DSO10" s="189">
        <v>0.16402</v>
      </c>
      <c r="DSP10" s="189">
        <v>0.16402</v>
      </c>
      <c r="DSQ10" s="189">
        <v>0.16402</v>
      </c>
      <c r="DSR10" s="189">
        <v>0.16402</v>
      </c>
      <c r="DSS10" s="189">
        <v>0.16402</v>
      </c>
      <c r="DST10" s="189">
        <v>0.16402</v>
      </c>
      <c r="DSU10" s="189">
        <v>0.16402</v>
      </c>
      <c r="DSV10" s="189">
        <v>0.16402</v>
      </c>
      <c r="DSW10" s="189">
        <v>0.16402</v>
      </c>
      <c r="DSX10" s="189">
        <v>0.16402</v>
      </c>
      <c r="DSY10" s="189">
        <v>0.16402</v>
      </c>
      <c r="DSZ10" s="189">
        <v>0.16402</v>
      </c>
      <c r="DTA10" s="189">
        <v>0.16402</v>
      </c>
      <c r="DTB10" s="189">
        <v>0.16402</v>
      </c>
      <c r="DTC10" s="189">
        <v>0.16402</v>
      </c>
      <c r="DTD10" s="189">
        <v>0.16402</v>
      </c>
      <c r="DTE10" s="189">
        <v>0.16402</v>
      </c>
      <c r="DTF10" s="189">
        <v>0.16402</v>
      </c>
      <c r="DTG10" s="189">
        <v>0.16402</v>
      </c>
      <c r="DTH10" s="189">
        <v>0.16402</v>
      </c>
      <c r="DTI10" s="189">
        <v>0.16402</v>
      </c>
      <c r="DTJ10" s="189">
        <v>0.16402</v>
      </c>
      <c r="DTK10" s="189">
        <v>0.16402</v>
      </c>
      <c r="DTL10" s="189">
        <v>0.16402</v>
      </c>
      <c r="DTM10" s="189">
        <v>0.16402</v>
      </c>
      <c r="DTN10" s="189">
        <v>0.16402</v>
      </c>
      <c r="DTO10" s="189">
        <v>0.16402</v>
      </c>
      <c r="DTP10" s="189">
        <v>0.16402</v>
      </c>
      <c r="DTQ10" s="189">
        <v>0.16402</v>
      </c>
      <c r="DTR10" s="189">
        <v>0.16402</v>
      </c>
      <c r="DTS10" s="189">
        <v>0.16402</v>
      </c>
      <c r="DTT10" s="189">
        <v>0.16402</v>
      </c>
      <c r="DTU10" s="189">
        <v>0.16402</v>
      </c>
      <c r="DTV10" s="189">
        <v>0.16402</v>
      </c>
      <c r="DTW10" s="189">
        <v>0.16402</v>
      </c>
      <c r="DTX10" s="189">
        <v>0.16402</v>
      </c>
      <c r="DTY10" s="189">
        <v>0.16402</v>
      </c>
      <c r="DTZ10" s="189">
        <v>0.16402</v>
      </c>
      <c r="DUA10" s="189">
        <v>0.16402</v>
      </c>
      <c r="DUB10" s="189">
        <v>0.16402</v>
      </c>
      <c r="DUC10" s="189">
        <v>0.16402</v>
      </c>
      <c r="DUD10" s="189">
        <v>0.16402</v>
      </c>
      <c r="DUE10" s="189">
        <v>0.16402</v>
      </c>
      <c r="DUF10" s="189">
        <v>0.16402</v>
      </c>
      <c r="DUG10" s="189">
        <v>0.16402</v>
      </c>
      <c r="DUH10" s="189">
        <v>0.16402</v>
      </c>
      <c r="DUI10" s="189">
        <v>0.16402</v>
      </c>
      <c r="DUJ10" s="189">
        <v>0.16402</v>
      </c>
      <c r="DUK10" s="189">
        <v>0.16402</v>
      </c>
      <c r="DUL10" s="189">
        <v>0.16402</v>
      </c>
      <c r="DUM10" s="189">
        <v>0.16402</v>
      </c>
      <c r="DUN10" s="189">
        <v>0.16402</v>
      </c>
      <c r="DUO10" s="189">
        <v>0.16402</v>
      </c>
      <c r="DUP10" s="189">
        <v>0.16402</v>
      </c>
      <c r="DUQ10" s="189">
        <v>0.16402</v>
      </c>
      <c r="DUR10" s="189">
        <v>0.16402</v>
      </c>
      <c r="DUS10" s="189">
        <v>0.16402</v>
      </c>
      <c r="DUT10" s="189">
        <v>0.16402</v>
      </c>
      <c r="DUU10" s="189">
        <v>0.16402</v>
      </c>
      <c r="DUV10" s="189">
        <v>0.16402</v>
      </c>
      <c r="DUW10" s="189">
        <v>0.16402</v>
      </c>
      <c r="DUX10" s="189">
        <v>0.16402</v>
      </c>
      <c r="DUY10" s="189">
        <v>0.16402</v>
      </c>
      <c r="DUZ10" s="189">
        <v>0.16402</v>
      </c>
      <c r="DVA10" s="189">
        <v>0.16402</v>
      </c>
      <c r="DVB10" s="189">
        <v>0.16402</v>
      </c>
      <c r="DVC10" s="189">
        <v>0.16402</v>
      </c>
      <c r="DVD10" s="189">
        <v>0.16402</v>
      </c>
      <c r="DVE10" s="189">
        <v>0.16402</v>
      </c>
      <c r="DVF10" s="189">
        <v>0.16402</v>
      </c>
      <c r="DVG10" s="189">
        <v>0.16402</v>
      </c>
      <c r="DVH10" s="189">
        <v>0.16402</v>
      </c>
      <c r="DVI10" s="189">
        <v>0.16402</v>
      </c>
      <c r="DVJ10" s="189">
        <v>0.16402</v>
      </c>
      <c r="DVK10" s="189">
        <v>0.16402</v>
      </c>
      <c r="DVL10" s="189">
        <v>0.16402</v>
      </c>
      <c r="DVM10" s="189">
        <v>0.16402</v>
      </c>
      <c r="DVN10" s="189">
        <v>0.16402</v>
      </c>
      <c r="DVO10" s="189">
        <v>0.16402</v>
      </c>
      <c r="DVP10" s="189">
        <v>0.16402</v>
      </c>
      <c r="DVQ10" s="189">
        <v>0.16402</v>
      </c>
      <c r="DVR10" s="189">
        <v>0.16402</v>
      </c>
      <c r="DVS10" s="189">
        <v>0.16402</v>
      </c>
      <c r="DVT10" s="189">
        <v>0.16402</v>
      </c>
      <c r="DVU10" s="189">
        <v>0.16402</v>
      </c>
      <c r="DVV10" s="189">
        <v>0.16402</v>
      </c>
      <c r="DVW10" s="189">
        <v>0.16402</v>
      </c>
      <c r="DVX10" s="189">
        <v>0.16402</v>
      </c>
      <c r="DVY10" s="189">
        <v>0.16402</v>
      </c>
      <c r="DVZ10" s="189">
        <v>0.16402</v>
      </c>
      <c r="DWA10" s="189">
        <v>0.16402</v>
      </c>
      <c r="DWB10" s="189">
        <v>0.16402</v>
      </c>
      <c r="DWC10" s="189">
        <v>0.16402</v>
      </c>
      <c r="DWD10" s="189">
        <v>0.16402</v>
      </c>
      <c r="DWE10" s="189">
        <v>0.16402</v>
      </c>
      <c r="DWF10" s="189">
        <v>0.16402</v>
      </c>
      <c r="DWG10" s="189">
        <v>0.16402</v>
      </c>
      <c r="DWH10" s="189">
        <v>0.16402</v>
      </c>
      <c r="DWI10" s="189">
        <v>0.16402</v>
      </c>
      <c r="DWJ10" s="189">
        <v>0.16402</v>
      </c>
      <c r="DWK10" s="189">
        <v>0.16402</v>
      </c>
      <c r="DWL10" s="189">
        <v>0.16402</v>
      </c>
      <c r="DWM10" s="189">
        <v>0.16402</v>
      </c>
      <c r="DWN10" s="189">
        <v>0.16402</v>
      </c>
      <c r="DWO10" s="189">
        <v>0.16402</v>
      </c>
      <c r="DWP10" s="189">
        <v>0.16402</v>
      </c>
      <c r="DWQ10" s="189">
        <v>0.16402</v>
      </c>
      <c r="DWR10" s="189">
        <v>0.16402</v>
      </c>
      <c r="DWS10" s="189">
        <v>0.16402</v>
      </c>
      <c r="DWT10" s="189">
        <v>0.16402</v>
      </c>
      <c r="DWU10" s="189">
        <v>0.16402</v>
      </c>
      <c r="DWV10" s="189">
        <v>0.16402</v>
      </c>
      <c r="DWW10" s="189">
        <v>0.16402</v>
      </c>
      <c r="DWX10" s="189">
        <v>0.16402</v>
      </c>
      <c r="DWY10" s="189">
        <v>0.16402</v>
      </c>
      <c r="DWZ10" s="189">
        <v>0.16402</v>
      </c>
      <c r="DXA10" s="189">
        <v>0.16402</v>
      </c>
      <c r="DXB10" s="189">
        <v>0.16402</v>
      </c>
      <c r="DXC10" s="189">
        <v>0.16402</v>
      </c>
      <c r="DXD10" s="189">
        <v>0.16402</v>
      </c>
      <c r="DXE10" s="189">
        <v>0.16402</v>
      </c>
      <c r="DXF10" s="189">
        <v>0.16402</v>
      </c>
      <c r="DXG10" s="189">
        <v>0.16402</v>
      </c>
      <c r="DXH10" s="189">
        <v>0.16402</v>
      </c>
      <c r="DXI10" s="189">
        <v>0.16402</v>
      </c>
      <c r="DXJ10" s="189">
        <v>0.16402</v>
      </c>
      <c r="DXK10" s="189">
        <v>0.16402</v>
      </c>
      <c r="DXL10" s="189">
        <v>0.16402</v>
      </c>
      <c r="DXM10" s="189">
        <v>0.16402</v>
      </c>
      <c r="DXN10" s="189">
        <v>0.16402</v>
      </c>
      <c r="DXO10" s="189">
        <v>0.16402</v>
      </c>
      <c r="DXP10" s="189">
        <v>0.16402</v>
      </c>
      <c r="DXQ10" s="189">
        <v>0.16402</v>
      </c>
      <c r="DXR10" s="189">
        <v>0.16402</v>
      </c>
      <c r="DXS10" s="189">
        <v>0.16402</v>
      </c>
      <c r="DXT10" s="189">
        <v>0.16402</v>
      </c>
      <c r="DXU10" s="189">
        <v>0.16402</v>
      </c>
      <c r="DXV10" s="189">
        <v>0.16402</v>
      </c>
      <c r="DXW10" s="189">
        <v>0.16402</v>
      </c>
      <c r="DXX10" s="189">
        <v>0.16402</v>
      </c>
      <c r="DXY10" s="189">
        <v>0.16402</v>
      </c>
      <c r="DXZ10" s="189">
        <v>0.16402</v>
      </c>
      <c r="DYA10" s="189">
        <v>0.16402</v>
      </c>
      <c r="DYB10" s="189">
        <v>0.16402</v>
      </c>
      <c r="DYC10" s="189">
        <v>0.16402</v>
      </c>
      <c r="DYD10" s="189">
        <v>0.16402</v>
      </c>
      <c r="DYE10" s="189">
        <v>0.16402</v>
      </c>
      <c r="DYF10" s="189">
        <v>0.16402</v>
      </c>
      <c r="DYG10" s="189">
        <v>0.16402</v>
      </c>
      <c r="DYH10" s="189">
        <v>0.16402</v>
      </c>
      <c r="DYI10" s="189">
        <v>0.16402</v>
      </c>
      <c r="DYJ10" s="189">
        <v>0.16402</v>
      </c>
      <c r="DYK10" s="189">
        <v>0.16402</v>
      </c>
      <c r="DYL10" s="189">
        <v>0.16402</v>
      </c>
      <c r="DYM10" s="189">
        <v>0.16402</v>
      </c>
      <c r="DYN10" s="189">
        <v>0.16402</v>
      </c>
      <c r="DYO10" s="189">
        <v>0.16402</v>
      </c>
      <c r="DYP10" s="189">
        <v>0.16402</v>
      </c>
      <c r="DYQ10" s="189">
        <v>0.16402</v>
      </c>
      <c r="DYR10" s="189">
        <v>0.16402</v>
      </c>
      <c r="DYS10" s="189">
        <v>0.16402</v>
      </c>
      <c r="DYT10" s="189">
        <v>0.16402</v>
      </c>
      <c r="DYU10" s="189">
        <v>0.16402</v>
      </c>
      <c r="DYV10" s="189">
        <v>0.16402</v>
      </c>
      <c r="DYW10" s="189">
        <v>0.16402</v>
      </c>
      <c r="DYX10" s="189">
        <v>0.16402</v>
      </c>
      <c r="DYY10" s="189">
        <v>0.16402</v>
      </c>
      <c r="DYZ10" s="189">
        <v>0.16402</v>
      </c>
      <c r="DZA10" s="189">
        <v>0.16402</v>
      </c>
      <c r="DZB10" s="189">
        <v>0.16402</v>
      </c>
      <c r="DZC10" s="189">
        <v>0.16402</v>
      </c>
      <c r="DZD10" s="189">
        <v>0.16402</v>
      </c>
      <c r="DZE10" s="189">
        <v>0.16402</v>
      </c>
      <c r="DZF10" s="189">
        <v>0.16402</v>
      </c>
      <c r="DZG10" s="189">
        <v>0.16402</v>
      </c>
      <c r="DZH10" s="189">
        <v>0.16402</v>
      </c>
      <c r="DZI10" s="189">
        <v>0.16402</v>
      </c>
      <c r="DZJ10" s="189">
        <v>0.16402</v>
      </c>
      <c r="DZK10" s="189">
        <v>0.16402</v>
      </c>
      <c r="DZL10" s="189">
        <v>0.16402</v>
      </c>
      <c r="DZM10" s="189">
        <v>0.16402</v>
      </c>
      <c r="DZN10" s="189">
        <v>0.16402</v>
      </c>
      <c r="DZO10" s="189">
        <v>0.16402</v>
      </c>
      <c r="DZP10" s="189">
        <v>0.16402</v>
      </c>
      <c r="DZQ10" s="189">
        <v>0.16402</v>
      </c>
      <c r="DZR10" s="189">
        <v>0.16402</v>
      </c>
      <c r="DZS10" s="189">
        <v>0.16402</v>
      </c>
      <c r="DZT10" s="189">
        <v>0.16402</v>
      </c>
      <c r="DZU10" s="189">
        <v>0.16402</v>
      </c>
      <c r="DZV10" s="189">
        <v>0.16402</v>
      </c>
      <c r="DZW10" s="189">
        <v>0.16402</v>
      </c>
      <c r="DZX10" s="189">
        <v>0.16402</v>
      </c>
      <c r="DZY10" s="189">
        <v>0.16402</v>
      </c>
      <c r="DZZ10" s="189">
        <v>0.16402</v>
      </c>
      <c r="EAA10" s="189">
        <v>0.16402</v>
      </c>
      <c r="EAB10" s="189">
        <v>0.16402</v>
      </c>
      <c r="EAC10" s="189">
        <v>0.16402</v>
      </c>
      <c r="EAD10" s="189">
        <v>0.16402</v>
      </c>
      <c r="EAE10" s="189">
        <v>0.16402</v>
      </c>
      <c r="EAF10" s="189">
        <v>0.16402</v>
      </c>
      <c r="EAG10" s="189">
        <v>0.16402</v>
      </c>
      <c r="EAH10" s="189">
        <v>0.16402</v>
      </c>
      <c r="EAI10" s="189">
        <v>0.16402</v>
      </c>
      <c r="EAJ10" s="189">
        <v>0.16402</v>
      </c>
      <c r="EAK10" s="189">
        <v>0.16402</v>
      </c>
      <c r="EAL10" s="189">
        <v>0.16402</v>
      </c>
      <c r="EAM10" s="189">
        <v>0.16402</v>
      </c>
      <c r="EAN10" s="189">
        <v>0.16402</v>
      </c>
      <c r="EAO10" s="189">
        <v>0.16402</v>
      </c>
      <c r="EAP10" s="189">
        <v>0.16402</v>
      </c>
      <c r="EAQ10" s="189">
        <v>0.16402</v>
      </c>
      <c r="EAR10" s="189">
        <v>0.16402</v>
      </c>
      <c r="EAS10" s="189">
        <v>0.16402</v>
      </c>
      <c r="EAT10" s="189">
        <v>0.16402</v>
      </c>
      <c r="EAU10" s="189">
        <v>0.16402</v>
      </c>
      <c r="EAV10" s="189">
        <v>0.16402</v>
      </c>
      <c r="EAW10" s="189">
        <v>0.16402</v>
      </c>
      <c r="EAX10" s="189">
        <v>0.16402</v>
      </c>
      <c r="EAY10" s="189">
        <v>0.16402</v>
      </c>
      <c r="EAZ10" s="189">
        <v>0.16402</v>
      </c>
      <c r="EBA10" s="189">
        <v>0.16402</v>
      </c>
      <c r="EBB10" s="189">
        <v>0.16402</v>
      </c>
      <c r="EBC10" s="189">
        <v>0.16402</v>
      </c>
      <c r="EBD10" s="189">
        <v>0.16402</v>
      </c>
      <c r="EBE10" s="189">
        <v>0.16402</v>
      </c>
      <c r="EBF10" s="189">
        <v>0.16402</v>
      </c>
      <c r="EBG10" s="189">
        <v>0.16402</v>
      </c>
      <c r="EBH10" s="189">
        <v>0.16402</v>
      </c>
      <c r="EBI10" s="189">
        <v>0.16402</v>
      </c>
      <c r="EBJ10" s="189">
        <v>0.16402</v>
      </c>
      <c r="EBK10" s="189">
        <v>0.16402</v>
      </c>
      <c r="EBL10" s="189">
        <v>0.16402</v>
      </c>
      <c r="EBM10" s="189">
        <v>0.16402</v>
      </c>
      <c r="EBN10" s="189">
        <v>0.16402</v>
      </c>
      <c r="EBO10" s="189">
        <v>0.16402</v>
      </c>
      <c r="EBP10" s="189">
        <v>0.16402</v>
      </c>
      <c r="EBQ10" s="189">
        <v>0.16402</v>
      </c>
      <c r="EBR10" s="189">
        <v>0.16402</v>
      </c>
      <c r="EBS10" s="189">
        <v>0.16402</v>
      </c>
      <c r="EBT10" s="189">
        <v>0.16402</v>
      </c>
      <c r="EBU10" s="189">
        <v>0.16402</v>
      </c>
      <c r="EBV10" s="189">
        <v>0.16402</v>
      </c>
      <c r="EBW10" s="189">
        <v>0.16402</v>
      </c>
      <c r="EBX10" s="189">
        <v>0.16402</v>
      </c>
      <c r="EBY10" s="189">
        <v>0.16402</v>
      </c>
      <c r="EBZ10" s="189">
        <v>0.16402</v>
      </c>
      <c r="ECA10" s="189">
        <v>0.16402</v>
      </c>
      <c r="ECB10" s="189">
        <v>0.16402</v>
      </c>
      <c r="ECC10" s="189">
        <v>0.16402</v>
      </c>
      <c r="ECD10" s="189">
        <v>0.16402</v>
      </c>
      <c r="ECE10" s="189">
        <v>0.16402</v>
      </c>
      <c r="ECF10" s="189">
        <v>0.16402</v>
      </c>
      <c r="ECG10" s="189">
        <v>0.16402</v>
      </c>
      <c r="ECH10" s="189">
        <v>0.16402</v>
      </c>
      <c r="ECI10" s="189">
        <v>0.16402</v>
      </c>
      <c r="ECJ10" s="189">
        <v>0.16402</v>
      </c>
      <c r="ECK10" s="189">
        <v>0.16402</v>
      </c>
      <c r="ECL10" s="189">
        <v>0.16402</v>
      </c>
      <c r="ECM10" s="189">
        <v>0.16402</v>
      </c>
      <c r="ECN10" s="189">
        <v>0.16402</v>
      </c>
      <c r="ECO10" s="189">
        <v>0.16402</v>
      </c>
      <c r="ECP10" s="189">
        <v>0.16402</v>
      </c>
      <c r="ECQ10" s="189">
        <v>0.16402</v>
      </c>
      <c r="ECR10" s="189">
        <v>0.16402</v>
      </c>
      <c r="ECS10" s="189">
        <v>0.16402</v>
      </c>
      <c r="ECT10" s="189">
        <v>0.16402</v>
      </c>
      <c r="ECU10" s="189">
        <v>0.16402</v>
      </c>
      <c r="ECV10" s="189">
        <v>0.16402</v>
      </c>
      <c r="ECW10" s="189">
        <v>0.16402</v>
      </c>
      <c r="ECX10" s="189">
        <v>0.16402</v>
      </c>
      <c r="ECY10" s="189">
        <v>0.16402</v>
      </c>
      <c r="ECZ10" s="189">
        <v>0.16402</v>
      </c>
      <c r="EDA10" s="189">
        <v>0.16402</v>
      </c>
      <c r="EDB10" s="189">
        <v>0.16402</v>
      </c>
      <c r="EDC10" s="189">
        <v>0.16402</v>
      </c>
      <c r="EDD10" s="189">
        <v>0.16402</v>
      </c>
      <c r="EDE10" s="189">
        <v>0.16402</v>
      </c>
      <c r="EDF10" s="189">
        <v>0.16402</v>
      </c>
      <c r="EDG10" s="189">
        <v>0.16402</v>
      </c>
      <c r="EDH10" s="189">
        <v>0.16402</v>
      </c>
      <c r="EDI10" s="189">
        <v>0.16402</v>
      </c>
      <c r="EDJ10" s="189">
        <v>0.16402</v>
      </c>
      <c r="EDK10" s="189">
        <v>0.16402</v>
      </c>
      <c r="EDL10" s="189">
        <v>0.16402</v>
      </c>
      <c r="EDM10" s="189">
        <v>0.16402</v>
      </c>
      <c r="EDN10" s="189">
        <v>0.16402</v>
      </c>
      <c r="EDO10" s="189">
        <v>0.16402</v>
      </c>
      <c r="EDP10" s="189">
        <v>0.16402</v>
      </c>
      <c r="EDQ10" s="189">
        <v>0.16402</v>
      </c>
      <c r="EDR10" s="189">
        <v>0.16402</v>
      </c>
      <c r="EDS10" s="189">
        <v>0.16402</v>
      </c>
      <c r="EDT10" s="189">
        <v>0.16402</v>
      </c>
      <c r="EDU10" s="189">
        <v>0.16402</v>
      </c>
      <c r="EDV10" s="189">
        <v>0.16402</v>
      </c>
      <c r="EDW10" s="189">
        <v>0.16402</v>
      </c>
      <c r="EDX10" s="189">
        <v>0.16402</v>
      </c>
      <c r="EDY10" s="189">
        <v>0.16402</v>
      </c>
      <c r="EDZ10" s="189">
        <v>0.16402</v>
      </c>
      <c r="EEA10" s="189">
        <v>0.16402</v>
      </c>
      <c r="EEB10" s="189">
        <v>0.16402</v>
      </c>
      <c r="EEC10" s="189">
        <v>0.16402</v>
      </c>
      <c r="EED10" s="189">
        <v>0.16402</v>
      </c>
      <c r="EEE10" s="189">
        <v>0.16402</v>
      </c>
      <c r="EEF10" s="189">
        <v>0.16402</v>
      </c>
      <c r="EEG10" s="189">
        <v>0.16402</v>
      </c>
      <c r="EEH10" s="189">
        <v>0.16402</v>
      </c>
      <c r="EEI10" s="189">
        <v>0.16402</v>
      </c>
      <c r="EEJ10" s="189">
        <v>0.16402</v>
      </c>
      <c r="EEK10" s="189">
        <v>0.16402</v>
      </c>
      <c r="EEL10" s="189">
        <v>0.16402</v>
      </c>
      <c r="EEM10" s="189">
        <v>0.16402</v>
      </c>
      <c r="EEN10" s="189">
        <v>0.16402</v>
      </c>
      <c r="EEO10" s="189">
        <v>0.16402</v>
      </c>
      <c r="EEP10" s="189">
        <v>0.16402</v>
      </c>
      <c r="EEQ10" s="189">
        <v>0.16402</v>
      </c>
      <c r="EER10" s="189">
        <v>0.16402</v>
      </c>
      <c r="EES10" s="189">
        <v>0.16402</v>
      </c>
      <c r="EET10" s="189">
        <v>0.16402</v>
      </c>
      <c r="EEU10" s="189">
        <v>0.16402</v>
      </c>
      <c r="EEV10" s="189">
        <v>0.16402</v>
      </c>
      <c r="EEW10" s="189">
        <v>0.16402</v>
      </c>
      <c r="EEX10" s="189">
        <v>0.16402</v>
      </c>
      <c r="EEY10" s="189">
        <v>0.16402</v>
      </c>
      <c r="EEZ10" s="189">
        <v>0.16402</v>
      </c>
      <c r="EFA10" s="189">
        <v>0.16402</v>
      </c>
      <c r="EFB10" s="189">
        <v>0.16402</v>
      </c>
      <c r="EFC10" s="189">
        <v>0.16402</v>
      </c>
      <c r="EFD10" s="189">
        <v>0.16402</v>
      </c>
      <c r="EFE10" s="189">
        <v>0.16402</v>
      </c>
      <c r="EFF10" s="189">
        <v>0.16402</v>
      </c>
      <c r="EFG10" s="189">
        <v>0.16402</v>
      </c>
      <c r="EFH10" s="189">
        <v>0.16402</v>
      </c>
      <c r="EFI10" s="189">
        <v>0.16402</v>
      </c>
      <c r="EFJ10" s="189">
        <v>0.16402</v>
      </c>
      <c r="EFK10" s="189">
        <v>0.16402</v>
      </c>
      <c r="EFL10" s="189">
        <v>0.16402</v>
      </c>
      <c r="EFM10" s="189">
        <v>0.16402</v>
      </c>
      <c r="EFN10" s="189">
        <v>0.16402</v>
      </c>
      <c r="EFO10" s="189">
        <v>0.16402</v>
      </c>
      <c r="EFP10" s="189">
        <v>0.16402</v>
      </c>
      <c r="EFQ10" s="189">
        <v>0.16402</v>
      </c>
      <c r="EFR10" s="189">
        <v>0.16402</v>
      </c>
      <c r="EFS10" s="189">
        <v>0.16402</v>
      </c>
      <c r="EFT10" s="189">
        <v>0.16402</v>
      </c>
      <c r="EFU10" s="189">
        <v>0.16402</v>
      </c>
      <c r="EFV10" s="189">
        <v>0.16402</v>
      </c>
      <c r="EFW10" s="189">
        <v>0.16402</v>
      </c>
      <c r="EFX10" s="189">
        <v>0.16402</v>
      </c>
      <c r="EFY10" s="189">
        <v>0.16402</v>
      </c>
      <c r="EFZ10" s="189">
        <v>0.16402</v>
      </c>
      <c r="EGA10" s="189">
        <v>0.16402</v>
      </c>
      <c r="EGB10" s="189">
        <v>0.16402</v>
      </c>
      <c r="EGC10" s="189">
        <v>0.16402</v>
      </c>
      <c r="EGD10" s="189">
        <v>0.16402</v>
      </c>
      <c r="EGE10" s="189">
        <v>0.16402</v>
      </c>
      <c r="EGF10" s="189">
        <v>0.16402</v>
      </c>
      <c r="EGG10" s="189">
        <v>0.16402</v>
      </c>
      <c r="EGH10" s="189">
        <v>0.16402</v>
      </c>
      <c r="EGI10" s="189">
        <v>0.16402</v>
      </c>
      <c r="EGJ10" s="189">
        <v>0.16402</v>
      </c>
      <c r="EGK10" s="189">
        <v>0.16402</v>
      </c>
      <c r="EGL10" s="189">
        <v>0.16402</v>
      </c>
      <c r="EGM10" s="189">
        <v>0.16402</v>
      </c>
      <c r="EGN10" s="189">
        <v>0.16402</v>
      </c>
      <c r="EGO10" s="189">
        <v>0.16402</v>
      </c>
      <c r="EGP10" s="189">
        <v>0.16402</v>
      </c>
      <c r="EGQ10" s="189">
        <v>0.16402</v>
      </c>
      <c r="EGR10" s="189">
        <v>0.16402</v>
      </c>
      <c r="EGS10" s="189">
        <v>0.16402</v>
      </c>
      <c r="EGT10" s="189">
        <v>0.16402</v>
      </c>
      <c r="EGU10" s="189">
        <v>0.16402</v>
      </c>
      <c r="EGV10" s="189">
        <v>0.16402</v>
      </c>
      <c r="EGW10" s="189">
        <v>0.16402</v>
      </c>
      <c r="EGX10" s="189">
        <v>0.16402</v>
      </c>
      <c r="EGY10" s="189">
        <v>0.16402</v>
      </c>
      <c r="EGZ10" s="189">
        <v>0.16402</v>
      </c>
      <c r="EHA10" s="189">
        <v>0.16402</v>
      </c>
      <c r="EHB10" s="189">
        <v>0.16402</v>
      </c>
      <c r="EHC10" s="189">
        <v>0.16402</v>
      </c>
      <c r="EHD10" s="189">
        <v>0.16402</v>
      </c>
      <c r="EHE10" s="189">
        <v>0.16402</v>
      </c>
      <c r="EHF10" s="189">
        <v>0.16402</v>
      </c>
      <c r="EHG10" s="189">
        <v>0.16402</v>
      </c>
      <c r="EHH10" s="189">
        <v>0.16402</v>
      </c>
      <c r="EHI10" s="189">
        <v>0.16402</v>
      </c>
      <c r="EHJ10" s="189">
        <v>0.16402</v>
      </c>
      <c r="EHK10" s="189">
        <v>0.16402</v>
      </c>
      <c r="EHL10" s="189">
        <v>0.16402</v>
      </c>
      <c r="EHM10" s="189">
        <v>0.16402</v>
      </c>
      <c r="EHN10" s="189">
        <v>0.16402</v>
      </c>
      <c r="EHO10" s="189">
        <v>0.16402</v>
      </c>
      <c r="EHP10" s="189">
        <v>0.16402</v>
      </c>
      <c r="EHQ10" s="189">
        <v>0.16402</v>
      </c>
      <c r="EHR10" s="189">
        <v>0.16402</v>
      </c>
      <c r="EHS10" s="189">
        <v>0.16402</v>
      </c>
      <c r="EHT10" s="189">
        <v>0.16402</v>
      </c>
      <c r="EHU10" s="189">
        <v>0.16402</v>
      </c>
      <c r="EHV10" s="189">
        <v>0.16402</v>
      </c>
      <c r="EHW10" s="189">
        <v>0.16402</v>
      </c>
      <c r="EHX10" s="189">
        <v>0.16402</v>
      </c>
      <c r="EHY10" s="189">
        <v>0.16402</v>
      </c>
      <c r="EHZ10" s="189">
        <v>0.16402</v>
      </c>
      <c r="EIA10" s="189">
        <v>0.16402</v>
      </c>
      <c r="EIB10" s="189">
        <v>0.16402</v>
      </c>
      <c r="EIC10" s="189">
        <v>0.16402</v>
      </c>
      <c r="EID10" s="189">
        <v>0.16402</v>
      </c>
      <c r="EIE10" s="189">
        <v>0.16402</v>
      </c>
      <c r="EIF10" s="189">
        <v>0.16402</v>
      </c>
      <c r="EIG10" s="189">
        <v>0.16402</v>
      </c>
      <c r="EIH10" s="189">
        <v>0.16402</v>
      </c>
      <c r="EII10" s="189">
        <v>0.16402</v>
      </c>
      <c r="EIJ10" s="189">
        <v>0.16402</v>
      </c>
      <c r="EIK10" s="189">
        <v>0.16402</v>
      </c>
      <c r="EIL10" s="189">
        <v>0.16402</v>
      </c>
      <c r="EIM10" s="189">
        <v>0.16402</v>
      </c>
      <c r="EIN10" s="189">
        <v>0.16402</v>
      </c>
      <c r="EIO10" s="189">
        <v>0.16402</v>
      </c>
      <c r="EIP10" s="189">
        <v>0.16402</v>
      </c>
      <c r="EIQ10" s="189">
        <v>0.16402</v>
      </c>
      <c r="EIR10" s="189">
        <v>0.16402</v>
      </c>
      <c r="EIS10" s="189">
        <v>0.16402</v>
      </c>
      <c r="EIT10" s="189">
        <v>0.16402</v>
      </c>
      <c r="EIU10" s="189">
        <v>0.16402</v>
      </c>
      <c r="EIV10" s="189">
        <v>0.16402</v>
      </c>
      <c r="EIW10" s="189">
        <v>0.16402</v>
      </c>
      <c r="EIX10" s="189">
        <v>0.16402</v>
      </c>
      <c r="EIY10" s="189">
        <v>0.16402</v>
      </c>
      <c r="EIZ10" s="189">
        <v>0.16402</v>
      </c>
      <c r="EJA10" s="189">
        <v>0.16402</v>
      </c>
      <c r="EJB10" s="189">
        <v>0.16402</v>
      </c>
      <c r="EJC10" s="189">
        <v>0.16402</v>
      </c>
      <c r="EJD10" s="189">
        <v>0.16402</v>
      </c>
      <c r="EJE10" s="189">
        <v>0.16402</v>
      </c>
      <c r="EJF10" s="189">
        <v>0.16402</v>
      </c>
      <c r="EJG10" s="189">
        <v>0.16402</v>
      </c>
      <c r="EJH10" s="189">
        <v>0.16402</v>
      </c>
      <c r="EJI10" s="189">
        <v>0.16402</v>
      </c>
      <c r="EJJ10" s="189">
        <v>0.16402</v>
      </c>
      <c r="EJK10" s="189">
        <v>0.16402</v>
      </c>
      <c r="EJL10" s="189">
        <v>0.16402</v>
      </c>
      <c r="EJM10" s="189">
        <v>0.16402</v>
      </c>
      <c r="EJN10" s="189">
        <v>0.16402</v>
      </c>
      <c r="EJO10" s="189">
        <v>0.16402</v>
      </c>
      <c r="EJP10" s="189">
        <v>0.16402</v>
      </c>
      <c r="EJQ10" s="189">
        <v>0.16402</v>
      </c>
      <c r="EJR10" s="189">
        <v>0.16402</v>
      </c>
      <c r="EJS10" s="189">
        <v>0.16402</v>
      </c>
      <c r="EJT10" s="189">
        <v>0.16402</v>
      </c>
      <c r="EJU10" s="189">
        <v>0.16402</v>
      </c>
      <c r="EJV10" s="189">
        <v>0.16402</v>
      </c>
      <c r="EJW10" s="189">
        <v>0.16402</v>
      </c>
      <c r="EJX10" s="189">
        <v>0.16402</v>
      </c>
      <c r="EJY10" s="189">
        <v>0.16402</v>
      </c>
      <c r="EJZ10" s="189">
        <v>0.16402</v>
      </c>
      <c r="EKA10" s="189">
        <v>0.16402</v>
      </c>
      <c r="EKB10" s="189">
        <v>0.16402</v>
      </c>
      <c r="EKC10" s="189">
        <v>0.16402</v>
      </c>
      <c r="EKD10" s="189">
        <v>0.16402</v>
      </c>
      <c r="EKE10" s="189">
        <v>0.16402</v>
      </c>
      <c r="EKF10" s="189">
        <v>0.16402</v>
      </c>
      <c r="EKG10" s="189">
        <v>0.16402</v>
      </c>
      <c r="EKH10" s="189">
        <v>0.16402</v>
      </c>
      <c r="EKI10" s="189">
        <v>0.16402</v>
      </c>
      <c r="EKJ10" s="189">
        <v>0.16402</v>
      </c>
      <c r="EKK10" s="189">
        <v>0.16402</v>
      </c>
      <c r="EKL10" s="189">
        <v>0.16402</v>
      </c>
      <c r="EKM10" s="189">
        <v>0.16402</v>
      </c>
      <c r="EKN10" s="189">
        <v>0.16402</v>
      </c>
      <c r="EKO10" s="189">
        <v>0.16402</v>
      </c>
      <c r="EKP10" s="189">
        <v>0.16402</v>
      </c>
      <c r="EKQ10" s="189">
        <v>0.16402</v>
      </c>
      <c r="EKR10" s="189">
        <v>0.16402</v>
      </c>
      <c r="EKS10" s="189">
        <v>0.16402</v>
      </c>
      <c r="EKT10" s="189">
        <v>0.16402</v>
      </c>
      <c r="EKU10" s="189">
        <v>0.16402</v>
      </c>
      <c r="EKV10" s="189">
        <v>0.16402</v>
      </c>
      <c r="EKW10" s="189">
        <v>0.16402</v>
      </c>
      <c r="EKX10" s="189">
        <v>0.16402</v>
      </c>
      <c r="EKY10" s="189">
        <v>0.16402</v>
      </c>
      <c r="EKZ10" s="189">
        <v>0.16402</v>
      </c>
      <c r="ELA10" s="189">
        <v>0.16402</v>
      </c>
      <c r="ELB10" s="189">
        <v>0.16402</v>
      </c>
      <c r="ELC10" s="189">
        <v>0.16402</v>
      </c>
      <c r="ELD10" s="189">
        <v>0.16402</v>
      </c>
      <c r="ELE10" s="189">
        <v>0.16402</v>
      </c>
      <c r="ELF10" s="189">
        <v>0.16402</v>
      </c>
      <c r="ELG10" s="189">
        <v>0.16402</v>
      </c>
      <c r="ELH10" s="189">
        <v>0.16402</v>
      </c>
      <c r="ELI10" s="189">
        <v>0.16402</v>
      </c>
      <c r="ELJ10" s="189">
        <v>0.16402</v>
      </c>
      <c r="ELK10" s="189">
        <v>0.16402</v>
      </c>
      <c r="ELL10" s="189">
        <v>0.16402</v>
      </c>
      <c r="ELM10" s="189">
        <v>0.16402</v>
      </c>
      <c r="ELN10" s="189">
        <v>0.16402</v>
      </c>
      <c r="ELO10" s="189">
        <v>0.16402</v>
      </c>
      <c r="ELP10" s="189">
        <v>0.16402</v>
      </c>
      <c r="ELQ10" s="189">
        <v>0.16402</v>
      </c>
      <c r="ELR10" s="189">
        <v>0.16402</v>
      </c>
      <c r="ELS10" s="189">
        <v>0.16402</v>
      </c>
      <c r="ELT10" s="189">
        <v>0.16402</v>
      </c>
      <c r="ELU10" s="189">
        <v>0.16402</v>
      </c>
      <c r="ELV10" s="189">
        <v>0.16402</v>
      </c>
      <c r="ELW10" s="189">
        <v>0.16402</v>
      </c>
      <c r="ELX10" s="189">
        <v>0.16402</v>
      </c>
      <c r="ELY10" s="189">
        <v>0.16402</v>
      </c>
      <c r="ELZ10" s="189">
        <v>0.16402</v>
      </c>
      <c r="EMA10" s="189">
        <v>0.16402</v>
      </c>
      <c r="EMB10" s="189">
        <v>0.16402</v>
      </c>
      <c r="EMC10" s="189">
        <v>0.16402</v>
      </c>
      <c r="EMD10" s="189">
        <v>0.16402</v>
      </c>
      <c r="EME10" s="189">
        <v>0.16402</v>
      </c>
      <c r="EMF10" s="189">
        <v>0.16402</v>
      </c>
      <c r="EMG10" s="189">
        <v>0.16402</v>
      </c>
      <c r="EMH10" s="189">
        <v>0.16402</v>
      </c>
      <c r="EMI10" s="189">
        <v>0.16402</v>
      </c>
      <c r="EMJ10" s="189">
        <v>0.16402</v>
      </c>
      <c r="EMK10" s="189">
        <v>0.16402</v>
      </c>
      <c r="EML10" s="189">
        <v>0.16402</v>
      </c>
      <c r="EMM10" s="189">
        <v>0.16402</v>
      </c>
      <c r="EMN10" s="189">
        <v>0.16402</v>
      </c>
      <c r="EMO10" s="189">
        <v>0.16402</v>
      </c>
      <c r="EMP10" s="189">
        <v>0.16402</v>
      </c>
      <c r="EMQ10" s="189">
        <v>0.16402</v>
      </c>
      <c r="EMR10" s="189">
        <v>0.16402</v>
      </c>
      <c r="EMS10" s="189">
        <v>0.16402</v>
      </c>
      <c r="EMT10" s="189">
        <v>0.16402</v>
      </c>
      <c r="EMU10" s="189">
        <v>0.16402</v>
      </c>
      <c r="EMV10" s="189">
        <v>0.16402</v>
      </c>
      <c r="EMW10" s="189">
        <v>0.16402</v>
      </c>
      <c r="EMX10" s="189">
        <v>0.16402</v>
      </c>
      <c r="EMY10" s="189">
        <v>0.16402</v>
      </c>
      <c r="EMZ10" s="189">
        <v>0.16402</v>
      </c>
      <c r="ENA10" s="189">
        <v>0.16402</v>
      </c>
      <c r="ENB10" s="189">
        <v>0.16402</v>
      </c>
      <c r="ENC10" s="189">
        <v>0.16402</v>
      </c>
      <c r="END10" s="189">
        <v>0.16402</v>
      </c>
      <c r="ENE10" s="189">
        <v>0.16402</v>
      </c>
      <c r="ENF10" s="189">
        <v>0.16402</v>
      </c>
      <c r="ENG10" s="189">
        <v>0.16402</v>
      </c>
      <c r="ENH10" s="189">
        <v>0.16402</v>
      </c>
      <c r="ENI10" s="189">
        <v>0.16402</v>
      </c>
      <c r="ENJ10" s="189">
        <v>0.16402</v>
      </c>
      <c r="ENK10" s="189">
        <v>0.16402</v>
      </c>
      <c r="ENL10" s="189">
        <v>0.16402</v>
      </c>
      <c r="ENM10" s="189">
        <v>0.16402</v>
      </c>
      <c r="ENN10" s="189">
        <v>0.16402</v>
      </c>
      <c r="ENO10" s="189">
        <v>0.16402</v>
      </c>
      <c r="ENP10" s="189">
        <v>0.16402</v>
      </c>
      <c r="ENQ10" s="189">
        <v>0.16402</v>
      </c>
      <c r="ENR10" s="189">
        <v>0.16402</v>
      </c>
      <c r="ENS10" s="189">
        <v>0.16402</v>
      </c>
      <c r="ENT10" s="189">
        <v>0.16402</v>
      </c>
      <c r="ENU10" s="189">
        <v>0.16402</v>
      </c>
      <c r="ENV10" s="189">
        <v>0.16402</v>
      </c>
      <c r="ENW10" s="189">
        <v>0.16402</v>
      </c>
      <c r="ENX10" s="189">
        <v>0.16402</v>
      </c>
      <c r="ENY10" s="189">
        <v>0.16402</v>
      </c>
      <c r="ENZ10" s="189">
        <v>0.16402</v>
      </c>
      <c r="EOA10" s="189">
        <v>0.16402</v>
      </c>
      <c r="EOB10" s="189">
        <v>0.16402</v>
      </c>
      <c r="EOC10" s="189">
        <v>0.16402</v>
      </c>
      <c r="EOD10" s="189">
        <v>0.16402</v>
      </c>
      <c r="EOE10" s="189">
        <v>0.16402</v>
      </c>
      <c r="EOF10" s="189">
        <v>0.16402</v>
      </c>
      <c r="EOG10" s="189">
        <v>0.16402</v>
      </c>
      <c r="EOH10" s="189">
        <v>0.16402</v>
      </c>
      <c r="EOI10" s="189">
        <v>0.16402</v>
      </c>
      <c r="EOJ10" s="189">
        <v>0.16402</v>
      </c>
      <c r="EOK10" s="189">
        <v>0.16402</v>
      </c>
      <c r="EOL10" s="189">
        <v>0.16402</v>
      </c>
      <c r="EOM10" s="189">
        <v>0.16402</v>
      </c>
      <c r="EON10" s="189">
        <v>0.16402</v>
      </c>
      <c r="EOO10" s="189">
        <v>0.16402</v>
      </c>
      <c r="EOP10" s="189">
        <v>0.16402</v>
      </c>
      <c r="EOQ10" s="189">
        <v>0.16402</v>
      </c>
      <c r="EOR10" s="189">
        <v>0.16402</v>
      </c>
      <c r="EOS10" s="189">
        <v>0.16402</v>
      </c>
      <c r="EOT10" s="189">
        <v>0.16402</v>
      </c>
      <c r="EOU10" s="189">
        <v>0.16402</v>
      </c>
      <c r="EOV10" s="189">
        <v>0.16402</v>
      </c>
      <c r="EOW10" s="189">
        <v>0.16402</v>
      </c>
      <c r="EOX10" s="189">
        <v>0.16402</v>
      </c>
      <c r="EOY10" s="189">
        <v>0.16402</v>
      </c>
      <c r="EOZ10" s="189">
        <v>0.16402</v>
      </c>
      <c r="EPA10" s="189">
        <v>0.16402</v>
      </c>
      <c r="EPB10" s="189">
        <v>0.16402</v>
      </c>
      <c r="EPC10" s="189">
        <v>0.16402</v>
      </c>
      <c r="EPD10" s="189">
        <v>0.16402</v>
      </c>
      <c r="EPE10" s="189">
        <v>0.16402</v>
      </c>
      <c r="EPF10" s="189">
        <v>0.16402</v>
      </c>
      <c r="EPG10" s="189">
        <v>0.16402</v>
      </c>
      <c r="EPH10" s="189">
        <v>0.16402</v>
      </c>
      <c r="EPI10" s="189">
        <v>0.16402</v>
      </c>
      <c r="EPJ10" s="189">
        <v>0.16402</v>
      </c>
      <c r="EPK10" s="189">
        <v>0.16402</v>
      </c>
      <c r="EPL10" s="189">
        <v>0.16402</v>
      </c>
      <c r="EPM10" s="189">
        <v>0.16402</v>
      </c>
      <c r="EPN10" s="189">
        <v>0.16402</v>
      </c>
      <c r="EPO10" s="189">
        <v>0.16402</v>
      </c>
      <c r="EPP10" s="189">
        <v>0.16402</v>
      </c>
      <c r="EPQ10" s="189">
        <v>0.16402</v>
      </c>
      <c r="EPR10" s="189">
        <v>0.16402</v>
      </c>
      <c r="EPS10" s="189">
        <v>0.16402</v>
      </c>
      <c r="EPT10" s="189">
        <v>0.16402</v>
      </c>
      <c r="EPU10" s="189">
        <v>0.16402</v>
      </c>
      <c r="EPV10" s="189">
        <v>0.16402</v>
      </c>
      <c r="EPW10" s="189">
        <v>0.16402</v>
      </c>
      <c r="EPX10" s="189">
        <v>0.16402</v>
      </c>
      <c r="EPY10" s="189">
        <v>0.16402</v>
      </c>
      <c r="EPZ10" s="189">
        <v>0.16402</v>
      </c>
      <c r="EQA10" s="189">
        <v>0.16402</v>
      </c>
      <c r="EQB10" s="189">
        <v>0.16402</v>
      </c>
      <c r="EQC10" s="189">
        <v>0.16402</v>
      </c>
      <c r="EQD10" s="189">
        <v>0.16402</v>
      </c>
      <c r="EQE10" s="189">
        <v>0.16402</v>
      </c>
      <c r="EQF10" s="189">
        <v>0.16402</v>
      </c>
      <c r="EQG10" s="189">
        <v>0.16402</v>
      </c>
      <c r="EQH10" s="189">
        <v>0.16402</v>
      </c>
      <c r="EQI10" s="189">
        <v>0.16402</v>
      </c>
      <c r="EQJ10" s="189">
        <v>0.16402</v>
      </c>
      <c r="EQK10" s="189">
        <v>0.16402</v>
      </c>
      <c r="EQL10" s="189">
        <v>0.16402</v>
      </c>
      <c r="EQM10" s="189">
        <v>0.16402</v>
      </c>
      <c r="EQN10" s="189">
        <v>0.16402</v>
      </c>
      <c r="EQO10" s="189">
        <v>0.16402</v>
      </c>
      <c r="EQP10" s="189">
        <v>0.16402</v>
      </c>
      <c r="EQQ10" s="189">
        <v>0.16402</v>
      </c>
      <c r="EQR10" s="189">
        <v>0.16402</v>
      </c>
      <c r="EQS10" s="189">
        <v>0.16402</v>
      </c>
      <c r="EQT10" s="189">
        <v>0.16402</v>
      </c>
      <c r="EQU10" s="189">
        <v>0.16402</v>
      </c>
      <c r="EQV10" s="189">
        <v>0.16402</v>
      </c>
      <c r="EQW10" s="189">
        <v>0.16402</v>
      </c>
      <c r="EQX10" s="189">
        <v>0.16402</v>
      </c>
      <c r="EQY10" s="189">
        <v>0.16402</v>
      </c>
      <c r="EQZ10" s="189">
        <v>0.16402</v>
      </c>
      <c r="ERA10" s="189">
        <v>0.16402</v>
      </c>
      <c r="ERB10" s="189">
        <v>0.16402</v>
      </c>
      <c r="ERC10" s="189">
        <v>0.16402</v>
      </c>
      <c r="ERD10" s="189">
        <v>0.16402</v>
      </c>
      <c r="ERE10" s="189">
        <v>0.16402</v>
      </c>
      <c r="ERF10" s="189">
        <v>0.16402</v>
      </c>
      <c r="ERG10" s="189">
        <v>0.16402</v>
      </c>
      <c r="ERH10" s="189">
        <v>0.16402</v>
      </c>
      <c r="ERI10" s="189">
        <v>0.16402</v>
      </c>
      <c r="ERJ10" s="189">
        <v>0.16402</v>
      </c>
      <c r="ERK10" s="189">
        <v>0.16402</v>
      </c>
      <c r="ERL10" s="189">
        <v>0.16402</v>
      </c>
      <c r="ERM10" s="189">
        <v>0.16402</v>
      </c>
      <c r="ERN10" s="189">
        <v>0.16402</v>
      </c>
      <c r="ERO10" s="189">
        <v>0.16402</v>
      </c>
      <c r="ERP10" s="189">
        <v>0.16402</v>
      </c>
      <c r="ERQ10" s="189">
        <v>0.16402</v>
      </c>
      <c r="ERR10" s="189">
        <v>0.16402</v>
      </c>
      <c r="ERS10" s="189">
        <v>0.16402</v>
      </c>
      <c r="ERT10" s="189">
        <v>0.16402</v>
      </c>
      <c r="ERU10" s="189">
        <v>0.16402</v>
      </c>
      <c r="ERV10" s="189">
        <v>0.16402</v>
      </c>
      <c r="ERW10" s="189">
        <v>0.16402</v>
      </c>
      <c r="ERX10" s="189">
        <v>0.16402</v>
      </c>
      <c r="ERY10" s="189">
        <v>0.16402</v>
      </c>
      <c r="ERZ10" s="189">
        <v>0.16402</v>
      </c>
      <c r="ESA10" s="189">
        <v>0.16402</v>
      </c>
      <c r="ESB10" s="189">
        <v>0.16402</v>
      </c>
      <c r="ESC10" s="189">
        <v>0.16402</v>
      </c>
      <c r="ESD10" s="189">
        <v>0.16402</v>
      </c>
      <c r="ESE10" s="189">
        <v>0.16402</v>
      </c>
      <c r="ESF10" s="189">
        <v>0.16402</v>
      </c>
      <c r="ESG10" s="189">
        <v>0.16402</v>
      </c>
      <c r="ESH10" s="189">
        <v>0.16402</v>
      </c>
      <c r="ESI10" s="189">
        <v>0.16402</v>
      </c>
      <c r="ESJ10" s="189">
        <v>0.16402</v>
      </c>
      <c r="ESK10" s="189">
        <v>0.16402</v>
      </c>
      <c r="ESL10" s="189">
        <v>0.16402</v>
      </c>
      <c r="ESM10" s="189">
        <v>0.16402</v>
      </c>
      <c r="ESN10" s="189">
        <v>0.16402</v>
      </c>
      <c r="ESO10" s="189">
        <v>0.16402</v>
      </c>
      <c r="ESP10" s="189">
        <v>0.16402</v>
      </c>
      <c r="ESQ10" s="189">
        <v>0.16402</v>
      </c>
      <c r="ESR10" s="189">
        <v>0.16402</v>
      </c>
      <c r="ESS10" s="189">
        <v>0.16402</v>
      </c>
      <c r="EST10" s="189">
        <v>0.16402</v>
      </c>
      <c r="ESU10" s="189">
        <v>0.16402</v>
      </c>
      <c r="ESV10" s="189">
        <v>0.16402</v>
      </c>
      <c r="ESW10" s="189">
        <v>0.16402</v>
      </c>
      <c r="ESX10" s="189">
        <v>0.16402</v>
      </c>
      <c r="ESY10" s="189">
        <v>0.16402</v>
      </c>
      <c r="ESZ10" s="189">
        <v>0.16402</v>
      </c>
      <c r="ETA10" s="189">
        <v>0.16402</v>
      </c>
      <c r="ETB10" s="189">
        <v>0.16402</v>
      </c>
      <c r="ETC10" s="189">
        <v>0.16402</v>
      </c>
      <c r="ETD10" s="189">
        <v>0.16402</v>
      </c>
      <c r="ETE10" s="189">
        <v>0.16402</v>
      </c>
      <c r="ETF10" s="189">
        <v>0.16402</v>
      </c>
      <c r="ETG10" s="189">
        <v>0.16402</v>
      </c>
      <c r="ETH10" s="189">
        <v>0.16402</v>
      </c>
      <c r="ETI10" s="189">
        <v>0.16402</v>
      </c>
      <c r="ETJ10" s="189">
        <v>0.16402</v>
      </c>
      <c r="ETK10" s="189">
        <v>0.16402</v>
      </c>
      <c r="ETL10" s="189">
        <v>0.16402</v>
      </c>
      <c r="ETM10" s="189">
        <v>0.16402</v>
      </c>
      <c r="ETN10" s="189">
        <v>0.16402</v>
      </c>
      <c r="ETO10" s="189">
        <v>0.16402</v>
      </c>
      <c r="ETP10" s="189">
        <v>0.16402</v>
      </c>
      <c r="ETQ10" s="189">
        <v>0.16402</v>
      </c>
      <c r="ETR10" s="189">
        <v>0.16402</v>
      </c>
      <c r="ETS10" s="189">
        <v>0.16402</v>
      </c>
      <c r="ETT10" s="189">
        <v>0.16402</v>
      </c>
      <c r="ETU10" s="189">
        <v>0.16402</v>
      </c>
      <c r="ETV10" s="189">
        <v>0.16402</v>
      </c>
      <c r="ETW10" s="189">
        <v>0.16402</v>
      </c>
      <c r="ETX10" s="189">
        <v>0.16402</v>
      </c>
      <c r="ETY10" s="189">
        <v>0.16402</v>
      </c>
      <c r="ETZ10" s="189">
        <v>0.16402</v>
      </c>
      <c r="EUA10" s="189">
        <v>0.16402</v>
      </c>
      <c r="EUB10" s="189">
        <v>0.16402</v>
      </c>
      <c r="EUC10" s="189">
        <v>0.16402</v>
      </c>
      <c r="EUD10" s="189">
        <v>0.16402</v>
      </c>
      <c r="EUE10" s="189">
        <v>0.16402</v>
      </c>
      <c r="EUF10" s="189">
        <v>0.16402</v>
      </c>
      <c r="EUG10" s="189">
        <v>0.16402</v>
      </c>
      <c r="EUH10" s="189">
        <v>0.16402</v>
      </c>
      <c r="EUI10" s="189">
        <v>0.16402</v>
      </c>
      <c r="EUJ10" s="189">
        <v>0.16402</v>
      </c>
      <c r="EUK10" s="189">
        <v>0.16402</v>
      </c>
      <c r="EUL10" s="189">
        <v>0.16402</v>
      </c>
      <c r="EUM10" s="189">
        <v>0.16402</v>
      </c>
      <c r="EUN10" s="189">
        <v>0.16402</v>
      </c>
      <c r="EUO10" s="189">
        <v>0.16402</v>
      </c>
      <c r="EUP10" s="189">
        <v>0.16402</v>
      </c>
      <c r="EUQ10" s="189">
        <v>0.16402</v>
      </c>
      <c r="EUR10" s="189">
        <v>0.16402</v>
      </c>
      <c r="EUS10" s="189">
        <v>0.16402</v>
      </c>
      <c r="EUT10" s="189">
        <v>0.16402</v>
      </c>
      <c r="EUU10" s="189">
        <v>0.16402</v>
      </c>
      <c r="EUV10" s="189">
        <v>0.16402</v>
      </c>
      <c r="EUW10" s="189">
        <v>0.16402</v>
      </c>
      <c r="EUX10" s="189">
        <v>0.16402</v>
      </c>
      <c r="EUY10" s="189">
        <v>0.16402</v>
      </c>
      <c r="EUZ10" s="189">
        <v>0.16402</v>
      </c>
      <c r="EVA10" s="189">
        <v>0.16402</v>
      </c>
      <c r="EVB10" s="189">
        <v>0.16402</v>
      </c>
      <c r="EVC10" s="189">
        <v>0.16402</v>
      </c>
      <c r="EVD10" s="189">
        <v>0.16402</v>
      </c>
      <c r="EVE10" s="189">
        <v>0.16402</v>
      </c>
      <c r="EVF10" s="189">
        <v>0.16402</v>
      </c>
      <c r="EVG10" s="189">
        <v>0.16402</v>
      </c>
      <c r="EVH10" s="189">
        <v>0.16402</v>
      </c>
      <c r="EVI10" s="189">
        <v>0.16402</v>
      </c>
      <c r="EVJ10" s="189">
        <v>0.16402</v>
      </c>
      <c r="EVK10" s="189">
        <v>0.16402</v>
      </c>
      <c r="EVL10" s="189">
        <v>0.16402</v>
      </c>
      <c r="EVM10" s="189">
        <v>0.16402</v>
      </c>
      <c r="EVN10" s="189">
        <v>0.16402</v>
      </c>
      <c r="EVO10" s="189">
        <v>0.16402</v>
      </c>
      <c r="EVP10" s="189">
        <v>0.16402</v>
      </c>
      <c r="EVQ10" s="189">
        <v>0.16402</v>
      </c>
      <c r="EVR10" s="189">
        <v>0.16402</v>
      </c>
      <c r="EVS10" s="189">
        <v>0.16402</v>
      </c>
      <c r="EVT10" s="189">
        <v>0.16402</v>
      </c>
      <c r="EVU10" s="189">
        <v>0.16402</v>
      </c>
      <c r="EVV10" s="189">
        <v>0.16402</v>
      </c>
      <c r="EVW10" s="189">
        <v>0.16402</v>
      </c>
      <c r="EVX10" s="189">
        <v>0.16402</v>
      </c>
      <c r="EVY10" s="189">
        <v>0.16402</v>
      </c>
      <c r="EVZ10" s="189">
        <v>0.16402</v>
      </c>
      <c r="EWA10" s="189">
        <v>0.16402</v>
      </c>
      <c r="EWB10" s="189">
        <v>0.16402</v>
      </c>
      <c r="EWC10" s="189">
        <v>0.16402</v>
      </c>
      <c r="EWD10" s="189">
        <v>0.16402</v>
      </c>
      <c r="EWE10" s="189">
        <v>0.16402</v>
      </c>
      <c r="EWF10" s="189">
        <v>0.16402</v>
      </c>
      <c r="EWG10" s="189">
        <v>0.16402</v>
      </c>
      <c r="EWH10" s="189">
        <v>0.16402</v>
      </c>
      <c r="EWI10" s="189">
        <v>0.16402</v>
      </c>
      <c r="EWJ10" s="189">
        <v>0.16402</v>
      </c>
      <c r="EWK10" s="189">
        <v>0.16402</v>
      </c>
      <c r="EWL10" s="189">
        <v>0.16402</v>
      </c>
      <c r="EWM10" s="189">
        <v>0.16402</v>
      </c>
      <c r="EWN10" s="189">
        <v>0.16402</v>
      </c>
      <c r="EWO10" s="189">
        <v>0.16402</v>
      </c>
      <c r="EWP10" s="189">
        <v>0.16402</v>
      </c>
      <c r="EWQ10" s="189">
        <v>0.16402</v>
      </c>
      <c r="EWR10" s="189">
        <v>0.16402</v>
      </c>
      <c r="EWS10" s="189">
        <v>0.16402</v>
      </c>
      <c r="EWT10" s="189">
        <v>0.16402</v>
      </c>
      <c r="EWU10" s="189">
        <v>0.16402</v>
      </c>
      <c r="EWV10" s="189">
        <v>0.16402</v>
      </c>
      <c r="EWW10" s="189">
        <v>0.16402</v>
      </c>
      <c r="EWX10" s="189">
        <v>0.16402</v>
      </c>
      <c r="EWY10" s="189">
        <v>0.16402</v>
      </c>
      <c r="EWZ10" s="189">
        <v>0.16402</v>
      </c>
      <c r="EXA10" s="189">
        <v>0.16402</v>
      </c>
      <c r="EXB10" s="189">
        <v>0.16402</v>
      </c>
      <c r="EXC10" s="189">
        <v>0.16402</v>
      </c>
      <c r="EXD10" s="189">
        <v>0.16402</v>
      </c>
      <c r="EXE10" s="189">
        <v>0.16402</v>
      </c>
      <c r="EXF10" s="189">
        <v>0.16402</v>
      </c>
      <c r="EXG10" s="189">
        <v>0.16402</v>
      </c>
      <c r="EXH10" s="189">
        <v>0.16402</v>
      </c>
      <c r="EXI10" s="189">
        <v>0.16402</v>
      </c>
      <c r="EXJ10" s="189">
        <v>0.16402</v>
      </c>
      <c r="EXK10" s="189">
        <v>0.16402</v>
      </c>
      <c r="EXL10" s="189">
        <v>0.16402</v>
      </c>
      <c r="EXM10" s="189">
        <v>0.16402</v>
      </c>
      <c r="EXN10" s="189">
        <v>0.16402</v>
      </c>
      <c r="EXO10" s="189">
        <v>0.16402</v>
      </c>
      <c r="EXP10" s="189">
        <v>0.16402</v>
      </c>
      <c r="EXQ10" s="189">
        <v>0.16402</v>
      </c>
      <c r="EXR10" s="189">
        <v>0.16402</v>
      </c>
      <c r="EXS10" s="189">
        <v>0.16402</v>
      </c>
      <c r="EXT10" s="189">
        <v>0.16402</v>
      </c>
      <c r="EXU10" s="189">
        <v>0.16402</v>
      </c>
      <c r="EXV10" s="189">
        <v>0.16402</v>
      </c>
      <c r="EXW10" s="189">
        <v>0.16402</v>
      </c>
      <c r="EXX10" s="189">
        <v>0.16402</v>
      </c>
      <c r="EXY10" s="189">
        <v>0.16402</v>
      </c>
      <c r="EXZ10" s="189">
        <v>0.16402</v>
      </c>
      <c r="EYA10" s="189">
        <v>0.16402</v>
      </c>
      <c r="EYB10" s="189">
        <v>0.16402</v>
      </c>
      <c r="EYC10" s="189">
        <v>0.16402</v>
      </c>
      <c r="EYD10" s="189">
        <v>0.16402</v>
      </c>
      <c r="EYE10" s="189">
        <v>0.16402</v>
      </c>
      <c r="EYF10" s="189">
        <v>0.16402</v>
      </c>
      <c r="EYG10" s="189">
        <v>0.16402</v>
      </c>
      <c r="EYH10" s="189">
        <v>0.16402</v>
      </c>
      <c r="EYI10" s="189">
        <v>0.16402</v>
      </c>
      <c r="EYJ10" s="189">
        <v>0.16402</v>
      </c>
      <c r="EYK10" s="189">
        <v>0.16402</v>
      </c>
      <c r="EYL10" s="189">
        <v>0.16402</v>
      </c>
      <c r="EYM10" s="189">
        <v>0.16402</v>
      </c>
      <c r="EYN10" s="189">
        <v>0.16402</v>
      </c>
      <c r="EYO10" s="189">
        <v>0.16402</v>
      </c>
      <c r="EYP10" s="189">
        <v>0.16402</v>
      </c>
      <c r="EYQ10" s="189">
        <v>0.16402</v>
      </c>
      <c r="EYR10" s="189">
        <v>0.16402</v>
      </c>
      <c r="EYS10" s="189">
        <v>0.16402</v>
      </c>
      <c r="EYT10" s="189">
        <v>0.16402</v>
      </c>
      <c r="EYU10" s="189">
        <v>0.16402</v>
      </c>
      <c r="EYV10" s="189">
        <v>0.16402</v>
      </c>
      <c r="EYW10" s="189">
        <v>0.16402</v>
      </c>
      <c r="EYX10" s="189">
        <v>0.16402</v>
      </c>
      <c r="EYY10" s="189">
        <v>0.16402</v>
      </c>
      <c r="EYZ10" s="189">
        <v>0.16402</v>
      </c>
      <c r="EZA10" s="189">
        <v>0.16402</v>
      </c>
      <c r="EZB10" s="189">
        <v>0.16402</v>
      </c>
      <c r="EZC10" s="189">
        <v>0.16402</v>
      </c>
      <c r="EZD10" s="189">
        <v>0.16402</v>
      </c>
      <c r="EZE10" s="189">
        <v>0.16402</v>
      </c>
      <c r="EZF10" s="189">
        <v>0.16402</v>
      </c>
      <c r="EZG10" s="189">
        <v>0.16402</v>
      </c>
      <c r="EZH10" s="189">
        <v>0.16402</v>
      </c>
      <c r="EZI10" s="189">
        <v>0.16402</v>
      </c>
      <c r="EZJ10" s="189">
        <v>0.16402</v>
      </c>
      <c r="EZK10" s="189">
        <v>0.16402</v>
      </c>
      <c r="EZL10" s="189">
        <v>0.16402</v>
      </c>
      <c r="EZM10" s="189">
        <v>0.16402</v>
      </c>
      <c r="EZN10" s="189">
        <v>0.16402</v>
      </c>
      <c r="EZO10" s="189">
        <v>0.16402</v>
      </c>
      <c r="EZP10" s="189">
        <v>0.16402</v>
      </c>
      <c r="EZQ10" s="189">
        <v>0.16402</v>
      </c>
      <c r="EZR10" s="189">
        <v>0.16402</v>
      </c>
      <c r="EZS10" s="189">
        <v>0.16402</v>
      </c>
      <c r="EZT10" s="189">
        <v>0.16402</v>
      </c>
      <c r="EZU10" s="189">
        <v>0.16402</v>
      </c>
      <c r="EZV10" s="189">
        <v>0.16402</v>
      </c>
      <c r="EZW10" s="189">
        <v>0.16402</v>
      </c>
      <c r="EZX10" s="189">
        <v>0.16402</v>
      </c>
      <c r="EZY10" s="189">
        <v>0.16402</v>
      </c>
      <c r="EZZ10" s="189">
        <v>0.16402</v>
      </c>
      <c r="FAA10" s="189">
        <v>0.16402</v>
      </c>
      <c r="FAB10" s="189">
        <v>0.16402</v>
      </c>
      <c r="FAC10" s="189">
        <v>0.16402</v>
      </c>
      <c r="FAD10" s="189">
        <v>0.16402</v>
      </c>
      <c r="FAE10" s="189">
        <v>0.16402</v>
      </c>
      <c r="FAF10" s="189">
        <v>0.16402</v>
      </c>
      <c r="FAG10" s="189">
        <v>0.16402</v>
      </c>
      <c r="FAH10" s="189">
        <v>0.16402</v>
      </c>
      <c r="FAI10" s="189">
        <v>0.16402</v>
      </c>
      <c r="FAJ10" s="189">
        <v>0.16402</v>
      </c>
      <c r="FAK10" s="189">
        <v>0.16402</v>
      </c>
      <c r="FAL10" s="189">
        <v>0.16402</v>
      </c>
      <c r="FAM10" s="189">
        <v>0.16402</v>
      </c>
      <c r="FAN10" s="189">
        <v>0.16402</v>
      </c>
      <c r="FAO10" s="189">
        <v>0.16402</v>
      </c>
      <c r="FAP10" s="189">
        <v>0.16402</v>
      </c>
      <c r="FAQ10" s="189">
        <v>0.16402</v>
      </c>
      <c r="FAR10" s="189">
        <v>0.16402</v>
      </c>
      <c r="FAS10" s="189">
        <v>0.16402</v>
      </c>
      <c r="FAT10" s="189">
        <v>0.16402</v>
      </c>
      <c r="FAU10" s="189">
        <v>0.16402</v>
      </c>
      <c r="FAV10" s="189">
        <v>0.16402</v>
      </c>
      <c r="FAW10" s="189">
        <v>0.16402</v>
      </c>
      <c r="FAX10" s="189">
        <v>0.16402</v>
      </c>
      <c r="FAY10" s="189">
        <v>0.16402</v>
      </c>
      <c r="FAZ10" s="189">
        <v>0.16402</v>
      </c>
      <c r="FBA10" s="189">
        <v>0.16402</v>
      </c>
      <c r="FBB10" s="189">
        <v>0.16402</v>
      </c>
      <c r="FBC10" s="189">
        <v>0.16402</v>
      </c>
      <c r="FBD10" s="189">
        <v>0.16402</v>
      </c>
      <c r="FBE10" s="189">
        <v>0.16402</v>
      </c>
      <c r="FBF10" s="189">
        <v>0.16402</v>
      </c>
      <c r="FBG10" s="189">
        <v>0.16402</v>
      </c>
      <c r="FBH10" s="189">
        <v>0.16402</v>
      </c>
      <c r="FBI10" s="189">
        <v>0.16402</v>
      </c>
      <c r="FBJ10" s="189">
        <v>0.16402</v>
      </c>
      <c r="FBK10" s="189">
        <v>0.16402</v>
      </c>
      <c r="FBL10" s="189">
        <v>0.16402</v>
      </c>
      <c r="FBM10" s="189">
        <v>0.16402</v>
      </c>
      <c r="FBN10" s="189">
        <v>0.16402</v>
      </c>
      <c r="FBO10" s="189">
        <v>0.16402</v>
      </c>
      <c r="FBP10" s="189">
        <v>0.16402</v>
      </c>
      <c r="FBQ10" s="189">
        <v>0.16402</v>
      </c>
      <c r="FBR10" s="189">
        <v>0.16402</v>
      </c>
      <c r="FBS10" s="189">
        <v>0.16402</v>
      </c>
      <c r="FBT10" s="189">
        <v>0.16402</v>
      </c>
      <c r="FBU10" s="189">
        <v>0.16402</v>
      </c>
      <c r="FBV10" s="189">
        <v>0.16402</v>
      </c>
      <c r="FBW10" s="189">
        <v>0.16402</v>
      </c>
      <c r="FBX10" s="189">
        <v>0.16402</v>
      </c>
      <c r="FBY10" s="189">
        <v>0.16402</v>
      </c>
      <c r="FBZ10" s="189">
        <v>0.16402</v>
      </c>
      <c r="FCA10" s="189">
        <v>0.16402</v>
      </c>
      <c r="FCB10" s="189">
        <v>0.16402</v>
      </c>
      <c r="FCC10" s="189">
        <v>0.16402</v>
      </c>
      <c r="FCD10" s="189">
        <v>0.16402</v>
      </c>
      <c r="FCE10" s="189">
        <v>0.16402</v>
      </c>
      <c r="FCF10" s="189">
        <v>0.16402</v>
      </c>
      <c r="FCG10" s="189">
        <v>0.16402</v>
      </c>
      <c r="FCH10" s="189">
        <v>0.16402</v>
      </c>
      <c r="FCI10" s="189">
        <v>0.16402</v>
      </c>
      <c r="FCJ10" s="189">
        <v>0.16402</v>
      </c>
      <c r="FCK10" s="189">
        <v>0.16402</v>
      </c>
      <c r="FCL10" s="189">
        <v>0.16402</v>
      </c>
      <c r="FCM10" s="189">
        <v>0.16402</v>
      </c>
      <c r="FCN10" s="189">
        <v>0.16402</v>
      </c>
      <c r="FCO10" s="189">
        <v>0.16402</v>
      </c>
      <c r="FCP10" s="189">
        <v>0.16402</v>
      </c>
      <c r="FCQ10" s="189">
        <v>0.16402</v>
      </c>
      <c r="FCR10" s="189">
        <v>0.16402</v>
      </c>
      <c r="FCS10" s="189">
        <v>0.16402</v>
      </c>
      <c r="FCT10" s="189">
        <v>0.16402</v>
      </c>
      <c r="FCU10" s="189">
        <v>0.16402</v>
      </c>
      <c r="FCV10" s="189">
        <v>0.16402</v>
      </c>
      <c r="FCW10" s="189">
        <v>0.16402</v>
      </c>
      <c r="FCX10" s="189">
        <v>0.16402</v>
      </c>
      <c r="FCY10" s="189">
        <v>0.16402</v>
      </c>
      <c r="FCZ10" s="189">
        <v>0.16402</v>
      </c>
      <c r="FDA10" s="189">
        <v>0.16402</v>
      </c>
      <c r="FDB10" s="189">
        <v>0.16402</v>
      </c>
      <c r="FDC10" s="189">
        <v>0.16402</v>
      </c>
      <c r="FDD10" s="189">
        <v>0.16402</v>
      </c>
      <c r="FDE10" s="189">
        <v>0.16402</v>
      </c>
      <c r="FDF10" s="189">
        <v>0.16402</v>
      </c>
      <c r="FDG10" s="189">
        <v>0.16402</v>
      </c>
      <c r="FDH10" s="189">
        <v>0.16402</v>
      </c>
      <c r="FDI10" s="189">
        <v>0.16402</v>
      </c>
      <c r="FDJ10" s="189">
        <v>0.16402</v>
      </c>
      <c r="FDK10" s="189">
        <v>0.16402</v>
      </c>
      <c r="FDL10" s="189">
        <v>0.16402</v>
      </c>
      <c r="FDM10" s="189">
        <v>0.16402</v>
      </c>
      <c r="FDN10" s="189">
        <v>0.16402</v>
      </c>
      <c r="FDO10" s="189">
        <v>0.16402</v>
      </c>
      <c r="FDP10" s="189">
        <v>0.16402</v>
      </c>
      <c r="FDQ10" s="189">
        <v>0.16402</v>
      </c>
      <c r="FDR10" s="189">
        <v>0.16402</v>
      </c>
      <c r="FDS10" s="189">
        <v>0.16402</v>
      </c>
      <c r="FDT10" s="189">
        <v>0.16402</v>
      </c>
      <c r="FDU10" s="189">
        <v>0.16402</v>
      </c>
      <c r="FDV10" s="189">
        <v>0.16402</v>
      </c>
      <c r="FDW10" s="189">
        <v>0.16402</v>
      </c>
      <c r="FDX10" s="189">
        <v>0.16402</v>
      </c>
      <c r="FDY10" s="189">
        <v>0.16402</v>
      </c>
      <c r="FDZ10" s="189">
        <v>0.16402</v>
      </c>
      <c r="FEA10" s="189">
        <v>0.16402</v>
      </c>
      <c r="FEB10" s="189">
        <v>0.16402</v>
      </c>
      <c r="FEC10" s="189">
        <v>0.16402</v>
      </c>
      <c r="FED10" s="189">
        <v>0.16402</v>
      </c>
      <c r="FEE10" s="189">
        <v>0.16402</v>
      </c>
      <c r="FEF10" s="189">
        <v>0.16402</v>
      </c>
      <c r="FEG10" s="189">
        <v>0.16402</v>
      </c>
      <c r="FEH10" s="189">
        <v>0.16402</v>
      </c>
      <c r="FEI10" s="189">
        <v>0.16402</v>
      </c>
      <c r="FEJ10" s="189">
        <v>0.16402</v>
      </c>
      <c r="FEK10" s="189">
        <v>0.16402</v>
      </c>
      <c r="FEL10" s="189">
        <v>0.16402</v>
      </c>
      <c r="FEM10" s="189">
        <v>0.16402</v>
      </c>
      <c r="FEN10" s="189">
        <v>0.16402</v>
      </c>
      <c r="FEO10" s="189">
        <v>0.16402</v>
      </c>
      <c r="FEP10" s="189">
        <v>0.16402</v>
      </c>
      <c r="FEQ10" s="189">
        <v>0.16402</v>
      </c>
      <c r="FER10" s="189">
        <v>0.16402</v>
      </c>
      <c r="FES10" s="189">
        <v>0.16402</v>
      </c>
      <c r="FET10" s="189">
        <v>0.16402</v>
      </c>
      <c r="FEU10" s="189">
        <v>0.16402</v>
      </c>
      <c r="FEV10" s="189">
        <v>0.16402</v>
      </c>
      <c r="FEW10" s="189">
        <v>0.16402</v>
      </c>
      <c r="FEX10" s="189">
        <v>0.16402</v>
      </c>
      <c r="FEY10" s="189">
        <v>0.16402</v>
      </c>
      <c r="FEZ10" s="189">
        <v>0.16402</v>
      </c>
      <c r="FFA10" s="189">
        <v>0.16402</v>
      </c>
      <c r="FFB10" s="189">
        <v>0.16402</v>
      </c>
      <c r="FFC10" s="189">
        <v>0.16402</v>
      </c>
      <c r="FFD10" s="189">
        <v>0.16402</v>
      </c>
      <c r="FFE10" s="189">
        <v>0.16402</v>
      </c>
      <c r="FFF10" s="189">
        <v>0.16402</v>
      </c>
      <c r="FFG10" s="189">
        <v>0.16402</v>
      </c>
      <c r="FFH10" s="189">
        <v>0.16402</v>
      </c>
      <c r="FFI10" s="189">
        <v>0.16402</v>
      </c>
      <c r="FFJ10" s="189">
        <v>0.16402</v>
      </c>
      <c r="FFK10" s="189">
        <v>0.16402</v>
      </c>
      <c r="FFL10" s="189">
        <v>0.16402</v>
      </c>
      <c r="FFM10" s="189">
        <v>0.16402</v>
      </c>
      <c r="FFN10" s="189">
        <v>0.16402</v>
      </c>
      <c r="FFO10" s="189">
        <v>0.16402</v>
      </c>
      <c r="FFP10" s="189">
        <v>0.16402</v>
      </c>
      <c r="FFQ10" s="189">
        <v>0.16402</v>
      </c>
      <c r="FFR10" s="189">
        <v>0.16402</v>
      </c>
      <c r="FFS10" s="189">
        <v>0.16402</v>
      </c>
      <c r="FFT10" s="189">
        <v>0.16402</v>
      </c>
      <c r="FFU10" s="189">
        <v>0.16402</v>
      </c>
      <c r="FFV10" s="189">
        <v>0.16402</v>
      </c>
      <c r="FFW10" s="189">
        <v>0.16402</v>
      </c>
      <c r="FFX10" s="189">
        <v>0.16402</v>
      </c>
      <c r="FFY10" s="189">
        <v>0.16402</v>
      </c>
      <c r="FFZ10" s="189">
        <v>0.16402</v>
      </c>
      <c r="FGA10" s="189">
        <v>0.16402</v>
      </c>
      <c r="FGB10" s="189">
        <v>0.16402</v>
      </c>
      <c r="FGC10" s="189">
        <v>0.16402</v>
      </c>
      <c r="FGD10" s="189">
        <v>0.16402</v>
      </c>
      <c r="FGE10" s="189">
        <v>0.16402</v>
      </c>
      <c r="FGF10" s="189">
        <v>0.16402</v>
      </c>
      <c r="FGG10" s="189">
        <v>0.16402</v>
      </c>
      <c r="FGH10" s="189">
        <v>0.16402</v>
      </c>
      <c r="FGI10" s="189">
        <v>0.16402</v>
      </c>
      <c r="FGJ10" s="189">
        <v>0.16402</v>
      </c>
      <c r="FGK10" s="189">
        <v>0.16402</v>
      </c>
      <c r="FGL10" s="189">
        <v>0.16402</v>
      </c>
      <c r="FGM10" s="189">
        <v>0.16402</v>
      </c>
      <c r="FGN10" s="189">
        <v>0.16402</v>
      </c>
      <c r="FGO10" s="189">
        <v>0.16402</v>
      </c>
      <c r="FGP10" s="189">
        <v>0.16402</v>
      </c>
      <c r="FGQ10" s="189">
        <v>0.16402</v>
      </c>
      <c r="FGR10" s="189">
        <v>0.16402</v>
      </c>
      <c r="FGS10" s="189">
        <v>0.16402</v>
      </c>
      <c r="FGT10" s="189">
        <v>0.16402</v>
      </c>
      <c r="FGU10" s="189">
        <v>0.16402</v>
      </c>
      <c r="FGV10" s="189">
        <v>0.16402</v>
      </c>
      <c r="FGW10" s="189">
        <v>0.16402</v>
      </c>
      <c r="FGX10" s="189">
        <v>0.16402</v>
      </c>
      <c r="FGY10" s="189">
        <v>0.16402</v>
      </c>
      <c r="FGZ10" s="189">
        <v>0.16402</v>
      </c>
      <c r="FHA10" s="189">
        <v>0.16402</v>
      </c>
      <c r="FHB10" s="189">
        <v>0.16402</v>
      </c>
      <c r="FHC10" s="189">
        <v>0.16402</v>
      </c>
      <c r="FHD10" s="189">
        <v>0.16402</v>
      </c>
      <c r="FHE10" s="189">
        <v>0.16402</v>
      </c>
      <c r="FHF10" s="189">
        <v>0.16402</v>
      </c>
      <c r="FHG10" s="189">
        <v>0.16402</v>
      </c>
      <c r="FHH10" s="189">
        <v>0.16402</v>
      </c>
      <c r="FHI10" s="189">
        <v>0.16402</v>
      </c>
      <c r="FHJ10" s="189">
        <v>0.16402</v>
      </c>
      <c r="FHK10" s="189">
        <v>0.16402</v>
      </c>
      <c r="FHL10" s="189">
        <v>0.16402</v>
      </c>
      <c r="FHM10" s="189">
        <v>0.16402</v>
      </c>
      <c r="FHN10" s="189">
        <v>0.16402</v>
      </c>
      <c r="FHO10" s="189">
        <v>0.16402</v>
      </c>
      <c r="FHP10" s="189">
        <v>0.16402</v>
      </c>
      <c r="FHQ10" s="189">
        <v>0.16402</v>
      </c>
      <c r="FHR10" s="189">
        <v>0.16402</v>
      </c>
      <c r="FHS10" s="189">
        <v>0.16402</v>
      </c>
      <c r="FHT10" s="189">
        <v>0.16402</v>
      </c>
      <c r="FHU10" s="189">
        <v>0.16402</v>
      </c>
      <c r="FHV10" s="189">
        <v>0.16402</v>
      </c>
      <c r="FHW10" s="189">
        <v>0.16402</v>
      </c>
      <c r="FHX10" s="189">
        <v>0.16402</v>
      </c>
      <c r="FHY10" s="189">
        <v>0.16402</v>
      </c>
      <c r="FHZ10" s="189">
        <v>0.16402</v>
      </c>
      <c r="FIA10" s="189">
        <v>0.16402</v>
      </c>
      <c r="FIB10" s="189">
        <v>0.16402</v>
      </c>
      <c r="FIC10" s="189">
        <v>0.16402</v>
      </c>
      <c r="FID10" s="189">
        <v>0.16402</v>
      </c>
      <c r="FIE10" s="189">
        <v>0.16402</v>
      </c>
      <c r="FIF10" s="189">
        <v>0.16402</v>
      </c>
      <c r="FIG10" s="189">
        <v>0.16402</v>
      </c>
      <c r="FIH10" s="189">
        <v>0.16402</v>
      </c>
      <c r="FII10" s="189">
        <v>0.16402</v>
      </c>
      <c r="FIJ10" s="189">
        <v>0.16402</v>
      </c>
      <c r="FIK10" s="189">
        <v>0.16402</v>
      </c>
      <c r="FIL10" s="189">
        <v>0.16402</v>
      </c>
      <c r="FIM10" s="189">
        <v>0.16402</v>
      </c>
      <c r="FIN10" s="189">
        <v>0.16402</v>
      </c>
      <c r="FIO10" s="189">
        <v>0.16402</v>
      </c>
      <c r="FIP10" s="189">
        <v>0.16402</v>
      </c>
      <c r="FIQ10" s="189">
        <v>0.16402</v>
      </c>
      <c r="FIR10" s="189">
        <v>0.16402</v>
      </c>
      <c r="FIS10" s="189">
        <v>0.16402</v>
      </c>
      <c r="FIT10" s="189">
        <v>0.16402</v>
      </c>
      <c r="FIU10" s="189">
        <v>0.16402</v>
      </c>
      <c r="FIV10" s="189">
        <v>0.16402</v>
      </c>
      <c r="FIW10" s="189">
        <v>0.16402</v>
      </c>
      <c r="FIX10" s="189">
        <v>0.16402</v>
      </c>
      <c r="FIY10" s="189">
        <v>0.16402</v>
      </c>
      <c r="FIZ10" s="189">
        <v>0.16402</v>
      </c>
      <c r="FJA10" s="189">
        <v>0.16402</v>
      </c>
      <c r="FJB10" s="189">
        <v>0.16402</v>
      </c>
      <c r="FJC10" s="189">
        <v>0.16402</v>
      </c>
      <c r="FJD10" s="189">
        <v>0.16402</v>
      </c>
      <c r="FJE10" s="189">
        <v>0.16402</v>
      </c>
      <c r="FJF10" s="189">
        <v>0.16402</v>
      </c>
      <c r="FJG10" s="189">
        <v>0.16402</v>
      </c>
      <c r="FJH10" s="189">
        <v>0.16402</v>
      </c>
      <c r="FJI10" s="189">
        <v>0.16402</v>
      </c>
      <c r="FJJ10" s="189">
        <v>0.16402</v>
      </c>
      <c r="FJK10" s="189">
        <v>0.16402</v>
      </c>
      <c r="FJL10" s="189">
        <v>0.16402</v>
      </c>
      <c r="FJM10" s="189">
        <v>0.16402</v>
      </c>
      <c r="FJN10" s="189">
        <v>0.16402</v>
      </c>
      <c r="FJO10" s="189">
        <v>0.16402</v>
      </c>
      <c r="FJP10" s="189">
        <v>0.16402</v>
      </c>
      <c r="FJQ10" s="189">
        <v>0.16402</v>
      </c>
      <c r="FJR10" s="189">
        <v>0.16402</v>
      </c>
      <c r="FJS10" s="189">
        <v>0.16402</v>
      </c>
      <c r="FJT10" s="189">
        <v>0.16402</v>
      </c>
      <c r="FJU10" s="189">
        <v>0.16402</v>
      </c>
      <c r="FJV10" s="189">
        <v>0.16402</v>
      </c>
      <c r="FJW10" s="189">
        <v>0.16402</v>
      </c>
      <c r="FJX10" s="189">
        <v>0.16402</v>
      </c>
      <c r="FJY10" s="189">
        <v>0.16402</v>
      </c>
      <c r="FJZ10" s="189">
        <v>0.16402</v>
      </c>
      <c r="FKA10" s="189">
        <v>0.16402</v>
      </c>
      <c r="FKB10" s="189">
        <v>0.16402</v>
      </c>
      <c r="FKC10" s="189">
        <v>0.16402</v>
      </c>
      <c r="FKD10" s="189">
        <v>0.16402</v>
      </c>
      <c r="FKE10" s="189">
        <v>0.16402</v>
      </c>
      <c r="FKF10" s="189">
        <v>0.16402</v>
      </c>
      <c r="FKG10" s="189">
        <v>0.16402</v>
      </c>
      <c r="FKH10" s="189">
        <v>0.16402</v>
      </c>
      <c r="FKI10" s="189">
        <v>0.16402</v>
      </c>
      <c r="FKJ10" s="189">
        <v>0.16402</v>
      </c>
      <c r="FKK10" s="189">
        <v>0.16402</v>
      </c>
      <c r="FKL10" s="189">
        <v>0.16402</v>
      </c>
      <c r="FKM10" s="189">
        <v>0.16402</v>
      </c>
      <c r="FKN10" s="189">
        <v>0.16402</v>
      </c>
      <c r="FKO10" s="189">
        <v>0.16402</v>
      </c>
      <c r="FKP10" s="189">
        <v>0.16402</v>
      </c>
      <c r="FKQ10" s="189">
        <v>0.16402</v>
      </c>
      <c r="FKR10" s="189">
        <v>0.16402</v>
      </c>
      <c r="FKS10" s="189">
        <v>0.16402</v>
      </c>
      <c r="FKT10" s="189">
        <v>0.16402</v>
      </c>
      <c r="FKU10" s="189">
        <v>0.16402</v>
      </c>
      <c r="FKV10" s="189">
        <v>0.16402</v>
      </c>
      <c r="FKW10" s="189">
        <v>0.16402</v>
      </c>
      <c r="FKX10" s="189">
        <v>0.16402</v>
      </c>
      <c r="FKY10" s="189">
        <v>0.16402</v>
      </c>
      <c r="FKZ10" s="189">
        <v>0.16402</v>
      </c>
      <c r="FLA10" s="189">
        <v>0.16402</v>
      </c>
      <c r="FLB10" s="189">
        <v>0.16402</v>
      </c>
      <c r="FLC10" s="189">
        <v>0.16402</v>
      </c>
      <c r="FLD10" s="189">
        <v>0.16402</v>
      </c>
      <c r="FLE10" s="189">
        <v>0.16402</v>
      </c>
      <c r="FLF10" s="189">
        <v>0.16402</v>
      </c>
      <c r="FLG10" s="189">
        <v>0.16402</v>
      </c>
      <c r="FLH10" s="189">
        <v>0.16402</v>
      </c>
      <c r="FLI10" s="189">
        <v>0.16402</v>
      </c>
      <c r="FLJ10" s="189">
        <v>0.16402</v>
      </c>
      <c r="FLK10" s="189">
        <v>0.16402</v>
      </c>
      <c r="FLL10" s="189">
        <v>0.16402</v>
      </c>
      <c r="FLM10" s="189">
        <v>0.16402</v>
      </c>
      <c r="FLN10" s="189">
        <v>0.16402</v>
      </c>
      <c r="FLO10" s="189">
        <v>0.16402</v>
      </c>
      <c r="FLP10" s="189">
        <v>0.16402</v>
      </c>
      <c r="FLQ10" s="189">
        <v>0.16402</v>
      </c>
      <c r="FLR10" s="189">
        <v>0.16402</v>
      </c>
      <c r="FLS10" s="189">
        <v>0.16402</v>
      </c>
      <c r="FLT10" s="189">
        <v>0.16402</v>
      </c>
      <c r="FLU10" s="189">
        <v>0.16402</v>
      </c>
      <c r="FLV10" s="189">
        <v>0.16402</v>
      </c>
      <c r="FLW10" s="189">
        <v>0.16402</v>
      </c>
      <c r="FLX10" s="189">
        <v>0.16402</v>
      </c>
      <c r="FLY10" s="189">
        <v>0.16402</v>
      </c>
      <c r="FLZ10" s="189">
        <v>0.16402</v>
      </c>
      <c r="FMA10" s="189">
        <v>0.16402</v>
      </c>
      <c r="FMB10" s="189">
        <v>0.16402</v>
      </c>
      <c r="FMC10" s="189">
        <v>0.16402</v>
      </c>
      <c r="FMD10" s="189">
        <v>0.16402</v>
      </c>
      <c r="FME10" s="189">
        <v>0.16402</v>
      </c>
      <c r="FMF10" s="189">
        <v>0.16402</v>
      </c>
      <c r="FMG10" s="189">
        <v>0.16402</v>
      </c>
      <c r="FMH10" s="189">
        <v>0.16402</v>
      </c>
      <c r="FMI10" s="189">
        <v>0.16402</v>
      </c>
      <c r="FMJ10" s="189">
        <v>0.16402</v>
      </c>
      <c r="FMK10" s="189">
        <v>0.16402</v>
      </c>
      <c r="FML10" s="189">
        <v>0.16402</v>
      </c>
      <c r="FMM10" s="189">
        <v>0.16402</v>
      </c>
      <c r="FMN10" s="189">
        <v>0.16402</v>
      </c>
      <c r="FMO10" s="189">
        <v>0.16402</v>
      </c>
      <c r="FMP10" s="189">
        <v>0.16402</v>
      </c>
      <c r="FMQ10" s="189">
        <v>0.16402</v>
      </c>
      <c r="FMR10" s="189">
        <v>0.16402</v>
      </c>
      <c r="FMS10" s="189">
        <v>0.16402</v>
      </c>
      <c r="FMT10" s="189">
        <v>0.16402</v>
      </c>
      <c r="FMU10" s="189">
        <v>0.16402</v>
      </c>
      <c r="FMV10" s="189">
        <v>0.16402</v>
      </c>
      <c r="FMW10" s="189">
        <v>0.16402</v>
      </c>
      <c r="FMX10" s="189">
        <v>0.16402</v>
      </c>
      <c r="FMY10" s="189">
        <v>0.16402</v>
      </c>
      <c r="FMZ10" s="189">
        <v>0.16402</v>
      </c>
      <c r="FNA10" s="189">
        <v>0.16402</v>
      </c>
      <c r="FNB10" s="189">
        <v>0.16402</v>
      </c>
      <c r="FNC10" s="189">
        <v>0.16402</v>
      </c>
      <c r="FND10" s="189">
        <v>0.16402</v>
      </c>
      <c r="FNE10" s="189">
        <v>0.16402</v>
      </c>
      <c r="FNF10" s="189">
        <v>0.16402</v>
      </c>
      <c r="FNG10" s="189">
        <v>0.16402</v>
      </c>
      <c r="FNH10" s="189">
        <v>0.16402</v>
      </c>
      <c r="FNI10" s="189">
        <v>0.16402</v>
      </c>
      <c r="FNJ10" s="189">
        <v>0.16402</v>
      </c>
      <c r="FNK10" s="189">
        <v>0.16402</v>
      </c>
      <c r="FNL10" s="189">
        <v>0.16402</v>
      </c>
      <c r="FNM10" s="189">
        <v>0.16402</v>
      </c>
      <c r="FNN10" s="189">
        <v>0.16402</v>
      </c>
      <c r="FNO10" s="189">
        <v>0.16402</v>
      </c>
      <c r="FNP10" s="189">
        <v>0.16402</v>
      </c>
      <c r="FNQ10" s="189">
        <v>0.16402</v>
      </c>
      <c r="FNR10" s="189">
        <v>0.16402</v>
      </c>
      <c r="FNS10" s="189">
        <v>0.16402</v>
      </c>
      <c r="FNT10" s="189">
        <v>0.16402</v>
      </c>
      <c r="FNU10" s="189">
        <v>0.16402</v>
      </c>
      <c r="FNV10" s="189">
        <v>0.16402</v>
      </c>
      <c r="FNW10" s="189">
        <v>0.16402</v>
      </c>
      <c r="FNX10" s="189">
        <v>0.16402</v>
      </c>
      <c r="FNY10" s="189">
        <v>0.16402</v>
      </c>
      <c r="FNZ10" s="189">
        <v>0.16402</v>
      </c>
      <c r="FOA10" s="189">
        <v>0.16402</v>
      </c>
      <c r="FOB10" s="189">
        <v>0.16402</v>
      </c>
      <c r="FOC10" s="189">
        <v>0.16402</v>
      </c>
      <c r="FOD10" s="189">
        <v>0.16402</v>
      </c>
      <c r="FOE10" s="189">
        <v>0.16402</v>
      </c>
      <c r="FOF10" s="189">
        <v>0.16402</v>
      </c>
      <c r="FOG10" s="189">
        <v>0.16402</v>
      </c>
      <c r="FOH10" s="189">
        <v>0.16402</v>
      </c>
      <c r="FOI10" s="189">
        <v>0.16402</v>
      </c>
      <c r="FOJ10" s="189">
        <v>0.16402</v>
      </c>
      <c r="FOK10" s="189">
        <v>0.16402</v>
      </c>
      <c r="FOL10" s="189">
        <v>0.16402</v>
      </c>
      <c r="FOM10" s="189">
        <v>0.16402</v>
      </c>
      <c r="FON10" s="189">
        <v>0.16402</v>
      </c>
      <c r="FOO10" s="189">
        <v>0.16402</v>
      </c>
      <c r="FOP10" s="189">
        <v>0.16402</v>
      </c>
      <c r="FOQ10" s="189">
        <v>0.16402</v>
      </c>
      <c r="FOR10" s="189">
        <v>0.16402</v>
      </c>
      <c r="FOS10" s="189">
        <v>0.16402</v>
      </c>
      <c r="FOT10" s="189">
        <v>0.16402</v>
      </c>
      <c r="FOU10" s="189">
        <v>0.16402</v>
      </c>
      <c r="FOV10" s="189">
        <v>0.16402</v>
      </c>
      <c r="FOW10" s="189">
        <v>0.16402</v>
      </c>
      <c r="FOX10" s="189">
        <v>0.16402</v>
      </c>
      <c r="FOY10" s="189">
        <v>0.16402</v>
      </c>
      <c r="FOZ10" s="189">
        <v>0.16402</v>
      </c>
      <c r="FPA10" s="189">
        <v>0.16402</v>
      </c>
      <c r="FPB10" s="189">
        <v>0.16402</v>
      </c>
      <c r="FPC10" s="189">
        <v>0.16402</v>
      </c>
      <c r="FPD10" s="189">
        <v>0.16402</v>
      </c>
      <c r="FPE10" s="189">
        <v>0.16402</v>
      </c>
      <c r="FPF10" s="189">
        <v>0.16402</v>
      </c>
      <c r="FPG10" s="189">
        <v>0.16402</v>
      </c>
      <c r="FPH10" s="189">
        <v>0.16402</v>
      </c>
      <c r="FPI10" s="189">
        <v>0.16402</v>
      </c>
      <c r="FPJ10" s="189">
        <v>0.16402</v>
      </c>
      <c r="FPK10" s="189">
        <v>0.16402</v>
      </c>
      <c r="FPL10" s="189">
        <v>0.16402</v>
      </c>
      <c r="FPM10" s="189">
        <v>0.16402</v>
      </c>
      <c r="FPN10" s="189">
        <v>0.16402</v>
      </c>
      <c r="FPO10" s="189">
        <v>0.16402</v>
      </c>
      <c r="FPP10" s="189">
        <v>0.16402</v>
      </c>
      <c r="FPQ10" s="189">
        <v>0.16402</v>
      </c>
      <c r="FPR10" s="189">
        <v>0.16402</v>
      </c>
      <c r="FPS10" s="189">
        <v>0.16402</v>
      </c>
      <c r="FPT10" s="189">
        <v>0.16402</v>
      </c>
      <c r="FPU10" s="189">
        <v>0.16402</v>
      </c>
      <c r="FPV10" s="189">
        <v>0.16402</v>
      </c>
      <c r="FPW10" s="189">
        <v>0.16402</v>
      </c>
      <c r="FPX10" s="189">
        <v>0.16402</v>
      </c>
      <c r="FPY10" s="189">
        <v>0.16402</v>
      </c>
      <c r="FPZ10" s="189">
        <v>0.16402</v>
      </c>
      <c r="FQA10" s="189">
        <v>0.16402</v>
      </c>
      <c r="FQB10" s="189">
        <v>0.16402</v>
      </c>
      <c r="FQC10" s="189">
        <v>0.16402</v>
      </c>
      <c r="FQD10" s="189">
        <v>0.16402</v>
      </c>
      <c r="FQE10" s="189">
        <v>0.16402</v>
      </c>
      <c r="FQF10" s="189">
        <v>0.16402</v>
      </c>
      <c r="FQG10" s="189">
        <v>0.16402</v>
      </c>
      <c r="FQH10" s="189">
        <v>0.16402</v>
      </c>
      <c r="FQI10" s="189">
        <v>0.16402</v>
      </c>
      <c r="FQJ10" s="189">
        <v>0.16402</v>
      </c>
      <c r="FQK10" s="189">
        <v>0.16402</v>
      </c>
      <c r="FQL10" s="189">
        <v>0.16402</v>
      </c>
      <c r="FQM10" s="189">
        <v>0.16402</v>
      </c>
      <c r="FQN10" s="189">
        <v>0.16402</v>
      </c>
      <c r="FQO10" s="189">
        <v>0.16402</v>
      </c>
      <c r="FQP10" s="189">
        <v>0.16402</v>
      </c>
      <c r="FQQ10" s="189">
        <v>0.16402</v>
      </c>
      <c r="FQR10" s="189">
        <v>0.16402</v>
      </c>
      <c r="FQS10" s="189">
        <v>0.16402</v>
      </c>
      <c r="FQT10" s="189">
        <v>0.16402</v>
      </c>
      <c r="FQU10" s="189">
        <v>0.16402</v>
      </c>
      <c r="FQV10" s="189">
        <v>0.16402</v>
      </c>
      <c r="FQW10" s="189">
        <v>0.16402</v>
      </c>
      <c r="FQX10" s="189">
        <v>0.16402</v>
      </c>
      <c r="FQY10" s="189">
        <v>0.16402</v>
      </c>
      <c r="FQZ10" s="189">
        <v>0.16402</v>
      </c>
      <c r="FRA10" s="189">
        <v>0.16402</v>
      </c>
      <c r="FRB10" s="189">
        <v>0.16402</v>
      </c>
      <c r="FRC10" s="189">
        <v>0.16402</v>
      </c>
      <c r="FRD10" s="189">
        <v>0.16402</v>
      </c>
      <c r="FRE10" s="189">
        <v>0.16402</v>
      </c>
      <c r="FRF10" s="189">
        <v>0.16402</v>
      </c>
      <c r="FRG10" s="189">
        <v>0.16402</v>
      </c>
      <c r="FRH10" s="189">
        <v>0.16402</v>
      </c>
      <c r="FRI10" s="189">
        <v>0.16402</v>
      </c>
      <c r="FRJ10" s="189">
        <v>0.16402</v>
      </c>
      <c r="FRK10" s="189">
        <v>0.16402</v>
      </c>
      <c r="FRL10" s="189">
        <v>0.16402</v>
      </c>
      <c r="FRM10" s="189">
        <v>0.16402</v>
      </c>
      <c r="FRN10" s="189">
        <v>0.16402</v>
      </c>
      <c r="FRO10" s="189">
        <v>0.16402</v>
      </c>
      <c r="FRP10" s="189">
        <v>0.16402</v>
      </c>
      <c r="FRQ10" s="189">
        <v>0.16402</v>
      </c>
      <c r="FRR10" s="189">
        <v>0.16402</v>
      </c>
      <c r="FRS10" s="189">
        <v>0.16402</v>
      </c>
      <c r="FRT10" s="189">
        <v>0.16402</v>
      </c>
      <c r="FRU10" s="189">
        <v>0.16402</v>
      </c>
      <c r="FRV10" s="189">
        <v>0.16402</v>
      </c>
      <c r="FRW10" s="189">
        <v>0.16402</v>
      </c>
      <c r="FRX10" s="189">
        <v>0.16402</v>
      </c>
      <c r="FRY10" s="189">
        <v>0.16402</v>
      </c>
      <c r="FRZ10" s="189">
        <v>0.16402</v>
      </c>
      <c r="FSA10" s="189">
        <v>0.16402</v>
      </c>
      <c r="FSB10" s="189">
        <v>0.16402</v>
      </c>
      <c r="FSC10" s="189">
        <v>0.16402</v>
      </c>
      <c r="FSD10" s="189">
        <v>0.16402</v>
      </c>
      <c r="FSE10" s="189">
        <v>0.16402</v>
      </c>
      <c r="FSF10" s="189">
        <v>0.16402</v>
      </c>
      <c r="FSG10" s="189">
        <v>0.16402</v>
      </c>
      <c r="FSH10" s="189">
        <v>0.16402</v>
      </c>
      <c r="FSI10" s="189">
        <v>0.16402</v>
      </c>
      <c r="FSJ10" s="189">
        <v>0.16402</v>
      </c>
      <c r="FSK10" s="189">
        <v>0.16402</v>
      </c>
      <c r="FSL10" s="189">
        <v>0.16402</v>
      </c>
      <c r="FSM10" s="189">
        <v>0.16402</v>
      </c>
      <c r="FSN10" s="189">
        <v>0.16402</v>
      </c>
      <c r="FSO10" s="189">
        <v>0.16402</v>
      </c>
      <c r="FSP10" s="189">
        <v>0.16402</v>
      </c>
      <c r="FSQ10" s="189">
        <v>0.16402</v>
      </c>
      <c r="FSR10" s="189">
        <v>0.16402</v>
      </c>
      <c r="FSS10" s="189">
        <v>0.16402</v>
      </c>
      <c r="FST10" s="189">
        <v>0.16402</v>
      </c>
      <c r="FSU10" s="189">
        <v>0.16402</v>
      </c>
      <c r="FSV10" s="189">
        <v>0.16402</v>
      </c>
      <c r="FSW10" s="189">
        <v>0.16402</v>
      </c>
      <c r="FSX10" s="189">
        <v>0.16402</v>
      </c>
      <c r="FSY10" s="189">
        <v>0.16402</v>
      </c>
      <c r="FSZ10" s="189">
        <v>0.16402</v>
      </c>
      <c r="FTA10" s="189">
        <v>0.16402</v>
      </c>
      <c r="FTB10" s="189">
        <v>0.16402</v>
      </c>
      <c r="FTC10" s="189">
        <v>0.16402</v>
      </c>
      <c r="FTD10" s="189">
        <v>0.16402</v>
      </c>
      <c r="FTE10" s="189">
        <v>0.16402</v>
      </c>
      <c r="FTF10" s="189">
        <v>0.16402</v>
      </c>
      <c r="FTG10" s="189">
        <v>0.16402</v>
      </c>
      <c r="FTH10" s="189">
        <v>0.16402</v>
      </c>
      <c r="FTI10" s="189">
        <v>0.16402</v>
      </c>
      <c r="FTJ10" s="189">
        <v>0.16402</v>
      </c>
      <c r="FTK10" s="189">
        <v>0.16402</v>
      </c>
      <c r="FTL10" s="189">
        <v>0.16402</v>
      </c>
      <c r="FTM10" s="189">
        <v>0.16402</v>
      </c>
      <c r="FTN10" s="189">
        <v>0.16402</v>
      </c>
      <c r="FTO10" s="189">
        <v>0.16402</v>
      </c>
      <c r="FTP10" s="189">
        <v>0.16402</v>
      </c>
      <c r="FTQ10" s="189">
        <v>0.16402</v>
      </c>
      <c r="FTR10" s="189">
        <v>0.16402</v>
      </c>
      <c r="FTS10" s="189">
        <v>0.16402</v>
      </c>
      <c r="FTT10" s="189">
        <v>0.16402</v>
      </c>
      <c r="FTU10" s="189">
        <v>0.16402</v>
      </c>
      <c r="FTV10" s="189">
        <v>0.16402</v>
      </c>
      <c r="FTW10" s="189">
        <v>0.16402</v>
      </c>
      <c r="FTX10" s="189">
        <v>0.16402</v>
      </c>
      <c r="FTY10" s="189">
        <v>0.16402</v>
      </c>
      <c r="FTZ10" s="189">
        <v>0.16402</v>
      </c>
      <c r="FUA10" s="189">
        <v>0.16402</v>
      </c>
      <c r="FUB10" s="189">
        <v>0.16402</v>
      </c>
      <c r="FUC10" s="189">
        <v>0.16402</v>
      </c>
      <c r="FUD10" s="189">
        <v>0.16402</v>
      </c>
      <c r="FUE10" s="189">
        <v>0.16402</v>
      </c>
      <c r="FUF10" s="189">
        <v>0.16402</v>
      </c>
      <c r="FUG10" s="189">
        <v>0.16402</v>
      </c>
      <c r="FUH10" s="189">
        <v>0.16402</v>
      </c>
      <c r="FUI10" s="189">
        <v>0.16402</v>
      </c>
      <c r="FUJ10" s="189">
        <v>0.16402</v>
      </c>
      <c r="FUK10" s="189">
        <v>0.16402</v>
      </c>
      <c r="FUL10" s="189">
        <v>0.16402</v>
      </c>
      <c r="FUM10" s="189">
        <v>0.16402</v>
      </c>
      <c r="FUN10" s="189">
        <v>0.16402</v>
      </c>
      <c r="FUO10" s="189">
        <v>0.16402</v>
      </c>
      <c r="FUP10" s="189">
        <v>0.16402</v>
      </c>
      <c r="FUQ10" s="189">
        <v>0.16402</v>
      </c>
      <c r="FUR10" s="189">
        <v>0.16402</v>
      </c>
      <c r="FUS10" s="189">
        <v>0.16402</v>
      </c>
      <c r="FUT10" s="189">
        <v>0.16402</v>
      </c>
      <c r="FUU10" s="189">
        <v>0.16402</v>
      </c>
      <c r="FUV10" s="189">
        <v>0.16402</v>
      </c>
      <c r="FUW10" s="189">
        <v>0.16402</v>
      </c>
      <c r="FUX10" s="189">
        <v>0.16402</v>
      </c>
      <c r="FUY10" s="189">
        <v>0.16402</v>
      </c>
      <c r="FUZ10" s="189">
        <v>0.16402</v>
      </c>
      <c r="FVA10" s="189">
        <v>0.16402</v>
      </c>
      <c r="FVB10" s="189">
        <v>0.16402</v>
      </c>
      <c r="FVC10" s="189">
        <v>0.16402</v>
      </c>
      <c r="FVD10" s="189">
        <v>0.16402</v>
      </c>
      <c r="FVE10" s="189">
        <v>0.16402</v>
      </c>
      <c r="FVF10" s="189">
        <v>0.16402</v>
      </c>
      <c r="FVG10" s="189">
        <v>0.16402</v>
      </c>
      <c r="FVH10" s="189">
        <v>0.16402</v>
      </c>
      <c r="FVI10" s="189">
        <v>0.16402</v>
      </c>
      <c r="FVJ10" s="189">
        <v>0.16402</v>
      </c>
      <c r="FVK10" s="189">
        <v>0.16402</v>
      </c>
      <c r="FVL10" s="189">
        <v>0.16402</v>
      </c>
      <c r="FVM10" s="189">
        <v>0.16402</v>
      </c>
      <c r="FVN10" s="189">
        <v>0.16402</v>
      </c>
      <c r="FVO10" s="189">
        <v>0.16402</v>
      </c>
      <c r="FVP10" s="189">
        <v>0.16402</v>
      </c>
      <c r="FVQ10" s="189">
        <v>0.16402</v>
      </c>
      <c r="FVR10" s="189">
        <v>0.16402</v>
      </c>
      <c r="FVS10" s="189">
        <v>0.16402</v>
      </c>
      <c r="FVT10" s="189">
        <v>0.16402</v>
      </c>
      <c r="FVU10" s="189">
        <v>0.16402</v>
      </c>
      <c r="FVV10" s="189">
        <v>0.16402</v>
      </c>
      <c r="FVW10" s="189">
        <v>0.16402</v>
      </c>
      <c r="FVX10" s="189">
        <v>0.16402</v>
      </c>
      <c r="FVY10" s="189">
        <v>0.16402</v>
      </c>
      <c r="FVZ10" s="189">
        <v>0.16402</v>
      </c>
      <c r="FWA10" s="189">
        <v>0.16402</v>
      </c>
      <c r="FWB10" s="189">
        <v>0.16402</v>
      </c>
      <c r="FWC10" s="189">
        <v>0.16402</v>
      </c>
      <c r="FWD10" s="189">
        <v>0.16402</v>
      </c>
      <c r="FWE10" s="189">
        <v>0.16402</v>
      </c>
      <c r="FWF10" s="189">
        <v>0.16402</v>
      </c>
      <c r="FWG10" s="189">
        <v>0.16402</v>
      </c>
      <c r="FWH10" s="189">
        <v>0.16402</v>
      </c>
      <c r="FWI10" s="189">
        <v>0.16402</v>
      </c>
      <c r="FWJ10" s="189">
        <v>0.16402</v>
      </c>
      <c r="FWK10" s="189">
        <v>0.16402</v>
      </c>
      <c r="FWL10" s="189">
        <v>0.16402</v>
      </c>
      <c r="FWM10" s="189">
        <v>0.16402</v>
      </c>
      <c r="FWN10" s="189">
        <v>0.16402</v>
      </c>
      <c r="FWO10" s="189">
        <v>0.16402</v>
      </c>
      <c r="FWP10" s="189">
        <v>0.16402</v>
      </c>
      <c r="FWQ10" s="189">
        <v>0.16402</v>
      </c>
      <c r="FWR10" s="189">
        <v>0.16402</v>
      </c>
      <c r="FWS10" s="189">
        <v>0.16402</v>
      </c>
      <c r="FWT10" s="189">
        <v>0.16402</v>
      </c>
      <c r="FWU10" s="189">
        <v>0.16402</v>
      </c>
      <c r="FWV10" s="189">
        <v>0.16402</v>
      </c>
      <c r="FWW10" s="189">
        <v>0.16402</v>
      </c>
      <c r="FWX10" s="189">
        <v>0.16402</v>
      </c>
      <c r="FWY10" s="189">
        <v>0.16402</v>
      </c>
      <c r="FWZ10" s="189">
        <v>0.16402</v>
      </c>
      <c r="FXA10" s="189">
        <v>0.16402</v>
      </c>
      <c r="FXB10" s="189">
        <v>0.16402</v>
      </c>
      <c r="FXC10" s="189">
        <v>0.16402</v>
      </c>
      <c r="FXD10" s="189">
        <v>0.16402</v>
      </c>
      <c r="FXE10" s="189">
        <v>0.16402</v>
      </c>
      <c r="FXF10" s="189">
        <v>0.16402</v>
      </c>
      <c r="FXG10" s="189">
        <v>0.16402</v>
      </c>
      <c r="FXH10" s="189">
        <v>0.16402</v>
      </c>
      <c r="FXI10" s="189">
        <v>0.16402</v>
      </c>
      <c r="FXJ10" s="189">
        <v>0.16402</v>
      </c>
      <c r="FXK10" s="189">
        <v>0.16402</v>
      </c>
      <c r="FXL10" s="189">
        <v>0.16402</v>
      </c>
      <c r="FXM10" s="189">
        <v>0.16402</v>
      </c>
      <c r="FXN10" s="189">
        <v>0.16402</v>
      </c>
      <c r="FXO10" s="189">
        <v>0.16402</v>
      </c>
      <c r="FXP10" s="189">
        <v>0.16402</v>
      </c>
      <c r="FXQ10" s="189">
        <v>0.16402</v>
      </c>
      <c r="FXR10" s="189">
        <v>0.16402</v>
      </c>
      <c r="FXS10" s="189">
        <v>0.16402</v>
      </c>
      <c r="FXT10" s="189">
        <v>0.16402</v>
      </c>
      <c r="FXU10" s="189">
        <v>0.16402</v>
      </c>
      <c r="FXV10" s="189">
        <v>0.16402</v>
      </c>
      <c r="FXW10" s="189">
        <v>0.16402</v>
      </c>
      <c r="FXX10" s="189">
        <v>0.16402</v>
      </c>
      <c r="FXY10" s="189">
        <v>0.16402</v>
      </c>
      <c r="FXZ10" s="189">
        <v>0.16402</v>
      </c>
      <c r="FYA10" s="189">
        <v>0.16402</v>
      </c>
      <c r="FYB10" s="189">
        <v>0.16402</v>
      </c>
      <c r="FYC10" s="189">
        <v>0.16402</v>
      </c>
      <c r="FYD10" s="189">
        <v>0.16402</v>
      </c>
      <c r="FYE10" s="189">
        <v>0.16402</v>
      </c>
      <c r="FYF10" s="189">
        <v>0.16402</v>
      </c>
      <c r="FYG10" s="189">
        <v>0.16402</v>
      </c>
      <c r="FYH10" s="189">
        <v>0.16402</v>
      </c>
      <c r="FYI10" s="189">
        <v>0.16402</v>
      </c>
      <c r="FYJ10" s="189">
        <v>0.16402</v>
      </c>
      <c r="FYK10" s="189">
        <v>0.16402</v>
      </c>
      <c r="FYL10" s="189">
        <v>0.16402</v>
      </c>
      <c r="FYM10" s="189">
        <v>0.16402</v>
      </c>
      <c r="FYN10" s="189">
        <v>0.16402</v>
      </c>
      <c r="FYO10" s="189">
        <v>0.16402</v>
      </c>
      <c r="FYP10" s="189">
        <v>0.16402</v>
      </c>
      <c r="FYQ10" s="189">
        <v>0.16402</v>
      </c>
      <c r="FYR10" s="189">
        <v>0.16402</v>
      </c>
      <c r="FYS10" s="189">
        <v>0.16402</v>
      </c>
      <c r="FYT10" s="189">
        <v>0.16402</v>
      </c>
      <c r="FYU10" s="189">
        <v>0.16402</v>
      </c>
      <c r="FYV10" s="189">
        <v>0.16402</v>
      </c>
      <c r="FYW10" s="189">
        <v>0.16402</v>
      </c>
      <c r="FYX10" s="189">
        <v>0.16402</v>
      </c>
      <c r="FYY10" s="189">
        <v>0.16402</v>
      </c>
      <c r="FYZ10" s="189">
        <v>0.16402</v>
      </c>
      <c r="FZA10" s="189">
        <v>0.16402</v>
      </c>
      <c r="FZB10" s="189">
        <v>0.16402</v>
      </c>
      <c r="FZC10" s="189">
        <v>0.16402</v>
      </c>
      <c r="FZD10" s="189">
        <v>0.16402</v>
      </c>
      <c r="FZE10" s="189">
        <v>0.16402</v>
      </c>
      <c r="FZF10" s="189">
        <v>0.16402</v>
      </c>
      <c r="FZG10" s="189">
        <v>0.16402</v>
      </c>
      <c r="FZH10" s="189">
        <v>0.16402</v>
      </c>
      <c r="FZI10" s="189">
        <v>0.16402</v>
      </c>
      <c r="FZJ10" s="189">
        <v>0.16402</v>
      </c>
      <c r="FZK10" s="189">
        <v>0.16402</v>
      </c>
      <c r="FZL10" s="189">
        <v>0.16402</v>
      </c>
      <c r="FZM10" s="189">
        <v>0.16402</v>
      </c>
      <c r="FZN10" s="189">
        <v>0.16402</v>
      </c>
      <c r="FZO10" s="189">
        <v>0.16402</v>
      </c>
      <c r="FZP10" s="189">
        <v>0.16402</v>
      </c>
      <c r="FZQ10" s="189">
        <v>0.16402</v>
      </c>
      <c r="FZR10" s="189">
        <v>0.16402</v>
      </c>
      <c r="FZS10" s="189">
        <v>0.16402</v>
      </c>
      <c r="FZT10" s="189">
        <v>0.16402</v>
      </c>
      <c r="FZU10" s="189">
        <v>0.16402</v>
      </c>
      <c r="FZV10" s="189">
        <v>0.16402</v>
      </c>
      <c r="FZW10" s="189">
        <v>0.16402</v>
      </c>
      <c r="FZX10" s="189">
        <v>0.16402</v>
      </c>
      <c r="FZY10" s="189">
        <v>0.16402</v>
      </c>
      <c r="FZZ10" s="189">
        <v>0.16402</v>
      </c>
      <c r="GAA10" s="189">
        <v>0.16402</v>
      </c>
      <c r="GAB10" s="189">
        <v>0.16402</v>
      </c>
      <c r="GAC10" s="189">
        <v>0.16402</v>
      </c>
      <c r="GAD10" s="189">
        <v>0.16402</v>
      </c>
      <c r="GAE10" s="189">
        <v>0.16402</v>
      </c>
      <c r="GAF10" s="189">
        <v>0.16402</v>
      </c>
      <c r="GAG10" s="189">
        <v>0.16402</v>
      </c>
      <c r="GAH10" s="189">
        <v>0.16402</v>
      </c>
      <c r="GAI10" s="189">
        <v>0.16402</v>
      </c>
      <c r="GAJ10" s="189">
        <v>0.16402</v>
      </c>
      <c r="GAK10" s="189">
        <v>0.16402</v>
      </c>
      <c r="GAL10" s="189">
        <v>0.16402</v>
      </c>
      <c r="GAM10" s="189">
        <v>0.16402</v>
      </c>
      <c r="GAN10" s="189">
        <v>0.16402</v>
      </c>
      <c r="GAO10" s="189">
        <v>0.16402</v>
      </c>
      <c r="GAP10" s="189">
        <v>0.16402</v>
      </c>
      <c r="GAQ10" s="189">
        <v>0.16402</v>
      </c>
      <c r="GAR10" s="189">
        <v>0.16402</v>
      </c>
      <c r="GAS10" s="189">
        <v>0.16402</v>
      </c>
      <c r="GAT10" s="189">
        <v>0.16402</v>
      </c>
      <c r="GAU10" s="189">
        <v>0.16402</v>
      </c>
      <c r="GAV10" s="189">
        <v>0.16402</v>
      </c>
      <c r="GAW10" s="189">
        <v>0.16402</v>
      </c>
      <c r="GAX10" s="189">
        <v>0.16402</v>
      </c>
      <c r="GAY10" s="189">
        <v>0.16402</v>
      </c>
      <c r="GAZ10" s="189">
        <v>0.16402</v>
      </c>
      <c r="GBA10" s="189">
        <v>0.16402</v>
      </c>
      <c r="GBB10" s="189">
        <v>0.16402</v>
      </c>
      <c r="GBC10" s="189">
        <v>0.16402</v>
      </c>
      <c r="GBD10" s="189">
        <v>0.16402</v>
      </c>
      <c r="GBE10" s="189">
        <v>0.16402</v>
      </c>
      <c r="GBF10" s="189">
        <v>0.16402</v>
      </c>
      <c r="GBG10" s="189">
        <v>0.16402</v>
      </c>
      <c r="GBH10" s="189">
        <v>0.16402</v>
      </c>
      <c r="GBI10" s="189">
        <v>0.16402</v>
      </c>
      <c r="GBJ10" s="189">
        <v>0.16402</v>
      </c>
      <c r="GBK10" s="189">
        <v>0.16402</v>
      </c>
      <c r="GBL10" s="189">
        <v>0.16402</v>
      </c>
      <c r="GBM10" s="189">
        <v>0.16402</v>
      </c>
      <c r="GBN10" s="189">
        <v>0.16402</v>
      </c>
      <c r="GBO10" s="189">
        <v>0.16402</v>
      </c>
      <c r="GBP10" s="189">
        <v>0.16402</v>
      </c>
      <c r="GBQ10" s="189">
        <v>0.16402</v>
      </c>
      <c r="GBR10" s="189">
        <v>0.16402</v>
      </c>
      <c r="GBS10" s="189">
        <v>0.16402</v>
      </c>
      <c r="GBT10" s="189">
        <v>0.16402</v>
      </c>
      <c r="GBU10" s="189">
        <v>0.16402</v>
      </c>
      <c r="GBV10" s="189">
        <v>0.16402</v>
      </c>
      <c r="GBW10" s="189">
        <v>0.16402</v>
      </c>
      <c r="GBX10" s="189">
        <v>0.16402</v>
      </c>
      <c r="GBY10" s="189">
        <v>0.16402</v>
      </c>
      <c r="GBZ10" s="189">
        <v>0.16402</v>
      </c>
      <c r="GCA10" s="189">
        <v>0.16402</v>
      </c>
      <c r="GCB10" s="189">
        <v>0.16402</v>
      </c>
      <c r="GCC10" s="189">
        <v>0.16402</v>
      </c>
      <c r="GCD10" s="189">
        <v>0.16402</v>
      </c>
      <c r="GCE10" s="189">
        <v>0.16402</v>
      </c>
      <c r="GCF10" s="189">
        <v>0.16402</v>
      </c>
      <c r="GCG10" s="189">
        <v>0.16402</v>
      </c>
      <c r="GCH10" s="189">
        <v>0.16402</v>
      </c>
      <c r="GCI10" s="189">
        <v>0.16402</v>
      </c>
      <c r="GCJ10" s="189">
        <v>0.16402</v>
      </c>
      <c r="GCK10" s="189">
        <v>0.16402</v>
      </c>
      <c r="GCL10" s="189">
        <v>0.16402</v>
      </c>
      <c r="GCM10" s="189">
        <v>0.16402</v>
      </c>
      <c r="GCN10" s="189">
        <v>0.16402</v>
      </c>
      <c r="GCO10" s="189">
        <v>0.16402</v>
      </c>
      <c r="GCP10" s="189">
        <v>0.16402</v>
      </c>
      <c r="GCQ10" s="189">
        <v>0.16402</v>
      </c>
      <c r="GCR10" s="189">
        <v>0.16402</v>
      </c>
      <c r="GCS10" s="189">
        <v>0.16402</v>
      </c>
      <c r="GCT10" s="189">
        <v>0.16402</v>
      </c>
      <c r="GCU10" s="189">
        <v>0.16402</v>
      </c>
      <c r="GCV10" s="189">
        <v>0.16402</v>
      </c>
      <c r="GCW10" s="189">
        <v>0.16402</v>
      </c>
      <c r="GCX10" s="189">
        <v>0.16402</v>
      </c>
      <c r="GCY10" s="189">
        <v>0.16402</v>
      </c>
      <c r="GCZ10" s="189">
        <v>0.16402</v>
      </c>
      <c r="GDA10" s="189">
        <v>0.16402</v>
      </c>
      <c r="GDB10" s="189">
        <v>0.16402</v>
      </c>
      <c r="GDC10" s="189">
        <v>0.16402</v>
      </c>
      <c r="GDD10" s="189">
        <v>0.16402</v>
      </c>
      <c r="GDE10" s="189">
        <v>0.16402</v>
      </c>
      <c r="GDF10" s="189">
        <v>0.16402</v>
      </c>
      <c r="GDG10" s="189">
        <v>0.16402</v>
      </c>
      <c r="GDH10" s="189">
        <v>0.16402</v>
      </c>
      <c r="GDI10" s="189">
        <v>0.16402</v>
      </c>
      <c r="GDJ10" s="189">
        <v>0.16402</v>
      </c>
      <c r="GDK10" s="189">
        <v>0.16402</v>
      </c>
      <c r="GDL10" s="189">
        <v>0.16402</v>
      </c>
      <c r="GDM10" s="189">
        <v>0.16402</v>
      </c>
      <c r="GDN10" s="189">
        <v>0.16402</v>
      </c>
      <c r="GDO10" s="189">
        <v>0.16402</v>
      </c>
      <c r="GDP10" s="189">
        <v>0.16402</v>
      </c>
      <c r="GDQ10" s="189">
        <v>0.16402</v>
      </c>
      <c r="GDR10" s="189">
        <v>0.16402</v>
      </c>
      <c r="GDS10" s="189">
        <v>0.16402</v>
      </c>
      <c r="GDT10" s="189">
        <v>0.16402</v>
      </c>
      <c r="GDU10" s="189">
        <v>0.16402</v>
      </c>
      <c r="GDV10" s="189">
        <v>0.16402</v>
      </c>
      <c r="GDW10" s="189">
        <v>0.16402</v>
      </c>
      <c r="GDX10" s="189">
        <v>0.16402</v>
      </c>
      <c r="GDY10" s="189">
        <v>0.16402</v>
      </c>
      <c r="GDZ10" s="189">
        <v>0.16402</v>
      </c>
      <c r="GEA10" s="189">
        <v>0.16402</v>
      </c>
      <c r="GEB10" s="189">
        <v>0.16402</v>
      </c>
      <c r="GEC10" s="189">
        <v>0.16402</v>
      </c>
      <c r="GED10" s="189">
        <v>0.16402</v>
      </c>
      <c r="GEE10" s="189">
        <v>0.16402</v>
      </c>
      <c r="GEF10" s="189">
        <v>0.16402</v>
      </c>
      <c r="GEG10" s="189">
        <v>0.16402</v>
      </c>
      <c r="GEH10" s="189">
        <v>0.16402</v>
      </c>
      <c r="GEI10" s="189">
        <v>0.16402</v>
      </c>
      <c r="GEJ10" s="189">
        <v>0.16402</v>
      </c>
      <c r="GEK10" s="189">
        <v>0.16402</v>
      </c>
      <c r="GEL10" s="189">
        <v>0.16402</v>
      </c>
      <c r="GEM10" s="189">
        <v>0.16402</v>
      </c>
      <c r="GEN10" s="189">
        <v>0.16402</v>
      </c>
      <c r="GEO10" s="189">
        <v>0.16402</v>
      </c>
      <c r="GEP10" s="189">
        <v>0.16402</v>
      </c>
      <c r="GEQ10" s="189">
        <v>0.16402</v>
      </c>
      <c r="GER10" s="189">
        <v>0.16402</v>
      </c>
      <c r="GES10" s="189">
        <v>0.16402</v>
      </c>
      <c r="GET10" s="189">
        <v>0.16402</v>
      </c>
      <c r="GEU10" s="189">
        <v>0.16402</v>
      </c>
      <c r="GEV10" s="189">
        <v>0.16402</v>
      </c>
      <c r="GEW10" s="189">
        <v>0.16402</v>
      </c>
      <c r="GEX10" s="189">
        <v>0.16402</v>
      </c>
      <c r="GEY10" s="189">
        <v>0.16402</v>
      </c>
      <c r="GEZ10" s="189">
        <v>0.16402</v>
      </c>
      <c r="GFA10" s="189">
        <v>0.16402</v>
      </c>
      <c r="GFB10" s="189">
        <v>0.16402</v>
      </c>
      <c r="GFC10" s="189">
        <v>0.16402</v>
      </c>
      <c r="GFD10" s="189">
        <v>0.16402</v>
      </c>
      <c r="GFE10" s="189">
        <v>0.16402</v>
      </c>
      <c r="GFF10" s="189">
        <v>0.16402</v>
      </c>
      <c r="GFG10" s="189">
        <v>0.16402</v>
      </c>
      <c r="GFH10" s="189">
        <v>0.16402</v>
      </c>
      <c r="GFI10" s="189">
        <v>0.16402</v>
      </c>
      <c r="GFJ10" s="189">
        <v>0.16402</v>
      </c>
      <c r="GFK10" s="189">
        <v>0.16402</v>
      </c>
      <c r="GFL10" s="189">
        <v>0.16402</v>
      </c>
      <c r="GFM10" s="189">
        <v>0.16402</v>
      </c>
      <c r="GFN10" s="189">
        <v>0.16402</v>
      </c>
      <c r="GFO10" s="189">
        <v>0.16402</v>
      </c>
      <c r="GFP10" s="189">
        <v>0.16402</v>
      </c>
      <c r="GFQ10" s="189">
        <v>0.16402</v>
      </c>
      <c r="GFR10" s="189">
        <v>0.16402</v>
      </c>
      <c r="GFS10" s="189">
        <v>0.16402</v>
      </c>
      <c r="GFT10" s="189">
        <v>0.16402</v>
      </c>
      <c r="GFU10" s="189">
        <v>0.16402</v>
      </c>
      <c r="GFV10" s="189">
        <v>0.16402</v>
      </c>
      <c r="GFW10" s="189">
        <v>0.16402</v>
      </c>
      <c r="GFX10" s="189">
        <v>0.16402</v>
      </c>
      <c r="GFY10" s="189">
        <v>0.16402</v>
      </c>
      <c r="GFZ10" s="189">
        <v>0.16402</v>
      </c>
      <c r="GGA10" s="189">
        <v>0.16402</v>
      </c>
      <c r="GGB10" s="189">
        <v>0.16402</v>
      </c>
      <c r="GGC10" s="189">
        <v>0.16402</v>
      </c>
      <c r="GGD10" s="189">
        <v>0.16402</v>
      </c>
      <c r="GGE10" s="189">
        <v>0.16402</v>
      </c>
      <c r="GGF10" s="189">
        <v>0.16402</v>
      </c>
      <c r="GGG10" s="189">
        <v>0.16402</v>
      </c>
      <c r="GGH10" s="189">
        <v>0.16402</v>
      </c>
      <c r="GGI10" s="189">
        <v>0.16402</v>
      </c>
      <c r="GGJ10" s="189">
        <v>0.16402</v>
      </c>
      <c r="GGK10" s="189">
        <v>0.16402</v>
      </c>
      <c r="GGL10" s="189">
        <v>0.16402</v>
      </c>
      <c r="GGM10" s="189">
        <v>0.16402</v>
      </c>
      <c r="GGN10" s="189">
        <v>0.16402</v>
      </c>
      <c r="GGO10" s="189">
        <v>0.16402</v>
      </c>
      <c r="GGP10" s="189">
        <v>0.16402</v>
      </c>
      <c r="GGQ10" s="189">
        <v>0.16402</v>
      </c>
      <c r="GGR10" s="189">
        <v>0.16402</v>
      </c>
      <c r="GGS10" s="189">
        <v>0.16402</v>
      </c>
      <c r="GGT10" s="189">
        <v>0.16402</v>
      </c>
      <c r="GGU10" s="189">
        <v>0.16402</v>
      </c>
      <c r="GGV10" s="189">
        <v>0.16402</v>
      </c>
      <c r="GGW10" s="189">
        <v>0.16402</v>
      </c>
      <c r="GGX10" s="189">
        <v>0.16402</v>
      </c>
      <c r="GGY10" s="189">
        <v>0.16402</v>
      </c>
      <c r="GGZ10" s="189">
        <v>0.16402</v>
      </c>
      <c r="GHA10" s="189">
        <v>0.16402</v>
      </c>
      <c r="GHB10" s="189">
        <v>0.16402</v>
      </c>
      <c r="GHC10" s="189">
        <v>0.16402</v>
      </c>
      <c r="GHD10" s="189">
        <v>0.16402</v>
      </c>
      <c r="GHE10" s="189">
        <v>0.16402</v>
      </c>
      <c r="GHF10" s="189">
        <v>0.16402</v>
      </c>
      <c r="GHG10" s="189">
        <v>0.16402</v>
      </c>
      <c r="GHH10" s="189">
        <v>0.16402</v>
      </c>
      <c r="GHI10" s="189">
        <v>0.16402</v>
      </c>
      <c r="GHJ10" s="189">
        <v>0.16402</v>
      </c>
      <c r="GHK10" s="189">
        <v>0.16402</v>
      </c>
      <c r="GHL10" s="189">
        <v>0.16402</v>
      </c>
      <c r="GHM10" s="189">
        <v>0.16402</v>
      </c>
      <c r="GHN10" s="189">
        <v>0.16402</v>
      </c>
      <c r="GHO10" s="189">
        <v>0.16402</v>
      </c>
      <c r="GHP10" s="189">
        <v>0.16402</v>
      </c>
      <c r="GHQ10" s="189">
        <v>0.16402</v>
      </c>
      <c r="GHR10" s="189">
        <v>0.16402</v>
      </c>
      <c r="GHS10" s="189">
        <v>0.16402</v>
      </c>
      <c r="GHT10" s="189">
        <v>0.16402</v>
      </c>
      <c r="GHU10" s="189">
        <v>0.16402</v>
      </c>
      <c r="GHV10" s="189">
        <v>0.16402</v>
      </c>
      <c r="GHW10" s="189">
        <v>0.16402</v>
      </c>
      <c r="GHX10" s="189">
        <v>0.16402</v>
      </c>
      <c r="GHY10" s="189">
        <v>0.16402</v>
      </c>
      <c r="GHZ10" s="189">
        <v>0.16402</v>
      </c>
      <c r="GIA10" s="189">
        <v>0.16402</v>
      </c>
      <c r="GIB10" s="189">
        <v>0.16402</v>
      </c>
      <c r="GIC10" s="189">
        <v>0.16402</v>
      </c>
      <c r="GID10" s="189">
        <v>0.16402</v>
      </c>
      <c r="GIE10" s="189">
        <v>0.16402</v>
      </c>
      <c r="GIF10" s="189">
        <v>0.16402</v>
      </c>
      <c r="GIG10" s="189">
        <v>0.16402</v>
      </c>
      <c r="GIH10" s="189">
        <v>0.16402</v>
      </c>
      <c r="GII10" s="189">
        <v>0.16402</v>
      </c>
      <c r="GIJ10" s="189">
        <v>0.16402</v>
      </c>
      <c r="GIK10" s="189">
        <v>0.16402</v>
      </c>
      <c r="GIL10" s="189">
        <v>0.16402</v>
      </c>
      <c r="GIM10" s="189">
        <v>0.16402</v>
      </c>
      <c r="GIN10" s="189">
        <v>0.16402</v>
      </c>
      <c r="GIO10" s="189">
        <v>0.16402</v>
      </c>
      <c r="GIP10" s="189">
        <v>0.16402</v>
      </c>
      <c r="GIQ10" s="189">
        <v>0.16402</v>
      </c>
      <c r="GIR10" s="189">
        <v>0.16402</v>
      </c>
      <c r="GIS10" s="189">
        <v>0.16402</v>
      </c>
      <c r="GIT10" s="189">
        <v>0.16402</v>
      </c>
      <c r="GIU10" s="189">
        <v>0.16402</v>
      </c>
      <c r="GIV10" s="189">
        <v>0.16402</v>
      </c>
      <c r="GIW10" s="189">
        <v>0.16402</v>
      </c>
      <c r="GIX10" s="189">
        <v>0.16402</v>
      </c>
      <c r="GIY10" s="189">
        <v>0.16402</v>
      </c>
      <c r="GIZ10" s="189">
        <v>0.16402</v>
      </c>
      <c r="GJA10" s="189">
        <v>0.16402</v>
      </c>
      <c r="GJB10" s="189">
        <v>0.16402</v>
      </c>
      <c r="GJC10" s="189">
        <v>0.16402</v>
      </c>
      <c r="GJD10" s="189">
        <v>0.16402</v>
      </c>
      <c r="GJE10" s="189">
        <v>0.16402</v>
      </c>
      <c r="GJF10" s="189">
        <v>0.16402</v>
      </c>
      <c r="GJG10" s="189">
        <v>0.16402</v>
      </c>
      <c r="GJH10" s="189">
        <v>0.16402</v>
      </c>
      <c r="GJI10" s="189">
        <v>0.16402</v>
      </c>
      <c r="GJJ10" s="189">
        <v>0.16402</v>
      </c>
      <c r="GJK10" s="189">
        <v>0.16402</v>
      </c>
      <c r="GJL10" s="189">
        <v>0.16402</v>
      </c>
      <c r="GJM10" s="189">
        <v>0.16402</v>
      </c>
      <c r="GJN10" s="189">
        <v>0.16402</v>
      </c>
      <c r="GJO10" s="189">
        <v>0.16402</v>
      </c>
      <c r="GJP10" s="189">
        <v>0.16402</v>
      </c>
      <c r="GJQ10" s="189">
        <v>0.16402</v>
      </c>
      <c r="GJR10" s="189">
        <v>0.16402</v>
      </c>
      <c r="GJS10" s="189">
        <v>0.16402</v>
      </c>
      <c r="GJT10" s="189">
        <v>0.16402</v>
      </c>
      <c r="GJU10" s="189">
        <v>0.16402</v>
      </c>
      <c r="GJV10" s="189">
        <v>0.16402</v>
      </c>
      <c r="GJW10" s="189">
        <v>0.16402</v>
      </c>
      <c r="GJX10" s="189">
        <v>0.16402</v>
      </c>
      <c r="GJY10" s="189">
        <v>0.16402</v>
      </c>
      <c r="GJZ10" s="189">
        <v>0.16402</v>
      </c>
      <c r="GKA10" s="189">
        <v>0.16402</v>
      </c>
      <c r="GKB10" s="189">
        <v>0.16402</v>
      </c>
      <c r="GKC10" s="189">
        <v>0.16402</v>
      </c>
      <c r="GKD10" s="189">
        <v>0.16402</v>
      </c>
      <c r="GKE10" s="189">
        <v>0.16402</v>
      </c>
      <c r="GKF10" s="189">
        <v>0.16402</v>
      </c>
      <c r="GKG10" s="189">
        <v>0.16402</v>
      </c>
      <c r="GKH10" s="189">
        <v>0.16402</v>
      </c>
      <c r="GKI10" s="189">
        <v>0.16402</v>
      </c>
      <c r="GKJ10" s="189">
        <v>0.16402</v>
      </c>
      <c r="GKK10" s="189">
        <v>0.16402</v>
      </c>
      <c r="GKL10" s="189">
        <v>0.16402</v>
      </c>
      <c r="GKM10" s="189">
        <v>0.16402</v>
      </c>
      <c r="GKN10" s="189">
        <v>0.16402</v>
      </c>
      <c r="GKO10" s="189">
        <v>0.16402</v>
      </c>
      <c r="GKP10" s="189">
        <v>0.16402</v>
      </c>
      <c r="GKQ10" s="189">
        <v>0.16402</v>
      </c>
      <c r="GKR10" s="189">
        <v>0.16402</v>
      </c>
      <c r="GKS10" s="189">
        <v>0.16402</v>
      </c>
      <c r="GKT10" s="189">
        <v>0.16402</v>
      </c>
      <c r="GKU10" s="189">
        <v>0.16402</v>
      </c>
      <c r="GKV10" s="189">
        <v>0.16402</v>
      </c>
      <c r="GKW10" s="189">
        <v>0.16402</v>
      </c>
      <c r="GKX10" s="189">
        <v>0.16402</v>
      </c>
      <c r="GKY10" s="189">
        <v>0.16402</v>
      </c>
      <c r="GKZ10" s="189">
        <v>0.16402</v>
      </c>
      <c r="GLA10" s="189">
        <v>0.16402</v>
      </c>
      <c r="GLB10" s="189">
        <v>0.16402</v>
      </c>
      <c r="GLC10" s="189">
        <v>0.16402</v>
      </c>
      <c r="GLD10" s="189">
        <v>0.16402</v>
      </c>
      <c r="GLE10" s="189">
        <v>0.16402</v>
      </c>
      <c r="GLF10" s="189">
        <v>0.16402</v>
      </c>
      <c r="GLG10" s="189">
        <v>0.16402</v>
      </c>
      <c r="GLH10" s="189">
        <v>0.16402</v>
      </c>
      <c r="GLI10" s="189">
        <v>0.16402</v>
      </c>
      <c r="GLJ10" s="189">
        <v>0.16402</v>
      </c>
      <c r="GLK10" s="189">
        <v>0.16402</v>
      </c>
      <c r="GLL10" s="189">
        <v>0.16402</v>
      </c>
      <c r="GLM10" s="189">
        <v>0.16402</v>
      </c>
      <c r="GLN10" s="189">
        <v>0.16402</v>
      </c>
      <c r="GLO10" s="189">
        <v>0.16402</v>
      </c>
      <c r="GLP10" s="189">
        <v>0.16402</v>
      </c>
      <c r="GLQ10" s="189">
        <v>0.16402</v>
      </c>
      <c r="GLR10" s="189">
        <v>0.16402</v>
      </c>
      <c r="GLS10" s="189">
        <v>0.16402</v>
      </c>
      <c r="GLT10" s="189">
        <v>0.16402</v>
      </c>
      <c r="GLU10" s="189">
        <v>0.16402</v>
      </c>
      <c r="GLV10" s="189">
        <v>0.16402</v>
      </c>
      <c r="GLW10" s="189">
        <v>0.16402</v>
      </c>
      <c r="GLX10" s="189">
        <v>0.16402</v>
      </c>
      <c r="GLY10" s="189">
        <v>0.16402</v>
      </c>
      <c r="GLZ10" s="189">
        <v>0.16402</v>
      </c>
      <c r="GMA10" s="189">
        <v>0.16402</v>
      </c>
      <c r="GMB10" s="189">
        <v>0.16402</v>
      </c>
      <c r="GMC10" s="189">
        <v>0.16402</v>
      </c>
      <c r="GMD10" s="189">
        <v>0.16402</v>
      </c>
      <c r="GME10" s="189">
        <v>0.16402</v>
      </c>
      <c r="GMF10" s="189">
        <v>0.16402</v>
      </c>
      <c r="GMG10" s="189">
        <v>0.16402</v>
      </c>
      <c r="GMH10" s="189">
        <v>0.16402</v>
      </c>
      <c r="GMI10" s="189">
        <v>0.16402</v>
      </c>
      <c r="GMJ10" s="189">
        <v>0.16402</v>
      </c>
      <c r="GMK10" s="189">
        <v>0.16402</v>
      </c>
      <c r="GML10" s="189">
        <v>0.16402</v>
      </c>
      <c r="GMM10" s="189">
        <v>0.16402</v>
      </c>
      <c r="GMN10" s="189">
        <v>0.16402</v>
      </c>
      <c r="GMO10" s="189">
        <v>0.16402</v>
      </c>
      <c r="GMP10" s="189">
        <v>0.16402</v>
      </c>
      <c r="GMQ10" s="189">
        <v>0.16402</v>
      </c>
      <c r="GMR10" s="189">
        <v>0.16402</v>
      </c>
      <c r="GMS10" s="189">
        <v>0.16402</v>
      </c>
      <c r="GMT10" s="189">
        <v>0.16402</v>
      </c>
      <c r="GMU10" s="189">
        <v>0.16402</v>
      </c>
      <c r="GMV10" s="189">
        <v>0.16402</v>
      </c>
      <c r="GMW10" s="189">
        <v>0.16402</v>
      </c>
      <c r="GMX10" s="189">
        <v>0.16402</v>
      </c>
      <c r="GMY10" s="189">
        <v>0.16402</v>
      </c>
      <c r="GMZ10" s="189">
        <v>0.16402</v>
      </c>
      <c r="GNA10" s="189">
        <v>0.16402</v>
      </c>
      <c r="GNB10" s="189">
        <v>0.16402</v>
      </c>
      <c r="GNC10" s="189">
        <v>0.16402</v>
      </c>
      <c r="GND10" s="189">
        <v>0.16402</v>
      </c>
      <c r="GNE10" s="189">
        <v>0.16402</v>
      </c>
      <c r="GNF10" s="189">
        <v>0.16402</v>
      </c>
      <c r="GNG10" s="189">
        <v>0.16402</v>
      </c>
      <c r="GNH10" s="189">
        <v>0.16402</v>
      </c>
      <c r="GNI10" s="189">
        <v>0.16402</v>
      </c>
      <c r="GNJ10" s="189">
        <v>0.16402</v>
      </c>
      <c r="GNK10" s="189">
        <v>0.16402</v>
      </c>
      <c r="GNL10" s="189">
        <v>0.16402</v>
      </c>
      <c r="GNM10" s="189">
        <v>0.16402</v>
      </c>
      <c r="GNN10" s="189">
        <v>0.16402</v>
      </c>
      <c r="GNO10" s="189">
        <v>0.16402</v>
      </c>
      <c r="GNP10" s="189">
        <v>0.16402</v>
      </c>
      <c r="GNQ10" s="189">
        <v>0.16402</v>
      </c>
      <c r="GNR10" s="189">
        <v>0.16402</v>
      </c>
      <c r="GNS10" s="189">
        <v>0.16402</v>
      </c>
      <c r="GNT10" s="189">
        <v>0.16402</v>
      </c>
      <c r="GNU10" s="189">
        <v>0.16402</v>
      </c>
      <c r="GNV10" s="189">
        <v>0.16402</v>
      </c>
      <c r="GNW10" s="189">
        <v>0.16402</v>
      </c>
      <c r="GNX10" s="189">
        <v>0.16402</v>
      </c>
      <c r="GNY10" s="189">
        <v>0.16402</v>
      </c>
      <c r="GNZ10" s="189">
        <v>0.16402</v>
      </c>
      <c r="GOA10" s="189">
        <v>0.16402</v>
      </c>
      <c r="GOB10" s="189">
        <v>0.16402</v>
      </c>
      <c r="GOC10" s="189">
        <v>0.16402</v>
      </c>
      <c r="GOD10" s="189">
        <v>0.16402</v>
      </c>
      <c r="GOE10" s="189">
        <v>0.16402</v>
      </c>
      <c r="GOF10" s="189">
        <v>0.16402</v>
      </c>
      <c r="GOG10" s="189">
        <v>0.16402</v>
      </c>
      <c r="GOH10" s="189">
        <v>0.16402</v>
      </c>
      <c r="GOI10" s="189">
        <v>0.16402</v>
      </c>
      <c r="GOJ10" s="189">
        <v>0.16402</v>
      </c>
      <c r="GOK10" s="189">
        <v>0.16402</v>
      </c>
      <c r="GOL10" s="189">
        <v>0.16402</v>
      </c>
      <c r="GOM10" s="189">
        <v>0.16402</v>
      </c>
      <c r="GON10" s="189">
        <v>0.16402</v>
      </c>
      <c r="GOO10" s="189">
        <v>0.16402</v>
      </c>
      <c r="GOP10" s="189">
        <v>0.16402</v>
      </c>
      <c r="GOQ10" s="189">
        <v>0.16402</v>
      </c>
      <c r="GOR10" s="189">
        <v>0.16402</v>
      </c>
      <c r="GOS10" s="189">
        <v>0.16402</v>
      </c>
      <c r="GOT10" s="189">
        <v>0.16402</v>
      </c>
      <c r="GOU10" s="189">
        <v>0.16402</v>
      </c>
      <c r="GOV10" s="189">
        <v>0.16402</v>
      </c>
      <c r="GOW10" s="189">
        <v>0.16402</v>
      </c>
      <c r="GOX10" s="189">
        <v>0.16402</v>
      </c>
      <c r="GOY10" s="189">
        <v>0.16402</v>
      </c>
      <c r="GOZ10" s="189">
        <v>0.16402</v>
      </c>
      <c r="GPA10" s="189">
        <v>0.16402</v>
      </c>
      <c r="GPB10" s="189">
        <v>0.16402</v>
      </c>
      <c r="GPC10" s="189">
        <v>0.16402</v>
      </c>
      <c r="GPD10" s="189">
        <v>0.16402</v>
      </c>
      <c r="GPE10" s="189">
        <v>0.16402</v>
      </c>
      <c r="GPF10" s="189">
        <v>0.16402</v>
      </c>
      <c r="GPG10" s="189">
        <v>0.16402</v>
      </c>
      <c r="GPH10" s="189">
        <v>0.16402</v>
      </c>
      <c r="GPI10" s="189">
        <v>0.16402</v>
      </c>
      <c r="GPJ10" s="189">
        <v>0.16402</v>
      </c>
      <c r="GPK10" s="189">
        <v>0.16402</v>
      </c>
      <c r="GPL10" s="189">
        <v>0.16402</v>
      </c>
      <c r="GPM10" s="189">
        <v>0.16402</v>
      </c>
      <c r="GPN10" s="189">
        <v>0.16402</v>
      </c>
      <c r="GPO10" s="189">
        <v>0.16402</v>
      </c>
      <c r="GPP10" s="189">
        <v>0.16402</v>
      </c>
      <c r="GPQ10" s="189">
        <v>0.16402</v>
      </c>
      <c r="GPR10" s="189">
        <v>0.16402</v>
      </c>
      <c r="GPS10" s="189">
        <v>0.16402</v>
      </c>
      <c r="GPT10" s="189">
        <v>0.16402</v>
      </c>
      <c r="GPU10" s="189">
        <v>0.16402</v>
      </c>
      <c r="GPV10" s="189">
        <v>0.16402</v>
      </c>
      <c r="GPW10" s="189">
        <v>0.16402</v>
      </c>
      <c r="GPX10" s="189">
        <v>0.16402</v>
      </c>
      <c r="GPY10" s="189">
        <v>0.16402</v>
      </c>
      <c r="GPZ10" s="189">
        <v>0.16402</v>
      </c>
      <c r="GQA10" s="189">
        <v>0.16402</v>
      </c>
      <c r="GQB10" s="189">
        <v>0.16402</v>
      </c>
      <c r="GQC10" s="189">
        <v>0.16402</v>
      </c>
      <c r="GQD10" s="189">
        <v>0.16402</v>
      </c>
      <c r="GQE10" s="189">
        <v>0.16402</v>
      </c>
      <c r="GQF10" s="189">
        <v>0.16402</v>
      </c>
      <c r="GQG10" s="189">
        <v>0.16402</v>
      </c>
      <c r="GQH10" s="189">
        <v>0.16402</v>
      </c>
      <c r="GQI10" s="189">
        <v>0.16402</v>
      </c>
      <c r="GQJ10" s="189">
        <v>0.16402</v>
      </c>
      <c r="GQK10" s="189">
        <v>0.16402</v>
      </c>
      <c r="GQL10" s="189">
        <v>0.16402</v>
      </c>
      <c r="GQM10" s="189">
        <v>0.16402</v>
      </c>
      <c r="GQN10" s="189">
        <v>0.16402</v>
      </c>
      <c r="GQO10" s="189">
        <v>0.16402</v>
      </c>
      <c r="GQP10" s="189">
        <v>0.16402</v>
      </c>
      <c r="GQQ10" s="189">
        <v>0.16402</v>
      </c>
      <c r="GQR10" s="189">
        <v>0.16402</v>
      </c>
      <c r="GQS10" s="189">
        <v>0.16402</v>
      </c>
      <c r="GQT10" s="189">
        <v>0.16402</v>
      </c>
      <c r="GQU10" s="189">
        <v>0.16402</v>
      </c>
      <c r="GQV10" s="189">
        <v>0.16402</v>
      </c>
      <c r="GQW10" s="189">
        <v>0.16402</v>
      </c>
      <c r="GQX10" s="189">
        <v>0.16402</v>
      </c>
      <c r="GQY10" s="189">
        <v>0.16402</v>
      </c>
      <c r="GQZ10" s="189">
        <v>0.16402</v>
      </c>
      <c r="GRA10" s="189">
        <v>0.16402</v>
      </c>
      <c r="GRB10" s="189">
        <v>0.16402</v>
      </c>
      <c r="GRC10" s="189">
        <v>0.16402</v>
      </c>
      <c r="GRD10" s="189">
        <v>0.16402</v>
      </c>
      <c r="GRE10" s="189">
        <v>0.16402</v>
      </c>
      <c r="GRF10" s="189">
        <v>0.16402</v>
      </c>
      <c r="GRG10" s="189">
        <v>0.16402</v>
      </c>
      <c r="GRH10" s="189">
        <v>0.16402</v>
      </c>
      <c r="GRI10" s="189">
        <v>0.16402</v>
      </c>
      <c r="GRJ10" s="189">
        <v>0.16402</v>
      </c>
      <c r="GRK10" s="189">
        <v>0.16402</v>
      </c>
      <c r="GRL10" s="189">
        <v>0.16402</v>
      </c>
      <c r="GRM10" s="189">
        <v>0.16402</v>
      </c>
      <c r="GRN10" s="189">
        <v>0.16402</v>
      </c>
      <c r="GRO10" s="189">
        <v>0.16402</v>
      </c>
      <c r="GRP10" s="189">
        <v>0.16402</v>
      </c>
      <c r="GRQ10" s="189">
        <v>0.16402</v>
      </c>
      <c r="GRR10" s="189">
        <v>0.16402</v>
      </c>
      <c r="GRS10" s="189">
        <v>0.16402</v>
      </c>
      <c r="GRT10" s="189">
        <v>0.16402</v>
      </c>
      <c r="GRU10" s="189">
        <v>0.16402</v>
      </c>
      <c r="GRV10" s="189">
        <v>0.16402</v>
      </c>
      <c r="GRW10" s="189">
        <v>0.16402</v>
      </c>
      <c r="GRX10" s="189">
        <v>0.16402</v>
      </c>
      <c r="GRY10" s="189">
        <v>0.16402</v>
      </c>
      <c r="GRZ10" s="189">
        <v>0.16402</v>
      </c>
      <c r="GSA10" s="189">
        <v>0.16402</v>
      </c>
      <c r="GSB10" s="189">
        <v>0.16402</v>
      </c>
      <c r="GSC10" s="189">
        <v>0.16402</v>
      </c>
      <c r="GSD10" s="189">
        <v>0.16402</v>
      </c>
      <c r="GSE10" s="189">
        <v>0.16402</v>
      </c>
      <c r="GSF10" s="189">
        <v>0.16402</v>
      </c>
      <c r="GSG10" s="189">
        <v>0.16402</v>
      </c>
      <c r="GSH10" s="189">
        <v>0.16402</v>
      </c>
      <c r="GSI10" s="189">
        <v>0.16402</v>
      </c>
      <c r="GSJ10" s="189">
        <v>0.16402</v>
      </c>
      <c r="GSK10" s="189">
        <v>0.16402</v>
      </c>
      <c r="GSL10" s="189">
        <v>0.16402</v>
      </c>
      <c r="GSM10" s="189">
        <v>0.16402</v>
      </c>
      <c r="GSN10" s="189">
        <v>0.16402</v>
      </c>
      <c r="GSO10" s="189">
        <v>0.16402</v>
      </c>
      <c r="GSP10" s="189">
        <v>0.16402</v>
      </c>
      <c r="GSQ10" s="189">
        <v>0.16402</v>
      </c>
      <c r="GSR10" s="189">
        <v>0.16402</v>
      </c>
      <c r="GSS10" s="189">
        <v>0.16402</v>
      </c>
      <c r="GST10" s="189">
        <v>0.16402</v>
      </c>
      <c r="GSU10" s="189">
        <v>0.16402</v>
      </c>
      <c r="GSV10" s="189">
        <v>0.16402</v>
      </c>
      <c r="GSW10" s="189">
        <v>0.16402</v>
      </c>
      <c r="GSX10" s="189">
        <v>0.16402</v>
      </c>
      <c r="GSY10" s="189">
        <v>0.16402</v>
      </c>
      <c r="GSZ10" s="189">
        <v>0.16402</v>
      </c>
      <c r="GTA10" s="189">
        <v>0.16402</v>
      </c>
      <c r="GTB10" s="189">
        <v>0.16402</v>
      </c>
      <c r="GTC10" s="189">
        <v>0.16402</v>
      </c>
      <c r="GTD10" s="189">
        <v>0.16402</v>
      </c>
      <c r="GTE10" s="189">
        <v>0.16402</v>
      </c>
      <c r="GTF10" s="189">
        <v>0.16402</v>
      </c>
      <c r="GTG10" s="189">
        <v>0.16402</v>
      </c>
      <c r="GTH10" s="189">
        <v>0.16402</v>
      </c>
      <c r="GTI10" s="189">
        <v>0.16402</v>
      </c>
      <c r="GTJ10" s="189">
        <v>0.16402</v>
      </c>
      <c r="GTK10" s="189">
        <v>0.16402</v>
      </c>
      <c r="GTL10" s="189">
        <v>0.16402</v>
      </c>
      <c r="GTM10" s="189">
        <v>0.16402</v>
      </c>
      <c r="GTN10" s="189">
        <v>0.16402</v>
      </c>
      <c r="GTO10" s="189">
        <v>0.16402</v>
      </c>
      <c r="GTP10" s="189">
        <v>0.16402</v>
      </c>
      <c r="GTQ10" s="189">
        <v>0.16402</v>
      </c>
      <c r="GTR10" s="189">
        <v>0.16402</v>
      </c>
      <c r="GTS10" s="189">
        <v>0.16402</v>
      </c>
      <c r="GTT10" s="189">
        <v>0.16402</v>
      </c>
      <c r="GTU10" s="189">
        <v>0.16402</v>
      </c>
      <c r="GTV10" s="189">
        <v>0.16402</v>
      </c>
      <c r="GTW10" s="189">
        <v>0.16402</v>
      </c>
      <c r="GTX10" s="189">
        <v>0.16402</v>
      </c>
      <c r="GTY10" s="189">
        <v>0.16402</v>
      </c>
      <c r="GTZ10" s="189">
        <v>0.16402</v>
      </c>
      <c r="GUA10" s="189">
        <v>0.16402</v>
      </c>
      <c r="GUB10" s="189">
        <v>0.16402</v>
      </c>
      <c r="GUC10" s="189">
        <v>0.16402</v>
      </c>
      <c r="GUD10" s="189">
        <v>0.16402</v>
      </c>
      <c r="GUE10" s="189">
        <v>0.16402</v>
      </c>
      <c r="GUF10" s="189">
        <v>0.16402</v>
      </c>
      <c r="GUG10" s="189">
        <v>0.16402</v>
      </c>
      <c r="GUH10" s="189">
        <v>0.16402</v>
      </c>
      <c r="GUI10" s="189">
        <v>0.16402</v>
      </c>
      <c r="GUJ10" s="189">
        <v>0.16402</v>
      </c>
      <c r="GUK10" s="189">
        <v>0.16402</v>
      </c>
      <c r="GUL10" s="189">
        <v>0.16402</v>
      </c>
      <c r="GUM10" s="189">
        <v>0.16402</v>
      </c>
      <c r="GUN10" s="189">
        <v>0.16402</v>
      </c>
      <c r="GUO10" s="189">
        <v>0.16402</v>
      </c>
      <c r="GUP10" s="189">
        <v>0.16402</v>
      </c>
      <c r="GUQ10" s="189">
        <v>0.16402</v>
      </c>
      <c r="GUR10" s="189">
        <v>0.16402</v>
      </c>
      <c r="GUS10" s="189">
        <v>0.16402</v>
      </c>
      <c r="GUT10" s="189">
        <v>0.16402</v>
      </c>
      <c r="GUU10" s="189">
        <v>0.16402</v>
      </c>
      <c r="GUV10" s="189">
        <v>0.16402</v>
      </c>
      <c r="GUW10" s="189">
        <v>0.16402</v>
      </c>
      <c r="GUX10" s="189">
        <v>0.16402</v>
      </c>
      <c r="GUY10" s="189">
        <v>0.16402</v>
      </c>
      <c r="GUZ10" s="189">
        <v>0.16402</v>
      </c>
      <c r="GVA10" s="189">
        <v>0.16402</v>
      </c>
      <c r="GVB10" s="189">
        <v>0.16402</v>
      </c>
      <c r="GVC10" s="189">
        <v>0.16402</v>
      </c>
      <c r="GVD10" s="189">
        <v>0.16402</v>
      </c>
      <c r="GVE10" s="189">
        <v>0.16402</v>
      </c>
      <c r="GVF10" s="189">
        <v>0.16402</v>
      </c>
      <c r="GVG10" s="189">
        <v>0.16402</v>
      </c>
      <c r="GVH10" s="189">
        <v>0.16402</v>
      </c>
      <c r="GVI10" s="189">
        <v>0.16402</v>
      </c>
      <c r="GVJ10" s="189">
        <v>0.16402</v>
      </c>
      <c r="GVK10" s="189">
        <v>0.16402</v>
      </c>
      <c r="GVL10" s="189">
        <v>0.16402</v>
      </c>
      <c r="GVM10" s="189">
        <v>0.16402</v>
      </c>
      <c r="GVN10" s="189">
        <v>0.16402</v>
      </c>
      <c r="GVO10" s="189">
        <v>0.16402</v>
      </c>
      <c r="GVP10" s="189">
        <v>0.16402</v>
      </c>
      <c r="GVQ10" s="189">
        <v>0.16402</v>
      </c>
      <c r="GVR10" s="189">
        <v>0.16402</v>
      </c>
      <c r="GVS10" s="189">
        <v>0.16402</v>
      </c>
      <c r="GVT10" s="189">
        <v>0.16402</v>
      </c>
      <c r="GVU10" s="189">
        <v>0.16402</v>
      </c>
      <c r="GVV10" s="189">
        <v>0.16402</v>
      </c>
      <c r="GVW10" s="189">
        <v>0.16402</v>
      </c>
      <c r="GVX10" s="189">
        <v>0.16402</v>
      </c>
      <c r="GVY10" s="189">
        <v>0.16402</v>
      </c>
      <c r="GVZ10" s="189">
        <v>0.16402</v>
      </c>
      <c r="GWA10" s="189">
        <v>0.16402</v>
      </c>
      <c r="GWB10" s="189">
        <v>0.16402</v>
      </c>
      <c r="GWC10" s="189">
        <v>0.16402</v>
      </c>
      <c r="GWD10" s="189">
        <v>0.16402</v>
      </c>
      <c r="GWE10" s="189">
        <v>0.16402</v>
      </c>
      <c r="GWF10" s="189">
        <v>0.16402</v>
      </c>
      <c r="GWG10" s="189">
        <v>0.16402</v>
      </c>
      <c r="GWH10" s="189">
        <v>0.16402</v>
      </c>
      <c r="GWI10" s="189">
        <v>0.16402</v>
      </c>
      <c r="GWJ10" s="189">
        <v>0.16402</v>
      </c>
      <c r="GWK10" s="189">
        <v>0.16402</v>
      </c>
      <c r="GWL10" s="189">
        <v>0.16402</v>
      </c>
      <c r="GWM10" s="189">
        <v>0.16402</v>
      </c>
      <c r="GWN10" s="189">
        <v>0.16402</v>
      </c>
      <c r="GWO10" s="189">
        <v>0.16402</v>
      </c>
      <c r="GWP10" s="189">
        <v>0.16402</v>
      </c>
      <c r="GWQ10" s="189">
        <v>0.16402</v>
      </c>
      <c r="GWR10" s="189">
        <v>0.16402</v>
      </c>
      <c r="GWS10" s="189">
        <v>0.16402</v>
      </c>
      <c r="GWT10" s="189">
        <v>0.16402</v>
      </c>
      <c r="GWU10" s="189">
        <v>0.16402</v>
      </c>
      <c r="GWV10" s="189">
        <v>0.16402</v>
      </c>
      <c r="GWW10" s="189">
        <v>0.16402</v>
      </c>
      <c r="GWX10" s="189">
        <v>0.16402</v>
      </c>
      <c r="GWY10" s="189">
        <v>0.16402</v>
      </c>
      <c r="GWZ10" s="189">
        <v>0.16402</v>
      </c>
      <c r="GXA10" s="189">
        <v>0.16402</v>
      </c>
      <c r="GXB10" s="189">
        <v>0.16402</v>
      </c>
      <c r="GXC10" s="189">
        <v>0.16402</v>
      </c>
      <c r="GXD10" s="189">
        <v>0.16402</v>
      </c>
      <c r="GXE10" s="189">
        <v>0.16402</v>
      </c>
      <c r="GXF10" s="189">
        <v>0.16402</v>
      </c>
      <c r="GXG10" s="189">
        <v>0.16402</v>
      </c>
      <c r="GXH10" s="189">
        <v>0.16402</v>
      </c>
      <c r="GXI10" s="189">
        <v>0.16402</v>
      </c>
      <c r="GXJ10" s="189">
        <v>0.16402</v>
      </c>
      <c r="GXK10" s="189">
        <v>0.16402</v>
      </c>
      <c r="GXL10" s="189">
        <v>0.16402</v>
      </c>
      <c r="GXM10" s="189">
        <v>0.16402</v>
      </c>
      <c r="GXN10" s="189">
        <v>0.16402</v>
      </c>
      <c r="GXO10" s="189">
        <v>0.16402</v>
      </c>
      <c r="GXP10" s="189">
        <v>0.16402</v>
      </c>
      <c r="GXQ10" s="189">
        <v>0.16402</v>
      </c>
      <c r="GXR10" s="189">
        <v>0.16402</v>
      </c>
      <c r="GXS10" s="189">
        <v>0.16402</v>
      </c>
      <c r="GXT10" s="189">
        <v>0.16402</v>
      </c>
      <c r="GXU10" s="189">
        <v>0.16402</v>
      </c>
      <c r="GXV10" s="189">
        <v>0.16402</v>
      </c>
      <c r="GXW10" s="189">
        <v>0.16402</v>
      </c>
      <c r="GXX10" s="189">
        <v>0.16402</v>
      </c>
      <c r="GXY10" s="189">
        <v>0.16402</v>
      </c>
      <c r="GXZ10" s="189">
        <v>0.16402</v>
      </c>
      <c r="GYA10" s="189">
        <v>0.16402</v>
      </c>
      <c r="GYB10" s="189">
        <v>0.16402</v>
      </c>
      <c r="GYC10" s="189">
        <v>0.16402</v>
      </c>
      <c r="GYD10" s="189">
        <v>0.16402</v>
      </c>
      <c r="GYE10" s="189">
        <v>0.16402</v>
      </c>
      <c r="GYF10" s="189">
        <v>0.16402</v>
      </c>
      <c r="GYG10" s="189">
        <v>0.16402</v>
      </c>
      <c r="GYH10" s="189">
        <v>0.16402</v>
      </c>
      <c r="GYI10" s="189">
        <v>0.16402</v>
      </c>
      <c r="GYJ10" s="189">
        <v>0.16402</v>
      </c>
      <c r="GYK10" s="189">
        <v>0.16402</v>
      </c>
      <c r="GYL10" s="189">
        <v>0.16402</v>
      </c>
      <c r="GYM10" s="189">
        <v>0.16402</v>
      </c>
      <c r="GYN10" s="189">
        <v>0.16402</v>
      </c>
      <c r="GYO10" s="189">
        <v>0.16402</v>
      </c>
      <c r="GYP10" s="189">
        <v>0.16402</v>
      </c>
      <c r="GYQ10" s="189">
        <v>0.16402</v>
      </c>
      <c r="GYR10" s="189">
        <v>0.16402</v>
      </c>
      <c r="GYS10" s="189">
        <v>0.16402</v>
      </c>
      <c r="GYT10" s="189">
        <v>0.16402</v>
      </c>
      <c r="GYU10" s="189">
        <v>0.16402</v>
      </c>
      <c r="GYV10" s="189">
        <v>0.16402</v>
      </c>
      <c r="GYW10" s="189">
        <v>0.16402</v>
      </c>
      <c r="GYX10" s="189">
        <v>0.16402</v>
      </c>
      <c r="GYY10" s="189">
        <v>0.16402</v>
      </c>
      <c r="GYZ10" s="189">
        <v>0.16402</v>
      </c>
      <c r="GZA10" s="189">
        <v>0.16402</v>
      </c>
      <c r="GZB10" s="189">
        <v>0.16402</v>
      </c>
      <c r="GZC10" s="189">
        <v>0.16402</v>
      </c>
      <c r="GZD10" s="189">
        <v>0.16402</v>
      </c>
      <c r="GZE10" s="189">
        <v>0.16402</v>
      </c>
      <c r="GZF10" s="189">
        <v>0.16402</v>
      </c>
      <c r="GZG10" s="189">
        <v>0.16402</v>
      </c>
      <c r="GZH10" s="189">
        <v>0.16402</v>
      </c>
      <c r="GZI10" s="189">
        <v>0.16402</v>
      </c>
      <c r="GZJ10" s="189">
        <v>0.16402</v>
      </c>
      <c r="GZK10" s="189">
        <v>0.16402</v>
      </c>
      <c r="GZL10" s="189">
        <v>0.16402</v>
      </c>
      <c r="GZM10" s="189">
        <v>0.16402</v>
      </c>
      <c r="GZN10" s="189">
        <v>0.16402</v>
      </c>
      <c r="GZO10" s="189">
        <v>0.16402</v>
      </c>
      <c r="GZP10" s="189">
        <v>0.16402</v>
      </c>
      <c r="GZQ10" s="189">
        <v>0.16402</v>
      </c>
      <c r="GZR10" s="189">
        <v>0.16402</v>
      </c>
      <c r="GZS10" s="189">
        <v>0.16402</v>
      </c>
      <c r="GZT10" s="189">
        <v>0.16402</v>
      </c>
      <c r="GZU10" s="189">
        <v>0.16402</v>
      </c>
      <c r="GZV10" s="189">
        <v>0.16402</v>
      </c>
      <c r="GZW10" s="189">
        <v>0.16402</v>
      </c>
      <c r="GZX10" s="189">
        <v>0.16402</v>
      </c>
      <c r="GZY10" s="189">
        <v>0.16402</v>
      </c>
      <c r="GZZ10" s="189">
        <v>0.16402</v>
      </c>
      <c r="HAA10" s="189">
        <v>0.16402</v>
      </c>
      <c r="HAB10" s="189">
        <v>0.16402</v>
      </c>
      <c r="HAC10" s="189">
        <v>0.16402</v>
      </c>
      <c r="HAD10" s="189">
        <v>0.16402</v>
      </c>
      <c r="HAE10" s="189">
        <v>0.16402</v>
      </c>
      <c r="HAF10" s="189">
        <v>0.16402</v>
      </c>
      <c r="HAG10" s="189">
        <v>0.16402</v>
      </c>
      <c r="HAH10" s="189">
        <v>0.16402</v>
      </c>
      <c r="HAI10" s="189">
        <v>0.16402</v>
      </c>
      <c r="HAJ10" s="189">
        <v>0.16402</v>
      </c>
      <c r="HAK10" s="189">
        <v>0.16402</v>
      </c>
      <c r="HAL10" s="189">
        <v>0.16402</v>
      </c>
      <c r="HAM10" s="189">
        <v>0.16402</v>
      </c>
      <c r="HAN10" s="189">
        <v>0.16402</v>
      </c>
      <c r="HAO10" s="189">
        <v>0.16402</v>
      </c>
      <c r="HAP10" s="189">
        <v>0.16402</v>
      </c>
      <c r="HAQ10" s="189">
        <v>0.16402</v>
      </c>
      <c r="HAR10" s="189">
        <v>0.16402</v>
      </c>
      <c r="HAS10" s="189">
        <v>0.16402</v>
      </c>
      <c r="HAT10" s="189">
        <v>0.16402</v>
      </c>
      <c r="HAU10" s="189">
        <v>0.16402</v>
      </c>
      <c r="HAV10" s="189">
        <v>0.16402</v>
      </c>
      <c r="HAW10" s="189">
        <v>0.16402</v>
      </c>
      <c r="HAX10" s="189">
        <v>0.16402</v>
      </c>
      <c r="HAY10" s="189">
        <v>0.16402</v>
      </c>
      <c r="HAZ10" s="189">
        <v>0.16402</v>
      </c>
      <c r="HBA10" s="189">
        <v>0.16402</v>
      </c>
      <c r="HBB10" s="189">
        <v>0.16402</v>
      </c>
      <c r="HBC10" s="189">
        <v>0.16402</v>
      </c>
      <c r="HBD10" s="189">
        <v>0.16402</v>
      </c>
      <c r="HBE10" s="189">
        <v>0.16402</v>
      </c>
      <c r="HBF10" s="189">
        <v>0.16402</v>
      </c>
      <c r="HBG10" s="189">
        <v>0.16402</v>
      </c>
      <c r="HBH10" s="189">
        <v>0.16402</v>
      </c>
      <c r="HBI10" s="189">
        <v>0.16402</v>
      </c>
      <c r="HBJ10" s="189">
        <v>0.16402</v>
      </c>
      <c r="HBK10" s="189">
        <v>0.16402</v>
      </c>
      <c r="HBL10" s="189">
        <v>0.16402</v>
      </c>
      <c r="HBM10" s="189">
        <v>0.16402</v>
      </c>
      <c r="HBN10" s="189">
        <v>0.16402</v>
      </c>
      <c r="HBO10" s="189">
        <v>0.16402</v>
      </c>
      <c r="HBP10" s="189">
        <v>0.16402</v>
      </c>
      <c r="HBQ10" s="189">
        <v>0.16402</v>
      </c>
      <c r="HBR10" s="189">
        <v>0.16402</v>
      </c>
      <c r="HBS10" s="189">
        <v>0.16402</v>
      </c>
      <c r="HBT10" s="189">
        <v>0.16402</v>
      </c>
      <c r="HBU10" s="189">
        <v>0.16402</v>
      </c>
      <c r="HBV10" s="189">
        <v>0.16402</v>
      </c>
      <c r="HBW10" s="189">
        <v>0.16402</v>
      </c>
      <c r="HBX10" s="189">
        <v>0.16402</v>
      </c>
      <c r="HBY10" s="189">
        <v>0.16402</v>
      </c>
      <c r="HBZ10" s="189">
        <v>0.16402</v>
      </c>
      <c r="HCA10" s="189">
        <v>0.16402</v>
      </c>
      <c r="HCB10" s="189">
        <v>0.16402</v>
      </c>
      <c r="HCC10" s="189">
        <v>0.16402</v>
      </c>
      <c r="HCD10" s="189">
        <v>0.16402</v>
      </c>
      <c r="HCE10" s="189">
        <v>0.16402</v>
      </c>
      <c r="HCF10" s="189">
        <v>0.16402</v>
      </c>
      <c r="HCG10" s="189">
        <v>0.16402</v>
      </c>
      <c r="HCH10" s="189">
        <v>0.16402</v>
      </c>
      <c r="HCI10" s="189">
        <v>0.16402</v>
      </c>
      <c r="HCJ10" s="189">
        <v>0.16402</v>
      </c>
      <c r="HCK10" s="189">
        <v>0.16402</v>
      </c>
      <c r="HCL10" s="189">
        <v>0.16402</v>
      </c>
      <c r="HCM10" s="189">
        <v>0.16402</v>
      </c>
      <c r="HCN10" s="189">
        <v>0.16402</v>
      </c>
      <c r="HCO10" s="189">
        <v>0.16402</v>
      </c>
      <c r="HCP10" s="189">
        <v>0.16402</v>
      </c>
      <c r="HCQ10" s="189">
        <v>0.16402</v>
      </c>
      <c r="HCR10" s="189">
        <v>0.16402</v>
      </c>
      <c r="HCS10" s="189">
        <v>0.16402</v>
      </c>
      <c r="HCT10" s="189">
        <v>0.16402</v>
      </c>
      <c r="HCU10" s="189">
        <v>0.16402</v>
      </c>
      <c r="HCV10" s="189">
        <v>0.16402</v>
      </c>
      <c r="HCW10" s="189">
        <v>0.16402</v>
      </c>
      <c r="HCX10" s="189">
        <v>0.16402</v>
      </c>
      <c r="HCY10" s="189">
        <v>0.16402</v>
      </c>
      <c r="HCZ10" s="189">
        <v>0.16402</v>
      </c>
      <c r="HDA10" s="189">
        <v>0.16402</v>
      </c>
      <c r="HDB10" s="189">
        <v>0.16402</v>
      </c>
      <c r="HDC10" s="189">
        <v>0.16402</v>
      </c>
      <c r="HDD10" s="189">
        <v>0.16402</v>
      </c>
      <c r="HDE10" s="189">
        <v>0.16402</v>
      </c>
      <c r="HDF10" s="189">
        <v>0.16402</v>
      </c>
      <c r="HDG10" s="189">
        <v>0.16402</v>
      </c>
      <c r="HDH10" s="189">
        <v>0.16402</v>
      </c>
      <c r="HDI10" s="189">
        <v>0.16402</v>
      </c>
      <c r="HDJ10" s="189">
        <v>0.16402</v>
      </c>
      <c r="HDK10" s="189">
        <v>0.16402</v>
      </c>
      <c r="HDL10" s="189">
        <v>0.16402</v>
      </c>
      <c r="HDM10" s="189">
        <v>0.16402</v>
      </c>
      <c r="HDN10" s="189">
        <v>0.16402</v>
      </c>
      <c r="HDO10" s="189">
        <v>0.16402</v>
      </c>
      <c r="HDP10" s="189">
        <v>0.16402</v>
      </c>
      <c r="HDQ10" s="189">
        <v>0.16402</v>
      </c>
      <c r="HDR10" s="189">
        <v>0.16402</v>
      </c>
      <c r="HDS10" s="189">
        <v>0.16402</v>
      </c>
      <c r="HDT10" s="189">
        <v>0.16402</v>
      </c>
      <c r="HDU10" s="189">
        <v>0.16402</v>
      </c>
      <c r="HDV10" s="189">
        <v>0.16402</v>
      </c>
      <c r="HDW10" s="189">
        <v>0.16402</v>
      </c>
      <c r="HDX10" s="189">
        <v>0.16402</v>
      </c>
      <c r="HDY10" s="189">
        <v>0.16402</v>
      </c>
      <c r="HDZ10" s="189">
        <v>0.16402</v>
      </c>
      <c r="HEA10" s="189">
        <v>0.16402</v>
      </c>
      <c r="HEB10" s="189">
        <v>0.16402</v>
      </c>
      <c r="HEC10" s="189">
        <v>0.16402</v>
      </c>
      <c r="HED10" s="189">
        <v>0.16402</v>
      </c>
      <c r="HEE10" s="189">
        <v>0.16402</v>
      </c>
      <c r="HEF10" s="189">
        <v>0.16402</v>
      </c>
      <c r="HEG10" s="189">
        <v>0.16402</v>
      </c>
      <c r="HEH10" s="189">
        <v>0.16402</v>
      </c>
      <c r="HEI10" s="189">
        <v>0.16402</v>
      </c>
      <c r="HEJ10" s="189">
        <v>0.16402</v>
      </c>
      <c r="HEK10" s="189">
        <v>0.16402</v>
      </c>
      <c r="HEL10" s="189">
        <v>0.16402</v>
      </c>
      <c r="HEM10" s="189">
        <v>0.16402</v>
      </c>
      <c r="HEN10" s="189">
        <v>0.16402</v>
      </c>
      <c r="HEO10" s="189">
        <v>0.16402</v>
      </c>
      <c r="HEP10" s="189">
        <v>0.16402</v>
      </c>
      <c r="HEQ10" s="189">
        <v>0.16402</v>
      </c>
      <c r="HER10" s="189">
        <v>0.16402</v>
      </c>
      <c r="HES10" s="189">
        <v>0.16402</v>
      </c>
      <c r="HET10" s="189">
        <v>0.16402</v>
      </c>
      <c r="HEU10" s="189">
        <v>0.16402</v>
      </c>
      <c r="HEV10" s="189">
        <v>0.16402</v>
      </c>
      <c r="HEW10" s="189">
        <v>0.16402</v>
      </c>
      <c r="HEX10" s="189">
        <v>0.16402</v>
      </c>
      <c r="HEY10" s="189">
        <v>0.16402</v>
      </c>
      <c r="HEZ10" s="189">
        <v>0.16402</v>
      </c>
      <c r="HFA10" s="189">
        <v>0.16402</v>
      </c>
      <c r="HFB10" s="189">
        <v>0.16402</v>
      </c>
      <c r="HFC10" s="189">
        <v>0.16402</v>
      </c>
      <c r="HFD10" s="189">
        <v>0.16402</v>
      </c>
      <c r="HFE10" s="189">
        <v>0.16402</v>
      </c>
      <c r="HFF10" s="189">
        <v>0.16402</v>
      </c>
      <c r="HFG10" s="189">
        <v>0.16402</v>
      </c>
      <c r="HFH10" s="189">
        <v>0.16402</v>
      </c>
      <c r="HFI10" s="189">
        <v>0.16402</v>
      </c>
      <c r="HFJ10" s="189">
        <v>0.16402</v>
      </c>
      <c r="HFK10" s="189">
        <v>0.16402</v>
      </c>
      <c r="HFL10" s="189">
        <v>0.16402</v>
      </c>
      <c r="HFM10" s="189">
        <v>0.16402</v>
      </c>
      <c r="HFN10" s="189">
        <v>0.16402</v>
      </c>
      <c r="HFO10" s="189">
        <v>0.16402</v>
      </c>
      <c r="HFP10" s="189">
        <v>0.16402</v>
      </c>
      <c r="HFQ10" s="189">
        <v>0.16402</v>
      </c>
      <c r="HFR10" s="189">
        <v>0.16402</v>
      </c>
      <c r="HFS10" s="189">
        <v>0.16402</v>
      </c>
      <c r="HFT10" s="189">
        <v>0.16402</v>
      </c>
      <c r="HFU10" s="189">
        <v>0.16402</v>
      </c>
      <c r="HFV10" s="189">
        <v>0.16402</v>
      </c>
      <c r="HFW10" s="189">
        <v>0.16402</v>
      </c>
      <c r="HFX10" s="189">
        <v>0.16402</v>
      </c>
      <c r="HFY10" s="189">
        <v>0.16402</v>
      </c>
      <c r="HFZ10" s="189">
        <v>0.16402</v>
      </c>
      <c r="HGA10" s="189">
        <v>0.16402</v>
      </c>
      <c r="HGB10" s="189">
        <v>0.16402</v>
      </c>
      <c r="HGC10" s="189">
        <v>0.16402</v>
      </c>
      <c r="HGD10" s="189">
        <v>0.16402</v>
      </c>
      <c r="HGE10" s="189">
        <v>0.16402</v>
      </c>
      <c r="HGF10" s="189">
        <v>0.16402</v>
      </c>
      <c r="HGG10" s="189">
        <v>0.16402</v>
      </c>
      <c r="HGH10" s="189">
        <v>0.16402</v>
      </c>
      <c r="HGI10" s="189">
        <v>0.16402</v>
      </c>
      <c r="HGJ10" s="189">
        <v>0.16402</v>
      </c>
      <c r="HGK10" s="189">
        <v>0.16402</v>
      </c>
      <c r="HGL10" s="189">
        <v>0.16402</v>
      </c>
      <c r="HGM10" s="189">
        <v>0.16402</v>
      </c>
      <c r="HGN10" s="189">
        <v>0.16402</v>
      </c>
      <c r="HGO10" s="189">
        <v>0.16402</v>
      </c>
      <c r="HGP10" s="189">
        <v>0.16402</v>
      </c>
      <c r="HGQ10" s="189">
        <v>0.16402</v>
      </c>
      <c r="HGR10" s="189">
        <v>0.16402</v>
      </c>
      <c r="HGS10" s="189">
        <v>0.16402</v>
      </c>
      <c r="HGT10" s="189">
        <v>0.16402</v>
      </c>
      <c r="HGU10" s="189">
        <v>0.16402</v>
      </c>
      <c r="HGV10" s="189">
        <v>0.16402</v>
      </c>
      <c r="HGW10" s="189">
        <v>0.16402</v>
      </c>
      <c r="HGX10" s="189">
        <v>0.16402</v>
      </c>
      <c r="HGY10" s="189">
        <v>0.16402</v>
      </c>
      <c r="HGZ10" s="189">
        <v>0.16402</v>
      </c>
      <c r="HHA10" s="189">
        <v>0.16402</v>
      </c>
      <c r="HHB10" s="189">
        <v>0.16402</v>
      </c>
      <c r="HHC10" s="189">
        <v>0.16402</v>
      </c>
      <c r="HHD10" s="189">
        <v>0.16402</v>
      </c>
      <c r="HHE10" s="189">
        <v>0.16402</v>
      </c>
      <c r="HHF10" s="189">
        <v>0.16402</v>
      </c>
      <c r="HHG10" s="189">
        <v>0.16402</v>
      </c>
      <c r="HHH10" s="189">
        <v>0.16402</v>
      </c>
      <c r="HHI10" s="189">
        <v>0.16402</v>
      </c>
      <c r="HHJ10" s="189">
        <v>0.16402</v>
      </c>
      <c r="HHK10" s="189">
        <v>0.16402</v>
      </c>
      <c r="HHL10" s="189">
        <v>0.16402</v>
      </c>
      <c r="HHM10" s="189">
        <v>0.16402</v>
      </c>
      <c r="HHN10" s="189">
        <v>0.16402</v>
      </c>
      <c r="HHO10" s="189">
        <v>0.16402</v>
      </c>
      <c r="HHP10" s="189">
        <v>0.16402</v>
      </c>
      <c r="HHQ10" s="189">
        <v>0.16402</v>
      </c>
      <c r="HHR10" s="189">
        <v>0.16402</v>
      </c>
      <c r="HHS10" s="189">
        <v>0.16402</v>
      </c>
      <c r="HHT10" s="189">
        <v>0.16402</v>
      </c>
      <c r="HHU10" s="189">
        <v>0.16402</v>
      </c>
      <c r="HHV10" s="189">
        <v>0.16402</v>
      </c>
      <c r="HHW10" s="189">
        <v>0.16402</v>
      </c>
      <c r="HHX10" s="189">
        <v>0.16402</v>
      </c>
      <c r="HHY10" s="189">
        <v>0.16402</v>
      </c>
      <c r="HHZ10" s="189">
        <v>0.16402</v>
      </c>
      <c r="HIA10" s="189">
        <v>0.16402</v>
      </c>
      <c r="HIB10" s="189">
        <v>0.16402</v>
      </c>
      <c r="HIC10" s="189">
        <v>0.16402</v>
      </c>
      <c r="HID10" s="189">
        <v>0.16402</v>
      </c>
      <c r="HIE10" s="189">
        <v>0.16402</v>
      </c>
      <c r="HIF10" s="189">
        <v>0.16402</v>
      </c>
      <c r="HIG10" s="189">
        <v>0.16402</v>
      </c>
      <c r="HIH10" s="189">
        <v>0.16402</v>
      </c>
      <c r="HII10" s="189">
        <v>0.16402</v>
      </c>
      <c r="HIJ10" s="189">
        <v>0.16402</v>
      </c>
      <c r="HIK10" s="189">
        <v>0.16402</v>
      </c>
      <c r="HIL10" s="189">
        <v>0.16402</v>
      </c>
      <c r="HIM10" s="189">
        <v>0.16402</v>
      </c>
      <c r="HIN10" s="189">
        <v>0.16402</v>
      </c>
      <c r="HIO10" s="189">
        <v>0.16402</v>
      </c>
      <c r="HIP10" s="189">
        <v>0.16402</v>
      </c>
      <c r="HIQ10" s="189">
        <v>0.16402</v>
      </c>
      <c r="HIR10" s="189">
        <v>0.16402</v>
      </c>
      <c r="HIS10" s="189">
        <v>0.16402</v>
      </c>
      <c r="HIT10" s="189">
        <v>0.16402</v>
      </c>
      <c r="HIU10" s="189">
        <v>0.16402</v>
      </c>
      <c r="HIV10" s="189">
        <v>0.16402</v>
      </c>
      <c r="HIW10" s="189">
        <v>0.16402</v>
      </c>
      <c r="HIX10" s="189">
        <v>0.16402</v>
      </c>
      <c r="HIY10" s="189">
        <v>0.16402</v>
      </c>
      <c r="HIZ10" s="189">
        <v>0.16402</v>
      </c>
      <c r="HJA10" s="189">
        <v>0.16402</v>
      </c>
      <c r="HJB10" s="189">
        <v>0.16402</v>
      </c>
      <c r="HJC10" s="189">
        <v>0.16402</v>
      </c>
      <c r="HJD10" s="189">
        <v>0.16402</v>
      </c>
      <c r="HJE10" s="189">
        <v>0.16402</v>
      </c>
      <c r="HJF10" s="189">
        <v>0.16402</v>
      </c>
      <c r="HJG10" s="189">
        <v>0.16402</v>
      </c>
      <c r="HJH10" s="189">
        <v>0.16402</v>
      </c>
      <c r="HJI10" s="189">
        <v>0.16402</v>
      </c>
      <c r="HJJ10" s="189">
        <v>0.16402</v>
      </c>
      <c r="HJK10" s="189">
        <v>0.16402</v>
      </c>
      <c r="HJL10" s="189">
        <v>0.16402</v>
      </c>
      <c r="HJM10" s="189">
        <v>0.16402</v>
      </c>
      <c r="HJN10" s="189">
        <v>0.16402</v>
      </c>
      <c r="HJO10" s="189">
        <v>0.16402</v>
      </c>
      <c r="HJP10" s="189">
        <v>0.16402</v>
      </c>
      <c r="HJQ10" s="189">
        <v>0.16402</v>
      </c>
      <c r="HJR10" s="189">
        <v>0.16402</v>
      </c>
      <c r="HJS10" s="189">
        <v>0.16402</v>
      </c>
      <c r="HJT10" s="189">
        <v>0.16402</v>
      </c>
      <c r="HJU10" s="189">
        <v>0.16402</v>
      </c>
      <c r="HJV10" s="189">
        <v>0.16402</v>
      </c>
      <c r="HJW10" s="189">
        <v>0.16402</v>
      </c>
      <c r="HJX10" s="189">
        <v>0.16402</v>
      </c>
      <c r="HJY10" s="189">
        <v>0.16402</v>
      </c>
      <c r="HJZ10" s="189">
        <v>0.16402</v>
      </c>
      <c r="HKA10" s="189">
        <v>0.16402</v>
      </c>
      <c r="HKB10" s="189">
        <v>0.16402</v>
      </c>
      <c r="HKC10" s="189">
        <v>0.16402</v>
      </c>
      <c r="HKD10" s="189">
        <v>0.16402</v>
      </c>
      <c r="HKE10" s="189">
        <v>0.16402</v>
      </c>
      <c r="HKF10" s="189">
        <v>0.16402</v>
      </c>
      <c r="HKG10" s="189">
        <v>0.16402</v>
      </c>
      <c r="HKH10" s="189">
        <v>0.16402</v>
      </c>
      <c r="HKI10" s="189">
        <v>0.16402</v>
      </c>
      <c r="HKJ10" s="189">
        <v>0.16402</v>
      </c>
      <c r="HKK10" s="189">
        <v>0.16402</v>
      </c>
      <c r="HKL10" s="189">
        <v>0.16402</v>
      </c>
      <c r="HKM10" s="189">
        <v>0.16402</v>
      </c>
      <c r="HKN10" s="189">
        <v>0.16402</v>
      </c>
      <c r="HKO10" s="189">
        <v>0.16402</v>
      </c>
      <c r="HKP10" s="189">
        <v>0.16402</v>
      </c>
      <c r="HKQ10" s="189">
        <v>0.16402</v>
      </c>
      <c r="HKR10" s="189">
        <v>0.16402</v>
      </c>
      <c r="HKS10" s="189">
        <v>0.16402</v>
      </c>
      <c r="HKT10" s="189">
        <v>0.16402</v>
      </c>
      <c r="HKU10" s="189">
        <v>0.16402</v>
      </c>
      <c r="HKV10" s="189">
        <v>0.16402</v>
      </c>
      <c r="HKW10" s="189">
        <v>0.16402</v>
      </c>
      <c r="HKX10" s="189">
        <v>0.16402</v>
      </c>
      <c r="HKY10" s="189">
        <v>0.16402</v>
      </c>
      <c r="HKZ10" s="189">
        <v>0.16402</v>
      </c>
      <c r="HLA10" s="189">
        <v>0.16402</v>
      </c>
      <c r="HLB10" s="189">
        <v>0.16402</v>
      </c>
      <c r="HLC10" s="189">
        <v>0.16402</v>
      </c>
      <c r="HLD10" s="189">
        <v>0.16402</v>
      </c>
      <c r="HLE10" s="189">
        <v>0.16402</v>
      </c>
      <c r="HLF10" s="189">
        <v>0.16402</v>
      </c>
      <c r="HLG10" s="189">
        <v>0.16402</v>
      </c>
      <c r="HLH10" s="189">
        <v>0.16402</v>
      </c>
      <c r="HLI10" s="189">
        <v>0.16402</v>
      </c>
      <c r="HLJ10" s="189">
        <v>0.16402</v>
      </c>
      <c r="HLK10" s="189">
        <v>0.16402</v>
      </c>
      <c r="HLL10" s="189">
        <v>0.16402</v>
      </c>
      <c r="HLM10" s="189">
        <v>0.16402</v>
      </c>
      <c r="HLN10" s="189">
        <v>0.16402</v>
      </c>
      <c r="HLO10" s="189">
        <v>0.16402</v>
      </c>
      <c r="HLP10" s="189">
        <v>0.16402</v>
      </c>
      <c r="HLQ10" s="189">
        <v>0.16402</v>
      </c>
      <c r="HLR10" s="189">
        <v>0.16402</v>
      </c>
      <c r="HLS10" s="189">
        <v>0.16402</v>
      </c>
      <c r="HLT10" s="189">
        <v>0.16402</v>
      </c>
      <c r="HLU10" s="189">
        <v>0.16402</v>
      </c>
      <c r="HLV10" s="189">
        <v>0.16402</v>
      </c>
      <c r="HLW10" s="189">
        <v>0.16402</v>
      </c>
      <c r="HLX10" s="189">
        <v>0.16402</v>
      </c>
      <c r="HLY10" s="189">
        <v>0.16402</v>
      </c>
      <c r="HLZ10" s="189">
        <v>0.16402</v>
      </c>
      <c r="HMA10" s="189">
        <v>0.16402</v>
      </c>
      <c r="HMB10" s="189">
        <v>0.16402</v>
      </c>
      <c r="HMC10" s="189">
        <v>0.16402</v>
      </c>
      <c r="HMD10" s="189">
        <v>0.16402</v>
      </c>
      <c r="HME10" s="189">
        <v>0.16402</v>
      </c>
      <c r="HMF10" s="189">
        <v>0.16402</v>
      </c>
      <c r="HMG10" s="189">
        <v>0.16402</v>
      </c>
      <c r="HMH10" s="189">
        <v>0.16402</v>
      </c>
      <c r="HMI10" s="189">
        <v>0.16402</v>
      </c>
      <c r="HMJ10" s="189">
        <v>0.16402</v>
      </c>
      <c r="HMK10" s="189">
        <v>0.16402</v>
      </c>
      <c r="HML10" s="189">
        <v>0.16402</v>
      </c>
      <c r="HMM10" s="189">
        <v>0.16402</v>
      </c>
      <c r="HMN10" s="189">
        <v>0.16402</v>
      </c>
      <c r="HMO10" s="189">
        <v>0.16402</v>
      </c>
      <c r="HMP10" s="189">
        <v>0.16402</v>
      </c>
      <c r="HMQ10" s="189">
        <v>0.16402</v>
      </c>
      <c r="HMR10" s="189">
        <v>0.16402</v>
      </c>
      <c r="HMS10" s="189">
        <v>0.16402</v>
      </c>
      <c r="HMT10" s="189">
        <v>0.16402</v>
      </c>
      <c r="HMU10" s="189">
        <v>0.16402</v>
      </c>
      <c r="HMV10" s="189">
        <v>0.16402</v>
      </c>
      <c r="HMW10" s="189">
        <v>0.16402</v>
      </c>
      <c r="HMX10" s="189">
        <v>0.16402</v>
      </c>
      <c r="HMY10" s="189">
        <v>0.16402</v>
      </c>
      <c r="HMZ10" s="189">
        <v>0.16402</v>
      </c>
      <c r="HNA10" s="189">
        <v>0.16402</v>
      </c>
      <c r="HNB10" s="189">
        <v>0.16402</v>
      </c>
      <c r="HNC10" s="189">
        <v>0.16402</v>
      </c>
      <c r="HND10" s="189">
        <v>0.16402</v>
      </c>
      <c r="HNE10" s="189">
        <v>0.16402</v>
      </c>
      <c r="HNF10" s="189">
        <v>0.16402</v>
      </c>
      <c r="HNG10" s="189">
        <v>0.16402</v>
      </c>
      <c r="HNH10" s="189">
        <v>0.16402</v>
      </c>
      <c r="HNI10" s="189">
        <v>0.16402</v>
      </c>
      <c r="HNJ10" s="189">
        <v>0.16402</v>
      </c>
      <c r="HNK10" s="189">
        <v>0.16402</v>
      </c>
      <c r="HNL10" s="189">
        <v>0.16402</v>
      </c>
      <c r="HNM10" s="189">
        <v>0.16402</v>
      </c>
      <c r="HNN10" s="189">
        <v>0.16402</v>
      </c>
      <c r="HNO10" s="189">
        <v>0.16402</v>
      </c>
      <c r="HNP10" s="189">
        <v>0.16402</v>
      </c>
      <c r="HNQ10" s="189">
        <v>0.16402</v>
      </c>
      <c r="HNR10" s="189">
        <v>0.16402</v>
      </c>
      <c r="HNS10" s="189">
        <v>0.16402</v>
      </c>
      <c r="HNT10" s="189">
        <v>0.16402</v>
      </c>
      <c r="HNU10" s="189">
        <v>0.16402</v>
      </c>
      <c r="HNV10" s="189">
        <v>0.16402</v>
      </c>
      <c r="HNW10" s="189">
        <v>0.16402</v>
      </c>
      <c r="HNX10" s="189">
        <v>0.16402</v>
      </c>
      <c r="HNY10" s="189">
        <v>0.16402</v>
      </c>
      <c r="HNZ10" s="189">
        <v>0.16402</v>
      </c>
      <c r="HOA10" s="189">
        <v>0.16402</v>
      </c>
      <c r="HOB10" s="189">
        <v>0.16402</v>
      </c>
      <c r="HOC10" s="189">
        <v>0.16402</v>
      </c>
      <c r="HOD10" s="189">
        <v>0.16402</v>
      </c>
      <c r="HOE10" s="189">
        <v>0.16402</v>
      </c>
      <c r="HOF10" s="189">
        <v>0.16402</v>
      </c>
      <c r="HOG10" s="189">
        <v>0.16402</v>
      </c>
      <c r="HOH10" s="189">
        <v>0.16402</v>
      </c>
      <c r="HOI10" s="189">
        <v>0.16402</v>
      </c>
      <c r="HOJ10" s="189">
        <v>0.16402</v>
      </c>
      <c r="HOK10" s="189">
        <v>0.16402</v>
      </c>
      <c r="HOL10" s="189">
        <v>0.16402</v>
      </c>
      <c r="HOM10" s="189">
        <v>0.16402</v>
      </c>
      <c r="HON10" s="189">
        <v>0.16402</v>
      </c>
      <c r="HOO10" s="189">
        <v>0.16402</v>
      </c>
      <c r="HOP10" s="189">
        <v>0.16402</v>
      </c>
      <c r="HOQ10" s="189">
        <v>0.16402</v>
      </c>
      <c r="HOR10" s="189">
        <v>0.16402</v>
      </c>
      <c r="HOS10" s="189">
        <v>0.16402</v>
      </c>
      <c r="HOT10" s="189">
        <v>0.16402</v>
      </c>
      <c r="HOU10" s="189">
        <v>0.16402</v>
      </c>
      <c r="HOV10" s="189">
        <v>0.16402</v>
      </c>
      <c r="HOW10" s="189">
        <v>0.16402</v>
      </c>
      <c r="HOX10" s="189">
        <v>0.16402</v>
      </c>
      <c r="HOY10" s="189">
        <v>0.16402</v>
      </c>
      <c r="HOZ10" s="189">
        <v>0.16402</v>
      </c>
      <c r="HPA10" s="189">
        <v>0.16402</v>
      </c>
      <c r="HPB10" s="189">
        <v>0.16402</v>
      </c>
      <c r="HPC10" s="189">
        <v>0.16402</v>
      </c>
      <c r="HPD10" s="189">
        <v>0.16402</v>
      </c>
      <c r="HPE10" s="189">
        <v>0.16402</v>
      </c>
      <c r="HPF10" s="189">
        <v>0.16402</v>
      </c>
      <c r="HPG10" s="189">
        <v>0.16402</v>
      </c>
      <c r="HPH10" s="189">
        <v>0.16402</v>
      </c>
      <c r="HPI10" s="189">
        <v>0.16402</v>
      </c>
      <c r="HPJ10" s="189">
        <v>0.16402</v>
      </c>
      <c r="HPK10" s="189">
        <v>0.16402</v>
      </c>
      <c r="HPL10" s="189">
        <v>0.16402</v>
      </c>
      <c r="HPM10" s="189">
        <v>0.16402</v>
      </c>
      <c r="HPN10" s="189">
        <v>0.16402</v>
      </c>
      <c r="HPO10" s="189">
        <v>0.16402</v>
      </c>
      <c r="HPP10" s="189">
        <v>0.16402</v>
      </c>
      <c r="HPQ10" s="189">
        <v>0.16402</v>
      </c>
      <c r="HPR10" s="189">
        <v>0.16402</v>
      </c>
      <c r="HPS10" s="189">
        <v>0.16402</v>
      </c>
      <c r="HPT10" s="189">
        <v>0.16402</v>
      </c>
      <c r="HPU10" s="189">
        <v>0.16402</v>
      </c>
      <c r="HPV10" s="189">
        <v>0.16402</v>
      </c>
      <c r="HPW10" s="189">
        <v>0.16402</v>
      </c>
      <c r="HPX10" s="189">
        <v>0.16402</v>
      </c>
      <c r="HPY10" s="189">
        <v>0.16402</v>
      </c>
      <c r="HPZ10" s="189">
        <v>0.16402</v>
      </c>
      <c r="HQA10" s="189">
        <v>0.16402</v>
      </c>
      <c r="HQB10" s="189">
        <v>0.16402</v>
      </c>
      <c r="HQC10" s="189">
        <v>0.16402</v>
      </c>
      <c r="HQD10" s="189">
        <v>0.16402</v>
      </c>
      <c r="HQE10" s="189">
        <v>0.16402</v>
      </c>
      <c r="HQF10" s="189">
        <v>0.16402</v>
      </c>
      <c r="HQG10" s="189">
        <v>0.16402</v>
      </c>
      <c r="HQH10" s="189">
        <v>0.16402</v>
      </c>
      <c r="HQI10" s="189">
        <v>0.16402</v>
      </c>
      <c r="HQJ10" s="189">
        <v>0.16402</v>
      </c>
      <c r="HQK10" s="189">
        <v>0.16402</v>
      </c>
      <c r="HQL10" s="189">
        <v>0.16402</v>
      </c>
      <c r="HQM10" s="189">
        <v>0.16402</v>
      </c>
      <c r="HQN10" s="189">
        <v>0.16402</v>
      </c>
      <c r="HQO10" s="189">
        <v>0.16402</v>
      </c>
      <c r="HQP10" s="189">
        <v>0.16402</v>
      </c>
      <c r="HQQ10" s="189">
        <v>0.16402</v>
      </c>
      <c r="HQR10" s="189">
        <v>0.16402</v>
      </c>
      <c r="HQS10" s="189">
        <v>0.16402</v>
      </c>
      <c r="HQT10" s="189">
        <v>0.16402</v>
      </c>
      <c r="HQU10" s="189">
        <v>0.16402</v>
      </c>
      <c r="HQV10" s="189">
        <v>0.16402</v>
      </c>
      <c r="HQW10" s="189">
        <v>0.16402</v>
      </c>
      <c r="HQX10" s="189">
        <v>0.16402</v>
      </c>
      <c r="HQY10" s="189">
        <v>0.16402</v>
      </c>
      <c r="HQZ10" s="189">
        <v>0.16402</v>
      </c>
      <c r="HRA10" s="189">
        <v>0.16402</v>
      </c>
      <c r="HRB10" s="189">
        <v>0.16402</v>
      </c>
      <c r="HRC10" s="189">
        <v>0.16402</v>
      </c>
      <c r="HRD10" s="189">
        <v>0.16402</v>
      </c>
      <c r="HRE10" s="189">
        <v>0.16402</v>
      </c>
      <c r="HRF10" s="189">
        <v>0.16402</v>
      </c>
      <c r="HRG10" s="189">
        <v>0.16402</v>
      </c>
      <c r="HRH10" s="189">
        <v>0.16402</v>
      </c>
      <c r="HRI10" s="189">
        <v>0.16402</v>
      </c>
      <c r="HRJ10" s="189">
        <v>0.16402</v>
      </c>
      <c r="HRK10" s="189">
        <v>0.16402</v>
      </c>
      <c r="HRL10" s="189">
        <v>0.16402</v>
      </c>
      <c r="HRM10" s="189">
        <v>0.16402</v>
      </c>
      <c r="HRN10" s="189">
        <v>0.16402</v>
      </c>
      <c r="HRO10" s="189">
        <v>0.16402</v>
      </c>
      <c r="HRP10" s="189">
        <v>0.16402</v>
      </c>
      <c r="HRQ10" s="189">
        <v>0.16402</v>
      </c>
      <c r="HRR10" s="189">
        <v>0.16402</v>
      </c>
      <c r="HRS10" s="189">
        <v>0.16402</v>
      </c>
      <c r="HRT10" s="189">
        <v>0.16402</v>
      </c>
      <c r="HRU10" s="189">
        <v>0.16402</v>
      </c>
      <c r="HRV10" s="189">
        <v>0.16402</v>
      </c>
      <c r="HRW10" s="189">
        <v>0.16402</v>
      </c>
      <c r="HRX10" s="189">
        <v>0.16402</v>
      </c>
      <c r="HRY10" s="189">
        <v>0.16402</v>
      </c>
      <c r="HRZ10" s="189">
        <v>0.16402</v>
      </c>
      <c r="HSA10" s="189">
        <v>0.16402</v>
      </c>
      <c r="HSB10" s="189">
        <v>0.16402</v>
      </c>
      <c r="HSC10" s="189">
        <v>0.16402</v>
      </c>
      <c r="HSD10" s="189">
        <v>0.16402</v>
      </c>
      <c r="HSE10" s="189">
        <v>0.16402</v>
      </c>
      <c r="HSF10" s="189">
        <v>0.16402</v>
      </c>
      <c r="HSG10" s="189">
        <v>0.16402</v>
      </c>
      <c r="HSH10" s="189">
        <v>0.16402</v>
      </c>
      <c r="HSI10" s="189">
        <v>0.16402</v>
      </c>
      <c r="HSJ10" s="189">
        <v>0.16402</v>
      </c>
      <c r="HSK10" s="189">
        <v>0.16402</v>
      </c>
      <c r="HSL10" s="189">
        <v>0.16402</v>
      </c>
      <c r="HSM10" s="189">
        <v>0.16402</v>
      </c>
      <c r="HSN10" s="189">
        <v>0.16402</v>
      </c>
      <c r="HSO10" s="189">
        <v>0.16402</v>
      </c>
      <c r="HSP10" s="189">
        <v>0.16402</v>
      </c>
      <c r="HSQ10" s="189">
        <v>0.16402</v>
      </c>
      <c r="HSR10" s="189">
        <v>0.16402</v>
      </c>
      <c r="HSS10" s="189">
        <v>0.16402</v>
      </c>
      <c r="HST10" s="189">
        <v>0.16402</v>
      </c>
      <c r="HSU10" s="189">
        <v>0.16402</v>
      </c>
      <c r="HSV10" s="189">
        <v>0.16402</v>
      </c>
      <c r="HSW10" s="189">
        <v>0.16402</v>
      </c>
      <c r="HSX10" s="189">
        <v>0.16402</v>
      </c>
      <c r="HSY10" s="189">
        <v>0.16402</v>
      </c>
      <c r="HSZ10" s="189">
        <v>0.16402</v>
      </c>
      <c r="HTA10" s="189">
        <v>0.16402</v>
      </c>
      <c r="HTB10" s="189">
        <v>0.16402</v>
      </c>
      <c r="HTC10" s="189">
        <v>0.16402</v>
      </c>
      <c r="HTD10" s="189">
        <v>0.16402</v>
      </c>
      <c r="HTE10" s="189">
        <v>0.16402</v>
      </c>
      <c r="HTF10" s="189">
        <v>0.16402</v>
      </c>
      <c r="HTG10" s="189">
        <v>0.16402</v>
      </c>
      <c r="HTH10" s="189">
        <v>0.16402</v>
      </c>
      <c r="HTI10" s="189">
        <v>0.16402</v>
      </c>
      <c r="HTJ10" s="189">
        <v>0.16402</v>
      </c>
      <c r="HTK10" s="189">
        <v>0.16402</v>
      </c>
      <c r="HTL10" s="189">
        <v>0.16402</v>
      </c>
      <c r="HTM10" s="189">
        <v>0.16402</v>
      </c>
      <c r="HTN10" s="189">
        <v>0.16402</v>
      </c>
      <c r="HTO10" s="189">
        <v>0.16402</v>
      </c>
      <c r="HTP10" s="189">
        <v>0.16402</v>
      </c>
      <c r="HTQ10" s="189">
        <v>0.16402</v>
      </c>
      <c r="HTR10" s="189">
        <v>0.16402</v>
      </c>
      <c r="HTS10" s="189">
        <v>0.16402</v>
      </c>
      <c r="HTT10" s="189">
        <v>0.16402</v>
      </c>
      <c r="HTU10" s="189">
        <v>0.16402</v>
      </c>
      <c r="HTV10" s="189">
        <v>0.16402</v>
      </c>
      <c r="HTW10" s="189">
        <v>0.16402</v>
      </c>
      <c r="HTX10" s="189">
        <v>0.16402</v>
      </c>
      <c r="HTY10" s="189">
        <v>0.16402</v>
      </c>
      <c r="HTZ10" s="189">
        <v>0.16402</v>
      </c>
      <c r="HUA10" s="189">
        <v>0.16402</v>
      </c>
      <c r="HUB10" s="189">
        <v>0.16402</v>
      </c>
      <c r="HUC10" s="189">
        <v>0.16402</v>
      </c>
      <c r="HUD10" s="189">
        <v>0.16402</v>
      </c>
      <c r="HUE10" s="189">
        <v>0.16402</v>
      </c>
      <c r="HUF10" s="189">
        <v>0.16402</v>
      </c>
      <c r="HUG10" s="189">
        <v>0.16402</v>
      </c>
      <c r="HUH10" s="189">
        <v>0.16402</v>
      </c>
      <c r="HUI10" s="189">
        <v>0.16402</v>
      </c>
      <c r="HUJ10" s="189">
        <v>0.16402</v>
      </c>
      <c r="HUK10" s="189">
        <v>0.16402</v>
      </c>
      <c r="HUL10" s="189">
        <v>0.16402</v>
      </c>
      <c r="HUM10" s="189">
        <v>0.16402</v>
      </c>
      <c r="HUN10" s="189">
        <v>0.16402</v>
      </c>
      <c r="HUO10" s="189">
        <v>0.16402</v>
      </c>
      <c r="HUP10" s="189">
        <v>0.16402</v>
      </c>
      <c r="HUQ10" s="189">
        <v>0.16402</v>
      </c>
      <c r="HUR10" s="189">
        <v>0.16402</v>
      </c>
      <c r="HUS10" s="189">
        <v>0.16402</v>
      </c>
      <c r="HUT10" s="189">
        <v>0.16402</v>
      </c>
      <c r="HUU10" s="189">
        <v>0.16402</v>
      </c>
      <c r="HUV10" s="189">
        <v>0.16402</v>
      </c>
      <c r="HUW10" s="189">
        <v>0.16402</v>
      </c>
      <c r="HUX10" s="189">
        <v>0.16402</v>
      </c>
      <c r="HUY10" s="189">
        <v>0.16402</v>
      </c>
      <c r="HUZ10" s="189">
        <v>0.16402</v>
      </c>
      <c r="HVA10" s="189">
        <v>0.16402</v>
      </c>
      <c r="HVB10" s="189">
        <v>0.16402</v>
      </c>
      <c r="HVC10" s="189">
        <v>0.16402</v>
      </c>
      <c r="HVD10" s="189">
        <v>0.16402</v>
      </c>
      <c r="HVE10" s="189">
        <v>0.16402</v>
      </c>
      <c r="HVF10" s="189">
        <v>0.16402</v>
      </c>
      <c r="HVG10" s="189">
        <v>0.16402</v>
      </c>
      <c r="HVH10" s="189">
        <v>0.16402</v>
      </c>
      <c r="HVI10" s="189">
        <v>0.16402</v>
      </c>
      <c r="HVJ10" s="189">
        <v>0.16402</v>
      </c>
      <c r="HVK10" s="189">
        <v>0.16402</v>
      </c>
      <c r="HVL10" s="189">
        <v>0.16402</v>
      </c>
      <c r="HVM10" s="189">
        <v>0.16402</v>
      </c>
      <c r="HVN10" s="189">
        <v>0.16402</v>
      </c>
      <c r="HVO10" s="189">
        <v>0.16402</v>
      </c>
      <c r="HVP10" s="189">
        <v>0.16402</v>
      </c>
      <c r="HVQ10" s="189">
        <v>0.16402</v>
      </c>
      <c r="HVR10" s="189">
        <v>0.16402</v>
      </c>
      <c r="HVS10" s="189">
        <v>0.16402</v>
      </c>
      <c r="HVT10" s="189">
        <v>0.16402</v>
      </c>
      <c r="HVU10" s="189">
        <v>0.16402</v>
      </c>
      <c r="HVV10" s="189">
        <v>0.16402</v>
      </c>
      <c r="HVW10" s="189">
        <v>0.16402</v>
      </c>
      <c r="HVX10" s="189">
        <v>0.16402</v>
      </c>
      <c r="HVY10" s="189">
        <v>0.16402</v>
      </c>
      <c r="HVZ10" s="189">
        <v>0.16402</v>
      </c>
      <c r="HWA10" s="189">
        <v>0.16402</v>
      </c>
      <c r="HWB10" s="189">
        <v>0.16402</v>
      </c>
      <c r="HWC10" s="189">
        <v>0.16402</v>
      </c>
      <c r="HWD10" s="189">
        <v>0.16402</v>
      </c>
      <c r="HWE10" s="189">
        <v>0.16402</v>
      </c>
      <c r="HWF10" s="189">
        <v>0.16402</v>
      </c>
      <c r="HWG10" s="189">
        <v>0.16402</v>
      </c>
      <c r="HWH10" s="189">
        <v>0.16402</v>
      </c>
      <c r="HWI10" s="189">
        <v>0.16402</v>
      </c>
      <c r="HWJ10" s="189">
        <v>0.16402</v>
      </c>
      <c r="HWK10" s="189">
        <v>0.16402</v>
      </c>
      <c r="HWL10" s="189">
        <v>0.16402</v>
      </c>
      <c r="HWM10" s="189">
        <v>0.16402</v>
      </c>
      <c r="HWN10" s="189">
        <v>0.16402</v>
      </c>
      <c r="HWO10" s="189">
        <v>0.16402</v>
      </c>
      <c r="HWP10" s="189">
        <v>0.16402</v>
      </c>
      <c r="HWQ10" s="189">
        <v>0.16402</v>
      </c>
      <c r="HWR10" s="189">
        <v>0.16402</v>
      </c>
      <c r="HWS10" s="189">
        <v>0.16402</v>
      </c>
      <c r="HWT10" s="189">
        <v>0.16402</v>
      </c>
      <c r="HWU10" s="189">
        <v>0.16402</v>
      </c>
      <c r="HWV10" s="189">
        <v>0.16402</v>
      </c>
      <c r="HWW10" s="189">
        <v>0.16402</v>
      </c>
      <c r="HWX10" s="189">
        <v>0.16402</v>
      </c>
      <c r="HWY10" s="189">
        <v>0.16402</v>
      </c>
      <c r="HWZ10" s="189">
        <v>0.16402</v>
      </c>
      <c r="HXA10" s="189">
        <v>0.16402</v>
      </c>
      <c r="HXB10" s="189">
        <v>0.16402</v>
      </c>
      <c r="HXC10" s="189">
        <v>0.16402</v>
      </c>
      <c r="HXD10" s="189">
        <v>0.16402</v>
      </c>
      <c r="HXE10" s="189">
        <v>0.16402</v>
      </c>
      <c r="HXF10" s="189">
        <v>0.16402</v>
      </c>
      <c r="HXG10" s="189">
        <v>0.16402</v>
      </c>
      <c r="HXH10" s="189">
        <v>0.16402</v>
      </c>
      <c r="HXI10" s="189">
        <v>0.16402</v>
      </c>
      <c r="HXJ10" s="189">
        <v>0.16402</v>
      </c>
      <c r="HXK10" s="189">
        <v>0.16402</v>
      </c>
      <c r="HXL10" s="189">
        <v>0.16402</v>
      </c>
      <c r="HXM10" s="189">
        <v>0.16402</v>
      </c>
      <c r="HXN10" s="189">
        <v>0.16402</v>
      </c>
      <c r="HXO10" s="189">
        <v>0.16402</v>
      </c>
      <c r="HXP10" s="189">
        <v>0.16402</v>
      </c>
      <c r="HXQ10" s="189">
        <v>0.16402</v>
      </c>
      <c r="HXR10" s="189">
        <v>0.16402</v>
      </c>
      <c r="HXS10" s="189">
        <v>0.16402</v>
      </c>
      <c r="HXT10" s="189">
        <v>0.16402</v>
      </c>
      <c r="HXU10" s="189">
        <v>0.16402</v>
      </c>
      <c r="HXV10" s="189">
        <v>0.16402</v>
      </c>
      <c r="HXW10" s="189">
        <v>0.16402</v>
      </c>
      <c r="HXX10" s="189">
        <v>0.16402</v>
      </c>
      <c r="HXY10" s="189">
        <v>0.16402</v>
      </c>
      <c r="HXZ10" s="189">
        <v>0.16402</v>
      </c>
      <c r="HYA10" s="189">
        <v>0.16402</v>
      </c>
      <c r="HYB10" s="189">
        <v>0.16402</v>
      </c>
      <c r="HYC10" s="189">
        <v>0.16402</v>
      </c>
      <c r="HYD10" s="189">
        <v>0.16402</v>
      </c>
      <c r="HYE10" s="189">
        <v>0.16402</v>
      </c>
      <c r="HYF10" s="189">
        <v>0.16402</v>
      </c>
      <c r="HYG10" s="189">
        <v>0.16402</v>
      </c>
      <c r="HYH10" s="189">
        <v>0.16402</v>
      </c>
      <c r="HYI10" s="189">
        <v>0.16402</v>
      </c>
      <c r="HYJ10" s="189">
        <v>0.16402</v>
      </c>
      <c r="HYK10" s="189">
        <v>0.16402</v>
      </c>
      <c r="HYL10" s="189">
        <v>0.16402</v>
      </c>
      <c r="HYM10" s="189">
        <v>0.16402</v>
      </c>
      <c r="HYN10" s="189">
        <v>0.16402</v>
      </c>
      <c r="HYO10" s="189">
        <v>0.16402</v>
      </c>
      <c r="HYP10" s="189">
        <v>0.16402</v>
      </c>
      <c r="HYQ10" s="189">
        <v>0.16402</v>
      </c>
      <c r="HYR10" s="189">
        <v>0.16402</v>
      </c>
      <c r="HYS10" s="189">
        <v>0.16402</v>
      </c>
      <c r="HYT10" s="189">
        <v>0.16402</v>
      </c>
      <c r="HYU10" s="189">
        <v>0.16402</v>
      </c>
      <c r="HYV10" s="189">
        <v>0.16402</v>
      </c>
      <c r="HYW10" s="189">
        <v>0.16402</v>
      </c>
      <c r="HYX10" s="189">
        <v>0.16402</v>
      </c>
      <c r="HYY10" s="189">
        <v>0.16402</v>
      </c>
      <c r="HYZ10" s="189">
        <v>0.16402</v>
      </c>
      <c r="HZA10" s="189">
        <v>0.16402</v>
      </c>
      <c r="HZB10" s="189">
        <v>0.16402</v>
      </c>
      <c r="HZC10" s="189">
        <v>0.16402</v>
      </c>
      <c r="HZD10" s="189">
        <v>0.16402</v>
      </c>
      <c r="HZE10" s="189">
        <v>0.16402</v>
      </c>
      <c r="HZF10" s="189">
        <v>0.16402</v>
      </c>
      <c r="HZG10" s="189">
        <v>0.16402</v>
      </c>
      <c r="HZH10" s="189">
        <v>0.16402</v>
      </c>
      <c r="HZI10" s="189">
        <v>0.16402</v>
      </c>
      <c r="HZJ10" s="189">
        <v>0.16402</v>
      </c>
      <c r="HZK10" s="189">
        <v>0.16402</v>
      </c>
      <c r="HZL10" s="189">
        <v>0.16402</v>
      </c>
      <c r="HZM10" s="189">
        <v>0.16402</v>
      </c>
      <c r="HZN10" s="189">
        <v>0.16402</v>
      </c>
      <c r="HZO10" s="189">
        <v>0.16402</v>
      </c>
      <c r="HZP10" s="189">
        <v>0.16402</v>
      </c>
      <c r="HZQ10" s="189">
        <v>0.16402</v>
      </c>
      <c r="HZR10" s="189">
        <v>0.16402</v>
      </c>
      <c r="HZS10" s="189">
        <v>0.16402</v>
      </c>
      <c r="HZT10" s="189">
        <v>0.16402</v>
      </c>
      <c r="HZU10" s="189">
        <v>0.16402</v>
      </c>
      <c r="HZV10" s="189">
        <v>0.16402</v>
      </c>
      <c r="HZW10" s="189">
        <v>0.16402</v>
      </c>
      <c r="HZX10" s="189">
        <v>0.16402</v>
      </c>
      <c r="HZY10" s="189">
        <v>0.16402</v>
      </c>
      <c r="HZZ10" s="189">
        <v>0.16402</v>
      </c>
      <c r="IAA10" s="189">
        <v>0.16402</v>
      </c>
      <c r="IAB10" s="189">
        <v>0.16402</v>
      </c>
      <c r="IAC10" s="189">
        <v>0.16402</v>
      </c>
      <c r="IAD10" s="189">
        <v>0.16402</v>
      </c>
      <c r="IAE10" s="189">
        <v>0.16402</v>
      </c>
      <c r="IAF10" s="189">
        <v>0.16402</v>
      </c>
      <c r="IAG10" s="189">
        <v>0.16402</v>
      </c>
      <c r="IAH10" s="189">
        <v>0.16402</v>
      </c>
      <c r="IAI10" s="189">
        <v>0.16402</v>
      </c>
      <c r="IAJ10" s="189">
        <v>0.16402</v>
      </c>
      <c r="IAK10" s="189">
        <v>0.16402</v>
      </c>
      <c r="IAL10" s="189">
        <v>0.16402</v>
      </c>
      <c r="IAM10" s="189">
        <v>0.16402</v>
      </c>
      <c r="IAN10" s="189">
        <v>0.16402</v>
      </c>
      <c r="IAO10" s="189">
        <v>0.16402</v>
      </c>
      <c r="IAP10" s="189">
        <v>0.16402</v>
      </c>
      <c r="IAQ10" s="189">
        <v>0.16402</v>
      </c>
      <c r="IAR10" s="189">
        <v>0.16402</v>
      </c>
      <c r="IAS10" s="189">
        <v>0.16402</v>
      </c>
      <c r="IAT10" s="189">
        <v>0.16402</v>
      </c>
      <c r="IAU10" s="189">
        <v>0.16402</v>
      </c>
      <c r="IAV10" s="189">
        <v>0.16402</v>
      </c>
      <c r="IAW10" s="189">
        <v>0.16402</v>
      </c>
      <c r="IAX10" s="189">
        <v>0.16402</v>
      </c>
      <c r="IAY10" s="189">
        <v>0.16402</v>
      </c>
      <c r="IAZ10" s="189">
        <v>0.16402</v>
      </c>
      <c r="IBA10" s="189">
        <v>0.16402</v>
      </c>
      <c r="IBB10" s="189">
        <v>0.16402</v>
      </c>
      <c r="IBC10" s="189">
        <v>0.16402</v>
      </c>
      <c r="IBD10" s="189">
        <v>0.16402</v>
      </c>
      <c r="IBE10" s="189">
        <v>0.16402</v>
      </c>
      <c r="IBF10" s="189">
        <v>0.16402</v>
      </c>
      <c r="IBG10" s="189">
        <v>0.16402</v>
      </c>
      <c r="IBH10" s="189">
        <v>0.16402</v>
      </c>
      <c r="IBI10" s="189">
        <v>0.16402</v>
      </c>
      <c r="IBJ10" s="189">
        <v>0.16402</v>
      </c>
      <c r="IBK10" s="189">
        <v>0.16402</v>
      </c>
      <c r="IBL10" s="189">
        <v>0.16402</v>
      </c>
      <c r="IBM10" s="189">
        <v>0.16402</v>
      </c>
      <c r="IBN10" s="189">
        <v>0.16402</v>
      </c>
      <c r="IBO10" s="189">
        <v>0.16402</v>
      </c>
      <c r="IBP10" s="189">
        <v>0.16402</v>
      </c>
      <c r="IBQ10" s="189">
        <v>0.16402</v>
      </c>
      <c r="IBR10" s="189">
        <v>0.16402</v>
      </c>
      <c r="IBS10" s="189">
        <v>0.16402</v>
      </c>
      <c r="IBT10" s="189">
        <v>0.16402</v>
      </c>
      <c r="IBU10" s="189">
        <v>0.16402</v>
      </c>
      <c r="IBV10" s="189">
        <v>0.16402</v>
      </c>
      <c r="IBW10" s="189">
        <v>0.16402</v>
      </c>
      <c r="IBX10" s="189">
        <v>0.16402</v>
      </c>
      <c r="IBY10" s="189">
        <v>0.16402</v>
      </c>
      <c r="IBZ10" s="189">
        <v>0.16402</v>
      </c>
      <c r="ICA10" s="189">
        <v>0.16402</v>
      </c>
      <c r="ICB10" s="189">
        <v>0.16402</v>
      </c>
      <c r="ICC10" s="189">
        <v>0.16402</v>
      </c>
      <c r="ICD10" s="189">
        <v>0.16402</v>
      </c>
      <c r="ICE10" s="189">
        <v>0.16402</v>
      </c>
      <c r="ICF10" s="189">
        <v>0.16402</v>
      </c>
      <c r="ICG10" s="189">
        <v>0.16402</v>
      </c>
      <c r="ICH10" s="189">
        <v>0.16402</v>
      </c>
      <c r="ICI10" s="189">
        <v>0.16402</v>
      </c>
      <c r="ICJ10" s="189">
        <v>0.16402</v>
      </c>
      <c r="ICK10" s="189">
        <v>0.16402</v>
      </c>
      <c r="ICL10" s="189">
        <v>0.16402</v>
      </c>
      <c r="ICM10" s="189">
        <v>0.16402</v>
      </c>
      <c r="ICN10" s="189">
        <v>0.16402</v>
      </c>
      <c r="ICO10" s="189">
        <v>0.16402</v>
      </c>
      <c r="ICP10" s="189">
        <v>0.16402</v>
      </c>
      <c r="ICQ10" s="189">
        <v>0.16402</v>
      </c>
      <c r="ICR10" s="189">
        <v>0.16402</v>
      </c>
      <c r="ICS10" s="189">
        <v>0.16402</v>
      </c>
      <c r="ICT10" s="189">
        <v>0.16402</v>
      </c>
      <c r="ICU10" s="189">
        <v>0.16402</v>
      </c>
      <c r="ICV10" s="189">
        <v>0.16402</v>
      </c>
      <c r="ICW10" s="189">
        <v>0.16402</v>
      </c>
      <c r="ICX10" s="189">
        <v>0.16402</v>
      </c>
      <c r="ICY10" s="189">
        <v>0.16402</v>
      </c>
      <c r="ICZ10" s="189">
        <v>0.16402</v>
      </c>
      <c r="IDA10" s="189">
        <v>0.16402</v>
      </c>
      <c r="IDB10" s="189">
        <v>0.16402</v>
      </c>
      <c r="IDC10" s="189">
        <v>0.16402</v>
      </c>
      <c r="IDD10" s="189">
        <v>0.16402</v>
      </c>
      <c r="IDE10" s="189">
        <v>0.16402</v>
      </c>
      <c r="IDF10" s="189">
        <v>0.16402</v>
      </c>
      <c r="IDG10" s="189">
        <v>0.16402</v>
      </c>
      <c r="IDH10" s="189">
        <v>0.16402</v>
      </c>
      <c r="IDI10" s="189">
        <v>0.16402</v>
      </c>
      <c r="IDJ10" s="189">
        <v>0.16402</v>
      </c>
      <c r="IDK10" s="189">
        <v>0.16402</v>
      </c>
      <c r="IDL10" s="189">
        <v>0.16402</v>
      </c>
      <c r="IDM10" s="189">
        <v>0.16402</v>
      </c>
      <c r="IDN10" s="189">
        <v>0.16402</v>
      </c>
      <c r="IDO10" s="189">
        <v>0.16402</v>
      </c>
      <c r="IDP10" s="189">
        <v>0.16402</v>
      </c>
      <c r="IDQ10" s="189">
        <v>0.16402</v>
      </c>
      <c r="IDR10" s="189">
        <v>0.16402</v>
      </c>
      <c r="IDS10" s="189">
        <v>0.16402</v>
      </c>
      <c r="IDT10" s="189">
        <v>0.16402</v>
      </c>
      <c r="IDU10" s="189">
        <v>0.16402</v>
      </c>
      <c r="IDV10" s="189">
        <v>0.16402</v>
      </c>
      <c r="IDW10" s="189">
        <v>0.16402</v>
      </c>
      <c r="IDX10" s="189">
        <v>0.16402</v>
      </c>
      <c r="IDY10" s="189">
        <v>0.16402</v>
      </c>
      <c r="IDZ10" s="189">
        <v>0.16402</v>
      </c>
      <c r="IEA10" s="189">
        <v>0.16402</v>
      </c>
      <c r="IEB10" s="189">
        <v>0.16402</v>
      </c>
      <c r="IEC10" s="189">
        <v>0.16402</v>
      </c>
      <c r="IED10" s="189">
        <v>0.16402</v>
      </c>
      <c r="IEE10" s="189">
        <v>0.16402</v>
      </c>
      <c r="IEF10" s="189">
        <v>0.16402</v>
      </c>
      <c r="IEG10" s="189">
        <v>0.16402</v>
      </c>
      <c r="IEH10" s="189">
        <v>0.16402</v>
      </c>
      <c r="IEI10" s="189">
        <v>0.16402</v>
      </c>
      <c r="IEJ10" s="189">
        <v>0.16402</v>
      </c>
      <c r="IEK10" s="189">
        <v>0.16402</v>
      </c>
      <c r="IEL10" s="189">
        <v>0.16402</v>
      </c>
      <c r="IEM10" s="189">
        <v>0.16402</v>
      </c>
      <c r="IEN10" s="189">
        <v>0.16402</v>
      </c>
      <c r="IEO10" s="189">
        <v>0.16402</v>
      </c>
      <c r="IEP10" s="189">
        <v>0.16402</v>
      </c>
      <c r="IEQ10" s="189">
        <v>0.16402</v>
      </c>
      <c r="IER10" s="189">
        <v>0.16402</v>
      </c>
      <c r="IES10" s="189">
        <v>0.16402</v>
      </c>
      <c r="IET10" s="189">
        <v>0.16402</v>
      </c>
      <c r="IEU10" s="189">
        <v>0.16402</v>
      </c>
      <c r="IEV10" s="189">
        <v>0.16402</v>
      </c>
      <c r="IEW10" s="189">
        <v>0.16402</v>
      </c>
      <c r="IEX10" s="189">
        <v>0.16402</v>
      </c>
      <c r="IEY10" s="189">
        <v>0.16402</v>
      </c>
      <c r="IEZ10" s="189">
        <v>0.16402</v>
      </c>
      <c r="IFA10" s="189">
        <v>0.16402</v>
      </c>
      <c r="IFB10" s="189">
        <v>0.16402</v>
      </c>
      <c r="IFC10" s="189">
        <v>0.16402</v>
      </c>
      <c r="IFD10" s="189">
        <v>0.16402</v>
      </c>
      <c r="IFE10" s="189">
        <v>0.16402</v>
      </c>
      <c r="IFF10" s="189">
        <v>0.16402</v>
      </c>
      <c r="IFG10" s="189">
        <v>0.16402</v>
      </c>
      <c r="IFH10" s="189">
        <v>0.16402</v>
      </c>
      <c r="IFI10" s="189">
        <v>0.16402</v>
      </c>
      <c r="IFJ10" s="189">
        <v>0.16402</v>
      </c>
      <c r="IFK10" s="189">
        <v>0.16402</v>
      </c>
      <c r="IFL10" s="189">
        <v>0.16402</v>
      </c>
      <c r="IFM10" s="189">
        <v>0.16402</v>
      </c>
      <c r="IFN10" s="189">
        <v>0.16402</v>
      </c>
      <c r="IFO10" s="189">
        <v>0.16402</v>
      </c>
      <c r="IFP10" s="189">
        <v>0.16402</v>
      </c>
      <c r="IFQ10" s="189">
        <v>0.16402</v>
      </c>
      <c r="IFR10" s="189">
        <v>0.16402</v>
      </c>
      <c r="IFS10" s="189">
        <v>0.16402</v>
      </c>
      <c r="IFT10" s="189">
        <v>0.16402</v>
      </c>
      <c r="IFU10" s="189">
        <v>0.16402</v>
      </c>
      <c r="IFV10" s="189">
        <v>0.16402</v>
      </c>
      <c r="IFW10" s="189">
        <v>0.16402</v>
      </c>
      <c r="IFX10" s="189">
        <v>0.16402</v>
      </c>
      <c r="IFY10" s="189">
        <v>0.16402</v>
      </c>
      <c r="IFZ10" s="189">
        <v>0.16402</v>
      </c>
      <c r="IGA10" s="189">
        <v>0.16402</v>
      </c>
      <c r="IGB10" s="189">
        <v>0.16402</v>
      </c>
      <c r="IGC10" s="189">
        <v>0.16402</v>
      </c>
      <c r="IGD10" s="189">
        <v>0.16402</v>
      </c>
      <c r="IGE10" s="189">
        <v>0.16402</v>
      </c>
      <c r="IGF10" s="189">
        <v>0.16402</v>
      </c>
      <c r="IGG10" s="189">
        <v>0.16402</v>
      </c>
      <c r="IGH10" s="189">
        <v>0.16402</v>
      </c>
      <c r="IGI10" s="189">
        <v>0.16402</v>
      </c>
      <c r="IGJ10" s="189">
        <v>0.16402</v>
      </c>
      <c r="IGK10" s="189">
        <v>0.16402</v>
      </c>
      <c r="IGL10" s="189">
        <v>0.16402</v>
      </c>
      <c r="IGM10" s="189">
        <v>0.16402</v>
      </c>
      <c r="IGN10" s="189">
        <v>0.16402</v>
      </c>
      <c r="IGO10" s="189">
        <v>0.16402</v>
      </c>
      <c r="IGP10" s="189">
        <v>0.16402</v>
      </c>
      <c r="IGQ10" s="189">
        <v>0.16402</v>
      </c>
      <c r="IGR10" s="189">
        <v>0.16402</v>
      </c>
      <c r="IGS10" s="189">
        <v>0.16402</v>
      </c>
      <c r="IGT10" s="189">
        <v>0.16402</v>
      </c>
      <c r="IGU10" s="189">
        <v>0.16402</v>
      </c>
      <c r="IGV10" s="189">
        <v>0.16402</v>
      </c>
      <c r="IGW10" s="189">
        <v>0.16402</v>
      </c>
      <c r="IGX10" s="189">
        <v>0.16402</v>
      </c>
      <c r="IGY10" s="189">
        <v>0.16402</v>
      </c>
      <c r="IGZ10" s="189">
        <v>0.16402</v>
      </c>
      <c r="IHA10" s="189">
        <v>0.16402</v>
      </c>
      <c r="IHB10" s="189">
        <v>0.16402</v>
      </c>
      <c r="IHC10" s="189">
        <v>0.16402</v>
      </c>
      <c r="IHD10" s="189">
        <v>0.16402</v>
      </c>
      <c r="IHE10" s="189">
        <v>0.16402</v>
      </c>
      <c r="IHF10" s="189">
        <v>0.16402</v>
      </c>
      <c r="IHG10" s="189">
        <v>0.16402</v>
      </c>
      <c r="IHH10" s="189">
        <v>0.16402</v>
      </c>
      <c r="IHI10" s="189">
        <v>0.16402</v>
      </c>
      <c r="IHJ10" s="189">
        <v>0.16402</v>
      </c>
      <c r="IHK10" s="189">
        <v>0.16402</v>
      </c>
      <c r="IHL10" s="189">
        <v>0.16402</v>
      </c>
      <c r="IHM10" s="189">
        <v>0.16402</v>
      </c>
      <c r="IHN10" s="189">
        <v>0.16402</v>
      </c>
      <c r="IHO10" s="189">
        <v>0.16402</v>
      </c>
      <c r="IHP10" s="189">
        <v>0.16402</v>
      </c>
      <c r="IHQ10" s="189">
        <v>0.16402</v>
      </c>
      <c r="IHR10" s="189">
        <v>0.16402</v>
      </c>
      <c r="IHS10" s="189">
        <v>0.16402</v>
      </c>
      <c r="IHT10" s="189">
        <v>0.16402</v>
      </c>
      <c r="IHU10" s="189">
        <v>0.16402</v>
      </c>
      <c r="IHV10" s="189">
        <v>0.16402</v>
      </c>
      <c r="IHW10" s="189">
        <v>0.16402</v>
      </c>
      <c r="IHX10" s="189">
        <v>0.16402</v>
      </c>
      <c r="IHY10" s="189">
        <v>0.16402</v>
      </c>
      <c r="IHZ10" s="189">
        <v>0.16402</v>
      </c>
      <c r="IIA10" s="189">
        <v>0.16402</v>
      </c>
      <c r="IIB10" s="189">
        <v>0.16402</v>
      </c>
      <c r="IIC10" s="189">
        <v>0.16402</v>
      </c>
      <c r="IID10" s="189">
        <v>0.16402</v>
      </c>
      <c r="IIE10" s="189">
        <v>0.16402</v>
      </c>
      <c r="IIF10" s="189">
        <v>0.16402</v>
      </c>
      <c r="IIG10" s="189">
        <v>0.16402</v>
      </c>
      <c r="IIH10" s="189">
        <v>0.16402</v>
      </c>
      <c r="III10" s="189">
        <v>0.16402</v>
      </c>
      <c r="IIJ10" s="189">
        <v>0.16402</v>
      </c>
      <c r="IIK10" s="189">
        <v>0.16402</v>
      </c>
      <c r="IIL10" s="189">
        <v>0.16402</v>
      </c>
      <c r="IIM10" s="189">
        <v>0.16402</v>
      </c>
      <c r="IIN10" s="189">
        <v>0.16402</v>
      </c>
      <c r="IIO10" s="189">
        <v>0.16402</v>
      </c>
      <c r="IIP10" s="189">
        <v>0.16402</v>
      </c>
      <c r="IIQ10" s="189">
        <v>0.16402</v>
      </c>
      <c r="IIR10" s="189">
        <v>0.16402</v>
      </c>
      <c r="IIS10" s="189">
        <v>0.16402</v>
      </c>
      <c r="IIT10" s="189">
        <v>0.16402</v>
      </c>
      <c r="IIU10" s="189">
        <v>0.16402</v>
      </c>
      <c r="IIV10" s="189">
        <v>0.16402</v>
      </c>
      <c r="IIW10" s="189">
        <v>0.16402</v>
      </c>
      <c r="IIX10" s="189">
        <v>0.16402</v>
      </c>
      <c r="IIY10" s="189">
        <v>0.16402</v>
      </c>
      <c r="IIZ10" s="189">
        <v>0.16402</v>
      </c>
      <c r="IJA10" s="189">
        <v>0.16402</v>
      </c>
      <c r="IJB10" s="189">
        <v>0.16402</v>
      </c>
      <c r="IJC10" s="189">
        <v>0.16402</v>
      </c>
      <c r="IJD10" s="189">
        <v>0.16402</v>
      </c>
      <c r="IJE10" s="189">
        <v>0.16402</v>
      </c>
      <c r="IJF10" s="189">
        <v>0.16402</v>
      </c>
      <c r="IJG10" s="189">
        <v>0.16402</v>
      </c>
      <c r="IJH10" s="189">
        <v>0.16402</v>
      </c>
      <c r="IJI10" s="189">
        <v>0.16402</v>
      </c>
      <c r="IJJ10" s="189">
        <v>0.16402</v>
      </c>
      <c r="IJK10" s="189">
        <v>0.16402</v>
      </c>
      <c r="IJL10" s="189">
        <v>0.16402</v>
      </c>
      <c r="IJM10" s="189">
        <v>0.16402</v>
      </c>
      <c r="IJN10" s="189">
        <v>0.16402</v>
      </c>
      <c r="IJO10" s="189">
        <v>0.16402</v>
      </c>
      <c r="IJP10" s="189">
        <v>0.16402</v>
      </c>
      <c r="IJQ10" s="189">
        <v>0.16402</v>
      </c>
      <c r="IJR10" s="189">
        <v>0.16402</v>
      </c>
      <c r="IJS10" s="189">
        <v>0.16402</v>
      </c>
      <c r="IJT10" s="189">
        <v>0.16402</v>
      </c>
      <c r="IJU10" s="189">
        <v>0.16402</v>
      </c>
      <c r="IJV10" s="189">
        <v>0.16402</v>
      </c>
      <c r="IJW10" s="189">
        <v>0.16402</v>
      </c>
      <c r="IJX10" s="189">
        <v>0.16402</v>
      </c>
      <c r="IJY10" s="189">
        <v>0.16402</v>
      </c>
      <c r="IJZ10" s="189">
        <v>0.16402</v>
      </c>
      <c r="IKA10" s="189">
        <v>0.16402</v>
      </c>
      <c r="IKB10" s="189">
        <v>0.16402</v>
      </c>
      <c r="IKC10" s="189">
        <v>0.16402</v>
      </c>
      <c r="IKD10" s="189">
        <v>0.16402</v>
      </c>
      <c r="IKE10" s="189">
        <v>0.16402</v>
      </c>
      <c r="IKF10" s="189">
        <v>0.16402</v>
      </c>
      <c r="IKG10" s="189">
        <v>0.16402</v>
      </c>
      <c r="IKH10" s="189">
        <v>0.16402</v>
      </c>
      <c r="IKI10" s="189">
        <v>0.16402</v>
      </c>
      <c r="IKJ10" s="189">
        <v>0.16402</v>
      </c>
      <c r="IKK10" s="189">
        <v>0.16402</v>
      </c>
      <c r="IKL10" s="189">
        <v>0.16402</v>
      </c>
      <c r="IKM10" s="189">
        <v>0.16402</v>
      </c>
      <c r="IKN10" s="189">
        <v>0.16402</v>
      </c>
      <c r="IKO10" s="189">
        <v>0.16402</v>
      </c>
      <c r="IKP10" s="189">
        <v>0.16402</v>
      </c>
      <c r="IKQ10" s="189">
        <v>0.16402</v>
      </c>
      <c r="IKR10" s="189">
        <v>0.16402</v>
      </c>
      <c r="IKS10" s="189">
        <v>0.16402</v>
      </c>
      <c r="IKT10" s="189">
        <v>0.16402</v>
      </c>
      <c r="IKU10" s="189">
        <v>0.16402</v>
      </c>
      <c r="IKV10" s="189">
        <v>0.16402</v>
      </c>
      <c r="IKW10" s="189">
        <v>0.16402</v>
      </c>
      <c r="IKX10" s="189">
        <v>0.16402</v>
      </c>
      <c r="IKY10" s="189">
        <v>0.16402</v>
      </c>
      <c r="IKZ10" s="189">
        <v>0.16402</v>
      </c>
      <c r="ILA10" s="189">
        <v>0.16402</v>
      </c>
      <c r="ILB10" s="189">
        <v>0.16402</v>
      </c>
      <c r="ILC10" s="189">
        <v>0.16402</v>
      </c>
      <c r="ILD10" s="189">
        <v>0.16402</v>
      </c>
      <c r="ILE10" s="189">
        <v>0.16402</v>
      </c>
      <c r="ILF10" s="189">
        <v>0.16402</v>
      </c>
      <c r="ILG10" s="189">
        <v>0.16402</v>
      </c>
      <c r="ILH10" s="189">
        <v>0.16402</v>
      </c>
      <c r="ILI10" s="189">
        <v>0.16402</v>
      </c>
      <c r="ILJ10" s="189">
        <v>0.16402</v>
      </c>
      <c r="ILK10" s="189">
        <v>0.16402</v>
      </c>
      <c r="ILL10" s="189">
        <v>0.16402</v>
      </c>
      <c r="ILM10" s="189">
        <v>0.16402</v>
      </c>
      <c r="ILN10" s="189">
        <v>0.16402</v>
      </c>
      <c r="ILO10" s="189">
        <v>0.16402</v>
      </c>
      <c r="ILP10" s="189">
        <v>0.16402</v>
      </c>
      <c r="ILQ10" s="189">
        <v>0.16402</v>
      </c>
      <c r="ILR10" s="189">
        <v>0.16402</v>
      </c>
      <c r="ILS10" s="189">
        <v>0.16402</v>
      </c>
      <c r="ILT10" s="189">
        <v>0.16402</v>
      </c>
      <c r="ILU10" s="189">
        <v>0.16402</v>
      </c>
      <c r="ILV10" s="189">
        <v>0.16402</v>
      </c>
      <c r="ILW10" s="189">
        <v>0.16402</v>
      </c>
      <c r="ILX10" s="189">
        <v>0.16402</v>
      </c>
      <c r="ILY10" s="189">
        <v>0.16402</v>
      </c>
      <c r="ILZ10" s="189">
        <v>0.16402</v>
      </c>
      <c r="IMA10" s="189">
        <v>0.16402</v>
      </c>
      <c r="IMB10" s="189">
        <v>0.16402</v>
      </c>
      <c r="IMC10" s="189">
        <v>0.16402</v>
      </c>
      <c r="IMD10" s="189">
        <v>0.16402</v>
      </c>
      <c r="IME10" s="189">
        <v>0.16402</v>
      </c>
      <c r="IMF10" s="189">
        <v>0.16402</v>
      </c>
      <c r="IMG10" s="189">
        <v>0.16402</v>
      </c>
      <c r="IMH10" s="189">
        <v>0.16402</v>
      </c>
      <c r="IMI10" s="189">
        <v>0.16402</v>
      </c>
      <c r="IMJ10" s="189">
        <v>0.16402</v>
      </c>
      <c r="IMK10" s="189">
        <v>0.16402</v>
      </c>
      <c r="IML10" s="189">
        <v>0.16402</v>
      </c>
      <c r="IMM10" s="189">
        <v>0.16402</v>
      </c>
      <c r="IMN10" s="189">
        <v>0.16402</v>
      </c>
      <c r="IMO10" s="189">
        <v>0.16402</v>
      </c>
      <c r="IMP10" s="189">
        <v>0.16402</v>
      </c>
      <c r="IMQ10" s="189">
        <v>0.16402</v>
      </c>
      <c r="IMR10" s="189">
        <v>0.16402</v>
      </c>
      <c r="IMS10" s="189">
        <v>0.16402</v>
      </c>
      <c r="IMT10" s="189">
        <v>0.16402</v>
      </c>
      <c r="IMU10" s="189">
        <v>0.16402</v>
      </c>
      <c r="IMV10" s="189">
        <v>0.16402</v>
      </c>
      <c r="IMW10" s="189">
        <v>0.16402</v>
      </c>
      <c r="IMX10" s="189">
        <v>0.16402</v>
      </c>
      <c r="IMY10" s="189">
        <v>0.16402</v>
      </c>
      <c r="IMZ10" s="189">
        <v>0.16402</v>
      </c>
      <c r="INA10" s="189">
        <v>0.16402</v>
      </c>
      <c r="INB10" s="189">
        <v>0.16402</v>
      </c>
      <c r="INC10" s="189">
        <v>0.16402</v>
      </c>
      <c r="IND10" s="189">
        <v>0.16402</v>
      </c>
      <c r="INE10" s="189">
        <v>0.16402</v>
      </c>
      <c r="INF10" s="189">
        <v>0.16402</v>
      </c>
      <c r="ING10" s="189">
        <v>0.16402</v>
      </c>
      <c r="INH10" s="189">
        <v>0.16402</v>
      </c>
      <c r="INI10" s="189">
        <v>0.16402</v>
      </c>
      <c r="INJ10" s="189">
        <v>0.16402</v>
      </c>
      <c r="INK10" s="189">
        <v>0.16402</v>
      </c>
      <c r="INL10" s="189">
        <v>0.16402</v>
      </c>
      <c r="INM10" s="189">
        <v>0.16402</v>
      </c>
      <c r="INN10" s="189">
        <v>0.16402</v>
      </c>
      <c r="INO10" s="189">
        <v>0.16402</v>
      </c>
      <c r="INP10" s="189">
        <v>0.16402</v>
      </c>
      <c r="INQ10" s="189">
        <v>0.16402</v>
      </c>
      <c r="INR10" s="189">
        <v>0.16402</v>
      </c>
      <c r="INS10" s="189">
        <v>0.16402</v>
      </c>
      <c r="INT10" s="189">
        <v>0.16402</v>
      </c>
      <c r="INU10" s="189">
        <v>0.16402</v>
      </c>
      <c r="INV10" s="189">
        <v>0.16402</v>
      </c>
      <c r="INW10" s="189">
        <v>0.16402</v>
      </c>
      <c r="INX10" s="189">
        <v>0.16402</v>
      </c>
      <c r="INY10" s="189">
        <v>0.16402</v>
      </c>
      <c r="INZ10" s="189">
        <v>0.16402</v>
      </c>
      <c r="IOA10" s="189">
        <v>0.16402</v>
      </c>
      <c r="IOB10" s="189">
        <v>0.16402</v>
      </c>
      <c r="IOC10" s="189">
        <v>0.16402</v>
      </c>
      <c r="IOD10" s="189">
        <v>0.16402</v>
      </c>
      <c r="IOE10" s="189">
        <v>0.16402</v>
      </c>
      <c r="IOF10" s="189">
        <v>0.16402</v>
      </c>
      <c r="IOG10" s="189">
        <v>0.16402</v>
      </c>
      <c r="IOH10" s="189">
        <v>0.16402</v>
      </c>
      <c r="IOI10" s="189">
        <v>0.16402</v>
      </c>
      <c r="IOJ10" s="189">
        <v>0.16402</v>
      </c>
      <c r="IOK10" s="189">
        <v>0.16402</v>
      </c>
      <c r="IOL10" s="189">
        <v>0.16402</v>
      </c>
      <c r="IOM10" s="189">
        <v>0.16402</v>
      </c>
      <c r="ION10" s="189">
        <v>0.16402</v>
      </c>
      <c r="IOO10" s="189">
        <v>0.16402</v>
      </c>
      <c r="IOP10" s="189">
        <v>0.16402</v>
      </c>
      <c r="IOQ10" s="189">
        <v>0.16402</v>
      </c>
      <c r="IOR10" s="189">
        <v>0.16402</v>
      </c>
      <c r="IOS10" s="189">
        <v>0.16402</v>
      </c>
      <c r="IOT10" s="189">
        <v>0.16402</v>
      </c>
      <c r="IOU10" s="189">
        <v>0.16402</v>
      </c>
      <c r="IOV10" s="189">
        <v>0.16402</v>
      </c>
      <c r="IOW10" s="189">
        <v>0.16402</v>
      </c>
      <c r="IOX10" s="189">
        <v>0.16402</v>
      </c>
      <c r="IOY10" s="189">
        <v>0.16402</v>
      </c>
      <c r="IOZ10" s="189">
        <v>0.16402</v>
      </c>
      <c r="IPA10" s="189">
        <v>0.16402</v>
      </c>
      <c r="IPB10" s="189">
        <v>0.16402</v>
      </c>
      <c r="IPC10" s="189">
        <v>0.16402</v>
      </c>
      <c r="IPD10" s="189">
        <v>0.16402</v>
      </c>
      <c r="IPE10" s="189">
        <v>0.16402</v>
      </c>
      <c r="IPF10" s="189">
        <v>0.16402</v>
      </c>
      <c r="IPG10" s="189">
        <v>0.16402</v>
      </c>
      <c r="IPH10" s="189">
        <v>0.16402</v>
      </c>
      <c r="IPI10" s="189">
        <v>0.16402</v>
      </c>
      <c r="IPJ10" s="189">
        <v>0.16402</v>
      </c>
      <c r="IPK10" s="189">
        <v>0.16402</v>
      </c>
      <c r="IPL10" s="189">
        <v>0.16402</v>
      </c>
      <c r="IPM10" s="189">
        <v>0.16402</v>
      </c>
      <c r="IPN10" s="189">
        <v>0.16402</v>
      </c>
      <c r="IPO10" s="189">
        <v>0.16402</v>
      </c>
      <c r="IPP10" s="189">
        <v>0.16402</v>
      </c>
      <c r="IPQ10" s="189">
        <v>0.16402</v>
      </c>
      <c r="IPR10" s="189">
        <v>0.16402</v>
      </c>
      <c r="IPS10" s="189">
        <v>0.16402</v>
      </c>
      <c r="IPT10" s="189">
        <v>0.16402</v>
      </c>
      <c r="IPU10" s="189">
        <v>0.16402</v>
      </c>
      <c r="IPV10" s="189">
        <v>0.16402</v>
      </c>
      <c r="IPW10" s="189">
        <v>0.16402</v>
      </c>
      <c r="IPX10" s="189">
        <v>0.16402</v>
      </c>
      <c r="IPY10" s="189">
        <v>0.16402</v>
      </c>
      <c r="IPZ10" s="189">
        <v>0.16402</v>
      </c>
      <c r="IQA10" s="189">
        <v>0.16402</v>
      </c>
      <c r="IQB10" s="189">
        <v>0.16402</v>
      </c>
      <c r="IQC10" s="189">
        <v>0.16402</v>
      </c>
      <c r="IQD10" s="189">
        <v>0.16402</v>
      </c>
      <c r="IQE10" s="189">
        <v>0.16402</v>
      </c>
      <c r="IQF10" s="189">
        <v>0.16402</v>
      </c>
      <c r="IQG10" s="189">
        <v>0.16402</v>
      </c>
      <c r="IQH10" s="189">
        <v>0.16402</v>
      </c>
      <c r="IQI10" s="189">
        <v>0.16402</v>
      </c>
      <c r="IQJ10" s="189">
        <v>0.16402</v>
      </c>
      <c r="IQK10" s="189">
        <v>0.16402</v>
      </c>
      <c r="IQL10" s="189">
        <v>0.16402</v>
      </c>
      <c r="IQM10" s="189">
        <v>0.16402</v>
      </c>
      <c r="IQN10" s="189">
        <v>0.16402</v>
      </c>
      <c r="IQO10" s="189">
        <v>0.16402</v>
      </c>
      <c r="IQP10" s="189">
        <v>0.16402</v>
      </c>
      <c r="IQQ10" s="189">
        <v>0.16402</v>
      </c>
      <c r="IQR10" s="189">
        <v>0.16402</v>
      </c>
      <c r="IQS10" s="189">
        <v>0.16402</v>
      </c>
      <c r="IQT10" s="189">
        <v>0.16402</v>
      </c>
      <c r="IQU10" s="189">
        <v>0.16402</v>
      </c>
      <c r="IQV10" s="189">
        <v>0.16402</v>
      </c>
      <c r="IQW10" s="189">
        <v>0.16402</v>
      </c>
      <c r="IQX10" s="189">
        <v>0.16402</v>
      </c>
      <c r="IQY10" s="189">
        <v>0.16402</v>
      </c>
      <c r="IQZ10" s="189">
        <v>0.16402</v>
      </c>
      <c r="IRA10" s="189">
        <v>0.16402</v>
      </c>
      <c r="IRB10" s="189">
        <v>0.16402</v>
      </c>
      <c r="IRC10" s="189">
        <v>0.16402</v>
      </c>
      <c r="IRD10" s="189">
        <v>0.16402</v>
      </c>
      <c r="IRE10" s="189">
        <v>0.16402</v>
      </c>
      <c r="IRF10" s="189">
        <v>0.16402</v>
      </c>
      <c r="IRG10" s="189">
        <v>0.16402</v>
      </c>
      <c r="IRH10" s="189">
        <v>0.16402</v>
      </c>
      <c r="IRI10" s="189">
        <v>0.16402</v>
      </c>
      <c r="IRJ10" s="189">
        <v>0.16402</v>
      </c>
      <c r="IRK10" s="189">
        <v>0.16402</v>
      </c>
      <c r="IRL10" s="189">
        <v>0.16402</v>
      </c>
      <c r="IRM10" s="189">
        <v>0.16402</v>
      </c>
      <c r="IRN10" s="189">
        <v>0.16402</v>
      </c>
      <c r="IRO10" s="189">
        <v>0.16402</v>
      </c>
      <c r="IRP10" s="189">
        <v>0.16402</v>
      </c>
      <c r="IRQ10" s="189">
        <v>0.16402</v>
      </c>
      <c r="IRR10" s="189">
        <v>0.16402</v>
      </c>
      <c r="IRS10" s="189">
        <v>0.16402</v>
      </c>
      <c r="IRT10" s="189">
        <v>0.16402</v>
      </c>
      <c r="IRU10" s="189">
        <v>0.16402</v>
      </c>
      <c r="IRV10" s="189">
        <v>0.16402</v>
      </c>
      <c r="IRW10" s="189">
        <v>0.16402</v>
      </c>
      <c r="IRX10" s="189">
        <v>0.16402</v>
      </c>
      <c r="IRY10" s="189">
        <v>0.16402</v>
      </c>
      <c r="IRZ10" s="189">
        <v>0.16402</v>
      </c>
      <c r="ISA10" s="189">
        <v>0.16402</v>
      </c>
      <c r="ISB10" s="189">
        <v>0.16402</v>
      </c>
      <c r="ISC10" s="189">
        <v>0.16402</v>
      </c>
      <c r="ISD10" s="189">
        <v>0.16402</v>
      </c>
      <c r="ISE10" s="189">
        <v>0.16402</v>
      </c>
      <c r="ISF10" s="189">
        <v>0.16402</v>
      </c>
      <c r="ISG10" s="189">
        <v>0.16402</v>
      </c>
      <c r="ISH10" s="189">
        <v>0.16402</v>
      </c>
      <c r="ISI10" s="189">
        <v>0.16402</v>
      </c>
      <c r="ISJ10" s="189">
        <v>0.16402</v>
      </c>
      <c r="ISK10" s="189">
        <v>0.16402</v>
      </c>
      <c r="ISL10" s="189">
        <v>0.16402</v>
      </c>
      <c r="ISM10" s="189">
        <v>0.16402</v>
      </c>
      <c r="ISN10" s="189">
        <v>0.16402</v>
      </c>
      <c r="ISO10" s="189">
        <v>0.16402</v>
      </c>
      <c r="ISP10" s="189">
        <v>0.16402</v>
      </c>
      <c r="ISQ10" s="189">
        <v>0.16402</v>
      </c>
      <c r="ISR10" s="189">
        <v>0.16402</v>
      </c>
      <c r="ISS10" s="189">
        <v>0.16402</v>
      </c>
      <c r="IST10" s="189">
        <v>0.16402</v>
      </c>
      <c r="ISU10" s="189">
        <v>0.16402</v>
      </c>
      <c r="ISV10" s="189">
        <v>0.16402</v>
      </c>
      <c r="ISW10" s="189">
        <v>0.16402</v>
      </c>
      <c r="ISX10" s="189">
        <v>0.16402</v>
      </c>
      <c r="ISY10" s="189">
        <v>0.16402</v>
      </c>
      <c r="ISZ10" s="189">
        <v>0.16402</v>
      </c>
      <c r="ITA10" s="189">
        <v>0.16402</v>
      </c>
      <c r="ITB10" s="189">
        <v>0.16402</v>
      </c>
      <c r="ITC10" s="189">
        <v>0.16402</v>
      </c>
      <c r="ITD10" s="189">
        <v>0.16402</v>
      </c>
      <c r="ITE10" s="189">
        <v>0.16402</v>
      </c>
      <c r="ITF10" s="189">
        <v>0.16402</v>
      </c>
      <c r="ITG10" s="189">
        <v>0.16402</v>
      </c>
      <c r="ITH10" s="189">
        <v>0.16402</v>
      </c>
      <c r="ITI10" s="189">
        <v>0.16402</v>
      </c>
      <c r="ITJ10" s="189">
        <v>0.16402</v>
      </c>
      <c r="ITK10" s="189">
        <v>0.16402</v>
      </c>
      <c r="ITL10" s="189">
        <v>0.16402</v>
      </c>
      <c r="ITM10" s="189">
        <v>0.16402</v>
      </c>
      <c r="ITN10" s="189">
        <v>0.16402</v>
      </c>
      <c r="ITO10" s="189">
        <v>0.16402</v>
      </c>
      <c r="ITP10" s="189">
        <v>0.16402</v>
      </c>
      <c r="ITQ10" s="189">
        <v>0.16402</v>
      </c>
      <c r="ITR10" s="189">
        <v>0.16402</v>
      </c>
      <c r="ITS10" s="189">
        <v>0.16402</v>
      </c>
      <c r="ITT10" s="189">
        <v>0.16402</v>
      </c>
      <c r="ITU10" s="189">
        <v>0.16402</v>
      </c>
      <c r="ITV10" s="189">
        <v>0.16402</v>
      </c>
      <c r="ITW10" s="189">
        <v>0.16402</v>
      </c>
      <c r="ITX10" s="189">
        <v>0.16402</v>
      </c>
      <c r="ITY10" s="189">
        <v>0.16402</v>
      </c>
      <c r="ITZ10" s="189">
        <v>0.16402</v>
      </c>
      <c r="IUA10" s="189">
        <v>0.16402</v>
      </c>
      <c r="IUB10" s="189">
        <v>0.16402</v>
      </c>
      <c r="IUC10" s="189">
        <v>0.16402</v>
      </c>
      <c r="IUD10" s="189">
        <v>0.16402</v>
      </c>
      <c r="IUE10" s="189">
        <v>0.16402</v>
      </c>
      <c r="IUF10" s="189">
        <v>0.16402</v>
      </c>
      <c r="IUG10" s="189">
        <v>0.16402</v>
      </c>
      <c r="IUH10" s="189">
        <v>0.16402</v>
      </c>
      <c r="IUI10" s="189">
        <v>0.16402</v>
      </c>
      <c r="IUJ10" s="189">
        <v>0.16402</v>
      </c>
      <c r="IUK10" s="189">
        <v>0.16402</v>
      </c>
      <c r="IUL10" s="189">
        <v>0.16402</v>
      </c>
      <c r="IUM10" s="189">
        <v>0.16402</v>
      </c>
      <c r="IUN10" s="189">
        <v>0.16402</v>
      </c>
      <c r="IUO10" s="189">
        <v>0.16402</v>
      </c>
      <c r="IUP10" s="189">
        <v>0.16402</v>
      </c>
      <c r="IUQ10" s="189">
        <v>0.16402</v>
      </c>
      <c r="IUR10" s="189">
        <v>0.16402</v>
      </c>
      <c r="IUS10" s="189">
        <v>0.16402</v>
      </c>
      <c r="IUT10" s="189">
        <v>0.16402</v>
      </c>
      <c r="IUU10" s="189">
        <v>0.16402</v>
      </c>
      <c r="IUV10" s="189">
        <v>0.16402</v>
      </c>
      <c r="IUW10" s="189">
        <v>0.16402</v>
      </c>
      <c r="IUX10" s="189">
        <v>0.16402</v>
      </c>
      <c r="IUY10" s="189">
        <v>0.16402</v>
      </c>
      <c r="IUZ10" s="189">
        <v>0.16402</v>
      </c>
      <c r="IVA10" s="189">
        <v>0.16402</v>
      </c>
      <c r="IVB10" s="189">
        <v>0.16402</v>
      </c>
      <c r="IVC10" s="189">
        <v>0.16402</v>
      </c>
      <c r="IVD10" s="189">
        <v>0.16402</v>
      </c>
      <c r="IVE10" s="189">
        <v>0.16402</v>
      </c>
      <c r="IVF10" s="189">
        <v>0.16402</v>
      </c>
      <c r="IVG10" s="189">
        <v>0.16402</v>
      </c>
      <c r="IVH10" s="189">
        <v>0.16402</v>
      </c>
      <c r="IVI10" s="189">
        <v>0.16402</v>
      </c>
      <c r="IVJ10" s="189">
        <v>0.16402</v>
      </c>
      <c r="IVK10" s="189">
        <v>0.16402</v>
      </c>
      <c r="IVL10" s="189">
        <v>0.16402</v>
      </c>
      <c r="IVM10" s="189">
        <v>0.16402</v>
      </c>
      <c r="IVN10" s="189">
        <v>0.16402</v>
      </c>
      <c r="IVO10" s="189">
        <v>0.16402</v>
      </c>
      <c r="IVP10" s="189">
        <v>0.16402</v>
      </c>
      <c r="IVQ10" s="189">
        <v>0.16402</v>
      </c>
      <c r="IVR10" s="189">
        <v>0.16402</v>
      </c>
      <c r="IVS10" s="189">
        <v>0.16402</v>
      </c>
      <c r="IVT10" s="189">
        <v>0.16402</v>
      </c>
      <c r="IVU10" s="189">
        <v>0.16402</v>
      </c>
      <c r="IVV10" s="189">
        <v>0.16402</v>
      </c>
      <c r="IVW10" s="189">
        <v>0.16402</v>
      </c>
      <c r="IVX10" s="189">
        <v>0.16402</v>
      </c>
      <c r="IVY10" s="189">
        <v>0.16402</v>
      </c>
      <c r="IVZ10" s="189">
        <v>0.16402</v>
      </c>
      <c r="IWA10" s="189">
        <v>0.16402</v>
      </c>
      <c r="IWB10" s="189">
        <v>0.16402</v>
      </c>
      <c r="IWC10" s="189">
        <v>0.16402</v>
      </c>
      <c r="IWD10" s="189">
        <v>0.16402</v>
      </c>
      <c r="IWE10" s="189">
        <v>0.16402</v>
      </c>
      <c r="IWF10" s="189">
        <v>0.16402</v>
      </c>
      <c r="IWG10" s="189">
        <v>0.16402</v>
      </c>
      <c r="IWH10" s="189">
        <v>0.16402</v>
      </c>
      <c r="IWI10" s="189">
        <v>0.16402</v>
      </c>
      <c r="IWJ10" s="189">
        <v>0.16402</v>
      </c>
      <c r="IWK10" s="189">
        <v>0.16402</v>
      </c>
      <c r="IWL10" s="189">
        <v>0.16402</v>
      </c>
      <c r="IWM10" s="189">
        <v>0.16402</v>
      </c>
      <c r="IWN10" s="189">
        <v>0.16402</v>
      </c>
      <c r="IWO10" s="189">
        <v>0.16402</v>
      </c>
      <c r="IWP10" s="189">
        <v>0.16402</v>
      </c>
      <c r="IWQ10" s="189">
        <v>0.16402</v>
      </c>
      <c r="IWR10" s="189">
        <v>0.16402</v>
      </c>
      <c r="IWS10" s="189">
        <v>0.16402</v>
      </c>
      <c r="IWT10" s="189">
        <v>0.16402</v>
      </c>
      <c r="IWU10" s="189">
        <v>0.16402</v>
      </c>
      <c r="IWV10" s="189">
        <v>0.16402</v>
      </c>
      <c r="IWW10" s="189">
        <v>0.16402</v>
      </c>
      <c r="IWX10" s="189">
        <v>0.16402</v>
      </c>
      <c r="IWY10" s="189">
        <v>0.16402</v>
      </c>
      <c r="IWZ10" s="189">
        <v>0.16402</v>
      </c>
      <c r="IXA10" s="189">
        <v>0.16402</v>
      </c>
      <c r="IXB10" s="189">
        <v>0.16402</v>
      </c>
      <c r="IXC10" s="189">
        <v>0.16402</v>
      </c>
      <c r="IXD10" s="189">
        <v>0.16402</v>
      </c>
      <c r="IXE10" s="189">
        <v>0.16402</v>
      </c>
      <c r="IXF10" s="189">
        <v>0.16402</v>
      </c>
      <c r="IXG10" s="189">
        <v>0.16402</v>
      </c>
      <c r="IXH10" s="189">
        <v>0.16402</v>
      </c>
      <c r="IXI10" s="189">
        <v>0.16402</v>
      </c>
      <c r="IXJ10" s="189">
        <v>0.16402</v>
      </c>
      <c r="IXK10" s="189">
        <v>0.16402</v>
      </c>
      <c r="IXL10" s="189">
        <v>0.16402</v>
      </c>
      <c r="IXM10" s="189">
        <v>0.16402</v>
      </c>
      <c r="IXN10" s="189">
        <v>0.16402</v>
      </c>
      <c r="IXO10" s="189">
        <v>0.16402</v>
      </c>
      <c r="IXP10" s="189">
        <v>0.16402</v>
      </c>
      <c r="IXQ10" s="189">
        <v>0.16402</v>
      </c>
      <c r="IXR10" s="189">
        <v>0.16402</v>
      </c>
      <c r="IXS10" s="189">
        <v>0.16402</v>
      </c>
      <c r="IXT10" s="189">
        <v>0.16402</v>
      </c>
      <c r="IXU10" s="189">
        <v>0.16402</v>
      </c>
      <c r="IXV10" s="189">
        <v>0.16402</v>
      </c>
      <c r="IXW10" s="189">
        <v>0.16402</v>
      </c>
      <c r="IXX10" s="189">
        <v>0.16402</v>
      </c>
      <c r="IXY10" s="189">
        <v>0.16402</v>
      </c>
      <c r="IXZ10" s="189">
        <v>0.16402</v>
      </c>
      <c r="IYA10" s="189">
        <v>0.16402</v>
      </c>
      <c r="IYB10" s="189">
        <v>0.16402</v>
      </c>
      <c r="IYC10" s="189">
        <v>0.16402</v>
      </c>
      <c r="IYD10" s="189">
        <v>0.16402</v>
      </c>
      <c r="IYE10" s="189">
        <v>0.16402</v>
      </c>
      <c r="IYF10" s="189">
        <v>0.16402</v>
      </c>
      <c r="IYG10" s="189">
        <v>0.16402</v>
      </c>
      <c r="IYH10" s="189">
        <v>0.16402</v>
      </c>
      <c r="IYI10" s="189">
        <v>0.16402</v>
      </c>
      <c r="IYJ10" s="189">
        <v>0.16402</v>
      </c>
      <c r="IYK10" s="189">
        <v>0.16402</v>
      </c>
      <c r="IYL10" s="189">
        <v>0.16402</v>
      </c>
      <c r="IYM10" s="189">
        <v>0.16402</v>
      </c>
      <c r="IYN10" s="189">
        <v>0.16402</v>
      </c>
      <c r="IYO10" s="189">
        <v>0.16402</v>
      </c>
      <c r="IYP10" s="189">
        <v>0.16402</v>
      </c>
      <c r="IYQ10" s="189">
        <v>0.16402</v>
      </c>
      <c r="IYR10" s="189">
        <v>0.16402</v>
      </c>
      <c r="IYS10" s="189">
        <v>0.16402</v>
      </c>
      <c r="IYT10" s="189">
        <v>0.16402</v>
      </c>
      <c r="IYU10" s="189">
        <v>0.16402</v>
      </c>
      <c r="IYV10" s="189">
        <v>0.16402</v>
      </c>
      <c r="IYW10" s="189">
        <v>0.16402</v>
      </c>
      <c r="IYX10" s="189">
        <v>0.16402</v>
      </c>
      <c r="IYY10" s="189">
        <v>0.16402</v>
      </c>
      <c r="IYZ10" s="189">
        <v>0.16402</v>
      </c>
      <c r="IZA10" s="189">
        <v>0.16402</v>
      </c>
      <c r="IZB10" s="189">
        <v>0.16402</v>
      </c>
      <c r="IZC10" s="189">
        <v>0.16402</v>
      </c>
      <c r="IZD10" s="189">
        <v>0.16402</v>
      </c>
      <c r="IZE10" s="189">
        <v>0.16402</v>
      </c>
      <c r="IZF10" s="189">
        <v>0.16402</v>
      </c>
      <c r="IZG10" s="189">
        <v>0.16402</v>
      </c>
      <c r="IZH10" s="189">
        <v>0.16402</v>
      </c>
      <c r="IZI10" s="189">
        <v>0.16402</v>
      </c>
      <c r="IZJ10" s="189">
        <v>0.16402</v>
      </c>
      <c r="IZK10" s="189">
        <v>0.16402</v>
      </c>
      <c r="IZL10" s="189">
        <v>0.16402</v>
      </c>
      <c r="IZM10" s="189">
        <v>0.16402</v>
      </c>
      <c r="IZN10" s="189">
        <v>0.16402</v>
      </c>
      <c r="IZO10" s="189">
        <v>0.16402</v>
      </c>
      <c r="IZP10" s="189">
        <v>0.16402</v>
      </c>
      <c r="IZQ10" s="189">
        <v>0.16402</v>
      </c>
      <c r="IZR10" s="189">
        <v>0.16402</v>
      </c>
      <c r="IZS10" s="189">
        <v>0.16402</v>
      </c>
      <c r="IZT10" s="189">
        <v>0.16402</v>
      </c>
      <c r="IZU10" s="189">
        <v>0.16402</v>
      </c>
      <c r="IZV10" s="189">
        <v>0.16402</v>
      </c>
      <c r="IZW10" s="189">
        <v>0.16402</v>
      </c>
      <c r="IZX10" s="189">
        <v>0.16402</v>
      </c>
      <c r="IZY10" s="189">
        <v>0.16402</v>
      </c>
      <c r="IZZ10" s="189">
        <v>0.16402</v>
      </c>
      <c r="JAA10" s="189">
        <v>0.16402</v>
      </c>
      <c r="JAB10" s="189">
        <v>0.16402</v>
      </c>
      <c r="JAC10" s="189">
        <v>0.16402</v>
      </c>
      <c r="JAD10" s="189">
        <v>0.16402</v>
      </c>
      <c r="JAE10" s="189">
        <v>0.16402</v>
      </c>
      <c r="JAF10" s="189">
        <v>0.16402</v>
      </c>
      <c r="JAG10" s="189">
        <v>0.16402</v>
      </c>
      <c r="JAH10" s="189">
        <v>0.16402</v>
      </c>
      <c r="JAI10" s="189">
        <v>0.16402</v>
      </c>
      <c r="JAJ10" s="189">
        <v>0.16402</v>
      </c>
      <c r="JAK10" s="189">
        <v>0.16402</v>
      </c>
      <c r="JAL10" s="189">
        <v>0.16402</v>
      </c>
      <c r="JAM10" s="189">
        <v>0.16402</v>
      </c>
      <c r="JAN10" s="189">
        <v>0.16402</v>
      </c>
      <c r="JAO10" s="189">
        <v>0.16402</v>
      </c>
      <c r="JAP10" s="189">
        <v>0.16402</v>
      </c>
      <c r="JAQ10" s="189">
        <v>0.16402</v>
      </c>
      <c r="JAR10" s="189">
        <v>0.16402</v>
      </c>
      <c r="JAS10" s="189">
        <v>0.16402</v>
      </c>
      <c r="JAT10" s="189">
        <v>0.16402</v>
      </c>
      <c r="JAU10" s="189">
        <v>0.16402</v>
      </c>
      <c r="JAV10" s="189">
        <v>0.16402</v>
      </c>
      <c r="JAW10" s="189">
        <v>0.16402</v>
      </c>
      <c r="JAX10" s="189">
        <v>0.16402</v>
      </c>
      <c r="JAY10" s="189">
        <v>0.16402</v>
      </c>
      <c r="JAZ10" s="189">
        <v>0.16402</v>
      </c>
      <c r="JBA10" s="189">
        <v>0.16402</v>
      </c>
      <c r="JBB10" s="189">
        <v>0.16402</v>
      </c>
      <c r="JBC10" s="189">
        <v>0.16402</v>
      </c>
      <c r="JBD10" s="189">
        <v>0.16402</v>
      </c>
      <c r="JBE10" s="189">
        <v>0.16402</v>
      </c>
      <c r="JBF10" s="189">
        <v>0.16402</v>
      </c>
      <c r="JBG10" s="189">
        <v>0.16402</v>
      </c>
      <c r="JBH10" s="189">
        <v>0.16402</v>
      </c>
      <c r="JBI10" s="189">
        <v>0.16402</v>
      </c>
      <c r="JBJ10" s="189">
        <v>0.16402</v>
      </c>
      <c r="JBK10" s="189">
        <v>0.16402</v>
      </c>
      <c r="JBL10" s="189">
        <v>0.16402</v>
      </c>
      <c r="JBM10" s="189">
        <v>0.16402</v>
      </c>
      <c r="JBN10" s="189">
        <v>0.16402</v>
      </c>
      <c r="JBO10" s="189">
        <v>0.16402</v>
      </c>
      <c r="JBP10" s="189">
        <v>0.16402</v>
      </c>
      <c r="JBQ10" s="189">
        <v>0.16402</v>
      </c>
      <c r="JBR10" s="189">
        <v>0.16402</v>
      </c>
      <c r="JBS10" s="189">
        <v>0.16402</v>
      </c>
      <c r="JBT10" s="189">
        <v>0.16402</v>
      </c>
      <c r="JBU10" s="189">
        <v>0.16402</v>
      </c>
      <c r="JBV10" s="189">
        <v>0.16402</v>
      </c>
      <c r="JBW10" s="189">
        <v>0.16402</v>
      </c>
      <c r="JBX10" s="189">
        <v>0.16402</v>
      </c>
      <c r="JBY10" s="189">
        <v>0.16402</v>
      </c>
      <c r="JBZ10" s="189">
        <v>0.16402</v>
      </c>
      <c r="JCA10" s="189">
        <v>0.16402</v>
      </c>
      <c r="JCB10" s="189">
        <v>0.16402</v>
      </c>
      <c r="JCC10" s="189">
        <v>0.16402</v>
      </c>
      <c r="JCD10" s="189">
        <v>0.16402</v>
      </c>
      <c r="JCE10" s="189">
        <v>0.16402</v>
      </c>
      <c r="JCF10" s="189">
        <v>0.16402</v>
      </c>
      <c r="JCG10" s="189">
        <v>0.16402</v>
      </c>
      <c r="JCH10" s="189">
        <v>0.16402</v>
      </c>
      <c r="JCI10" s="189">
        <v>0.16402</v>
      </c>
      <c r="JCJ10" s="189">
        <v>0.16402</v>
      </c>
      <c r="JCK10" s="189">
        <v>0.16402</v>
      </c>
      <c r="JCL10" s="189">
        <v>0.16402</v>
      </c>
      <c r="JCM10" s="189">
        <v>0.16402</v>
      </c>
      <c r="JCN10" s="189">
        <v>0.16402</v>
      </c>
      <c r="JCO10" s="189">
        <v>0.16402</v>
      </c>
      <c r="JCP10" s="189">
        <v>0.16402</v>
      </c>
      <c r="JCQ10" s="189">
        <v>0.16402</v>
      </c>
      <c r="JCR10" s="189">
        <v>0.16402</v>
      </c>
      <c r="JCS10" s="189">
        <v>0.16402</v>
      </c>
      <c r="JCT10" s="189">
        <v>0.16402</v>
      </c>
      <c r="JCU10" s="189">
        <v>0.16402</v>
      </c>
      <c r="JCV10" s="189">
        <v>0.16402</v>
      </c>
      <c r="JCW10" s="189">
        <v>0.16402</v>
      </c>
      <c r="JCX10" s="189">
        <v>0.16402</v>
      </c>
      <c r="JCY10" s="189">
        <v>0.16402</v>
      </c>
      <c r="JCZ10" s="189">
        <v>0.16402</v>
      </c>
      <c r="JDA10" s="189">
        <v>0.16402</v>
      </c>
      <c r="JDB10" s="189">
        <v>0.16402</v>
      </c>
      <c r="JDC10" s="189">
        <v>0.16402</v>
      </c>
      <c r="JDD10" s="189">
        <v>0.16402</v>
      </c>
      <c r="JDE10" s="189">
        <v>0.16402</v>
      </c>
      <c r="JDF10" s="189">
        <v>0.16402</v>
      </c>
      <c r="JDG10" s="189">
        <v>0.16402</v>
      </c>
      <c r="JDH10" s="189">
        <v>0.16402</v>
      </c>
      <c r="JDI10" s="189">
        <v>0.16402</v>
      </c>
      <c r="JDJ10" s="189">
        <v>0.16402</v>
      </c>
      <c r="JDK10" s="189">
        <v>0.16402</v>
      </c>
      <c r="JDL10" s="189">
        <v>0.16402</v>
      </c>
      <c r="JDM10" s="189">
        <v>0.16402</v>
      </c>
      <c r="JDN10" s="189">
        <v>0.16402</v>
      </c>
      <c r="JDO10" s="189">
        <v>0.16402</v>
      </c>
      <c r="JDP10" s="189">
        <v>0.16402</v>
      </c>
      <c r="JDQ10" s="189">
        <v>0.16402</v>
      </c>
      <c r="JDR10" s="189">
        <v>0.16402</v>
      </c>
      <c r="JDS10" s="189">
        <v>0.16402</v>
      </c>
      <c r="JDT10" s="189">
        <v>0.16402</v>
      </c>
      <c r="JDU10" s="189">
        <v>0.16402</v>
      </c>
      <c r="JDV10" s="189">
        <v>0.16402</v>
      </c>
      <c r="JDW10" s="189">
        <v>0.16402</v>
      </c>
      <c r="JDX10" s="189">
        <v>0.16402</v>
      </c>
      <c r="JDY10" s="189">
        <v>0.16402</v>
      </c>
      <c r="JDZ10" s="189">
        <v>0.16402</v>
      </c>
      <c r="JEA10" s="189">
        <v>0.16402</v>
      </c>
      <c r="JEB10" s="189">
        <v>0.16402</v>
      </c>
      <c r="JEC10" s="189">
        <v>0.16402</v>
      </c>
      <c r="JED10" s="189">
        <v>0.16402</v>
      </c>
      <c r="JEE10" s="189">
        <v>0.16402</v>
      </c>
      <c r="JEF10" s="189">
        <v>0.16402</v>
      </c>
      <c r="JEG10" s="189">
        <v>0.16402</v>
      </c>
      <c r="JEH10" s="189">
        <v>0.16402</v>
      </c>
      <c r="JEI10" s="189">
        <v>0.16402</v>
      </c>
      <c r="JEJ10" s="189">
        <v>0.16402</v>
      </c>
      <c r="JEK10" s="189">
        <v>0.16402</v>
      </c>
      <c r="JEL10" s="189">
        <v>0.16402</v>
      </c>
      <c r="JEM10" s="189">
        <v>0.16402</v>
      </c>
      <c r="JEN10" s="189">
        <v>0.16402</v>
      </c>
      <c r="JEO10" s="189">
        <v>0.16402</v>
      </c>
      <c r="JEP10" s="189">
        <v>0.16402</v>
      </c>
      <c r="JEQ10" s="189">
        <v>0.16402</v>
      </c>
      <c r="JER10" s="189">
        <v>0.16402</v>
      </c>
      <c r="JES10" s="189">
        <v>0.16402</v>
      </c>
      <c r="JET10" s="189">
        <v>0.16402</v>
      </c>
      <c r="JEU10" s="189">
        <v>0.16402</v>
      </c>
      <c r="JEV10" s="189">
        <v>0.16402</v>
      </c>
      <c r="JEW10" s="189">
        <v>0.16402</v>
      </c>
      <c r="JEX10" s="189">
        <v>0.16402</v>
      </c>
      <c r="JEY10" s="189">
        <v>0.16402</v>
      </c>
      <c r="JEZ10" s="189">
        <v>0.16402</v>
      </c>
      <c r="JFA10" s="189">
        <v>0.16402</v>
      </c>
      <c r="JFB10" s="189">
        <v>0.16402</v>
      </c>
      <c r="JFC10" s="189">
        <v>0.16402</v>
      </c>
      <c r="JFD10" s="189">
        <v>0.16402</v>
      </c>
      <c r="JFE10" s="189">
        <v>0.16402</v>
      </c>
      <c r="JFF10" s="189">
        <v>0.16402</v>
      </c>
      <c r="JFG10" s="189">
        <v>0.16402</v>
      </c>
      <c r="JFH10" s="189">
        <v>0.16402</v>
      </c>
      <c r="JFI10" s="189">
        <v>0.16402</v>
      </c>
      <c r="JFJ10" s="189">
        <v>0.16402</v>
      </c>
      <c r="JFK10" s="189">
        <v>0.16402</v>
      </c>
      <c r="JFL10" s="189">
        <v>0.16402</v>
      </c>
      <c r="JFM10" s="189">
        <v>0.16402</v>
      </c>
      <c r="JFN10" s="189">
        <v>0.16402</v>
      </c>
      <c r="JFO10" s="189">
        <v>0.16402</v>
      </c>
      <c r="JFP10" s="189">
        <v>0.16402</v>
      </c>
      <c r="JFQ10" s="189">
        <v>0.16402</v>
      </c>
      <c r="JFR10" s="189">
        <v>0.16402</v>
      </c>
      <c r="JFS10" s="189">
        <v>0.16402</v>
      </c>
      <c r="JFT10" s="189">
        <v>0.16402</v>
      </c>
      <c r="JFU10" s="189">
        <v>0.16402</v>
      </c>
      <c r="JFV10" s="189">
        <v>0.16402</v>
      </c>
      <c r="JFW10" s="189">
        <v>0.16402</v>
      </c>
      <c r="JFX10" s="189">
        <v>0.16402</v>
      </c>
      <c r="JFY10" s="189">
        <v>0.16402</v>
      </c>
      <c r="JFZ10" s="189">
        <v>0.16402</v>
      </c>
      <c r="JGA10" s="189">
        <v>0.16402</v>
      </c>
      <c r="JGB10" s="189">
        <v>0.16402</v>
      </c>
      <c r="JGC10" s="189">
        <v>0.16402</v>
      </c>
      <c r="JGD10" s="189">
        <v>0.16402</v>
      </c>
      <c r="JGE10" s="189">
        <v>0.16402</v>
      </c>
      <c r="JGF10" s="189">
        <v>0.16402</v>
      </c>
      <c r="JGG10" s="189">
        <v>0.16402</v>
      </c>
      <c r="JGH10" s="189">
        <v>0.16402</v>
      </c>
      <c r="JGI10" s="189">
        <v>0.16402</v>
      </c>
      <c r="JGJ10" s="189">
        <v>0.16402</v>
      </c>
      <c r="JGK10" s="189">
        <v>0.16402</v>
      </c>
      <c r="JGL10" s="189">
        <v>0.16402</v>
      </c>
      <c r="JGM10" s="189">
        <v>0.16402</v>
      </c>
      <c r="JGN10" s="189">
        <v>0.16402</v>
      </c>
      <c r="JGO10" s="189">
        <v>0.16402</v>
      </c>
      <c r="JGP10" s="189">
        <v>0.16402</v>
      </c>
      <c r="JGQ10" s="189">
        <v>0.16402</v>
      </c>
      <c r="JGR10" s="189">
        <v>0.16402</v>
      </c>
      <c r="JGS10" s="189">
        <v>0.16402</v>
      </c>
      <c r="JGT10" s="189">
        <v>0.16402</v>
      </c>
      <c r="JGU10" s="189">
        <v>0.16402</v>
      </c>
      <c r="JGV10" s="189">
        <v>0.16402</v>
      </c>
      <c r="JGW10" s="189">
        <v>0.16402</v>
      </c>
      <c r="JGX10" s="189">
        <v>0.16402</v>
      </c>
      <c r="JGY10" s="189">
        <v>0.16402</v>
      </c>
      <c r="JGZ10" s="189">
        <v>0.16402</v>
      </c>
      <c r="JHA10" s="189">
        <v>0.16402</v>
      </c>
      <c r="JHB10" s="189">
        <v>0.16402</v>
      </c>
      <c r="JHC10" s="189">
        <v>0.16402</v>
      </c>
      <c r="JHD10" s="189">
        <v>0.16402</v>
      </c>
      <c r="JHE10" s="189">
        <v>0.16402</v>
      </c>
      <c r="JHF10" s="189">
        <v>0.16402</v>
      </c>
      <c r="JHG10" s="189">
        <v>0.16402</v>
      </c>
      <c r="JHH10" s="189">
        <v>0.16402</v>
      </c>
      <c r="JHI10" s="189">
        <v>0.16402</v>
      </c>
      <c r="JHJ10" s="189">
        <v>0.16402</v>
      </c>
      <c r="JHK10" s="189">
        <v>0.16402</v>
      </c>
      <c r="JHL10" s="189">
        <v>0.16402</v>
      </c>
      <c r="JHM10" s="189">
        <v>0.16402</v>
      </c>
      <c r="JHN10" s="189">
        <v>0.16402</v>
      </c>
      <c r="JHO10" s="189">
        <v>0.16402</v>
      </c>
      <c r="JHP10" s="189">
        <v>0.16402</v>
      </c>
      <c r="JHQ10" s="189">
        <v>0.16402</v>
      </c>
      <c r="JHR10" s="189">
        <v>0.16402</v>
      </c>
      <c r="JHS10" s="189">
        <v>0.16402</v>
      </c>
      <c r="JHT10" s="189">
        <v>0.16402</v>
      </c>
      <c r="JHU10" s="189">
        <v>0.16402</v>
      </c>
      <c r="JHV10" s="189">
        <v>0.16402</v>
      </c>
      <c r="JHW10" s="189">
        <v>0.16402</v>
      </c>
      <c r="JHX10" s="189">
        <v>0.16402</v>
      </c>
      <c r="JHY10" s="189">
        <v>0.16402</v>
      </c>
      <c r="JHZ10" s="189">
        <v>0.16402</v>
      </c>
      <c r="JIA10" s="189">
        <v>0.16402</v>
      </c>
      <c r="JIB10" s="189">
        <v>0.16402</v>
      </c>
      <c r="JIC10" s="189">
        <v>0.16402</v>
      </c>
      <c r="JID10" s="189">
        <v>0.16402</v>
      </c>
      <c r="JIE10" s="189">
        <v>0.16402</v>
      </c>
      <c r="JIF10" s="189">
        <v>0.16402</v>
      </c>
      <c r="JIG10" s="189">
        <v>0.16402</v>
      </c>
      <c r="JIH10" s="189">
        <v>0.16402</v>
      </c>
      <c r="JII10" s="189">
        <v>0.16402</v>
      </c>
      <c r="JIJ10" s="189">
        <v>0.16402</v>
      </c>
      <c r="JIK10" s="189">
        <v>0.16402</v>
      </c>
      <c r="JIL10" s="189">
        <v>0.16402</v>
      </c>
      <c r="JIM10" s="189">
        <v>0.16402</v>
      </c>
      <c r="JIN10" s="189">
        <v>0.16402</v>
      </c>
      <c r="JIO10" s="189">
        <v>0.16402</v>
      </c>
      <c r="JIP10" s="189">
        <v>0.16402</v>
      </c>
      <c r="JIQ10" s="189">
        <v>0.16402</v>
      </c>
      <c r="JIR10" s="189">
        <v>0.16402</v>
      </c>
      <c r="JIS10" s="189">
        <v>0.16402</v>
      </c>
      <c r="JIT10" s="189">
        <v>0.16402</v>
      </c>
      <c r="JIU10" s="189">
        <v>0.16402</v>
      </c>
      <c r="JIV10" s="189">
        <v>0.16402</v>
      </c>
      <c r="JIW10" s="189">
        <v>0.16402</v>
      </c>
      <c r="JIX10" s="189">
        <v>0.16402</v>
      </c>
      <c r="JIY10" s="189">
        <v>0.16402</v>
      </c>
      <c r="JIZ10" s="189">
        <v>0.16402</v>
      </c>
      <c r="JJA10" s="189">
        <v>0.16402</v>
      </c>
      <c r="JJB10" s="189">
        <v>0.16402</v>
      </c>
      <c r="JJC10" s="189">
        <v>0.16402</v>
      </c>
      <c r="JJD10" s="189">
        <v>0.16402</v>
      </c>
      <c r="JJE10" s="189">
        <v>0.16402</v>
      </c>
      <c r="JJF10" s="189">
        <v>0.16402</v>
      </c>
      <c r="JJG10" s="189">
        <v>0.16402</v>
      </c>
      <c r="JJH10" s="189">
        <v>0.16402</v>
      </c>
      <c r="JJI10" s="189">
        <v>0.16402</v>
      </c>
      <c r="JJJ10" s="189">
        <v>0.16402</v>
      </c>
      <c r="JJK10" s="189">
        <v>0.16402</v>
      </c>
      <c r="JJL10" s="189">
        <v>0.16402</v>
      </c>
      <c r="JJM10" s="189">
        <v>0.16402</v>
      </c>
      <c r="JJN10" s="189">
        <v>0.16402</v>
      </c>
      <c r="JJO10" s="189">
        <v>0.16402</v>
      </c>
      <c r="JJP10" s="189">
        <v>0.16402</v>
      </c>
      <c r="JJQ10" s="189">
        <v>0.16402</v>
      </c>
      <c r="JJR10" s="189">
        <v>0.16402</v>
      </c>
      <c r="JJS10" s="189">
        <v>0.16402</v>
      </c>
      <c r="JJT10" s="189">
        <v>0.16402</v>
      </c>
      <c r="JJU10" s="189">
        <v>0.16402</v>
      </c>
      <c r="JJV10" s="189">
        <v>0.16402</v>
      </c>
      <c r="JJW10" s="189">
        <v>0.16402</v>
      </c>
      <c r="JJX10" s="189">
        <v>0.16402</v>
      </c>
      <c r="JJY10" s="189">
        <v>0.16402</v>
      </c>
      <c r="JJZ10" s="189">
        <v>0.16402</v>
      </c>
      <c r="JKA10" s="189">
        <v>0.16402</v>
      </c>
      <c r="JKB10" s="189">
        <v>0.16402</v>
      </c>
      <c r="JKC10" s="189">
        <v>0.16402</v>
      </c>
      <c r="JKD10" s="189">
        <v>0.16402</v>
      </c>
      <c r="JKE10" s="189">
        <v>0.16402</v>
      </c>
      <c r="JKF10" s="189">
        <v>0.16402</v>
      </c>
      <c r="JKG10" s="189">
        <v>0.16402</v>
      </c>
      <c r="JKH10" s="189">
        <v>0.16402</v>
      </c>
      <c r="JKI10" s="189">
        <v>0.16402</v>
      </c>
      <c r="JKJ10" s="189">
        <v>0.16402</v>
      </c>
      <c r="JKK10" s="189">
        <v>0.16402</v>
      </c>
      <c r="JKL10" s="189">
        <v>0.16402</v>
      </c>
      <c r="JKM10" s="189">
        <v>0.16402</v>
      </c>
      <c r="JKN10" s="189">
        <v>0.16402</v>
      </c>
      <c r="JKO10" s="189">
        <v>0.16402</v>
      </c>
      <c r="JKP10" s="189">
        <v>0.16402</v>
      </c>
      <c r="JKQ10" s="189">
        <v>0.16402</v>
      </c>
      <c r="JKR10" s="189">
        <v>0.16402</v>
      </c>
      <c r="JKS10" s="189">
        <v>0.16402</v>
      </c>
      <c r="JKT10" s="189">
        <v>0.16402</v>
      </c>
      <c r="JKU10" s="189">
        <v>0.16402</v>
      </c>
      <c r="JKV10" s="189">
        <v>0.16402</v>
      </c>
      <c r="JKW10" s="189">
        <v>0.16402</v>
      </c>
      <c r="JKX10" s="189">
        <v>0.16402</v>
      </c>
      <c r="JKY10" s="189">
        <v>0.16402</v>
      </c>
      <c r="JKZ10" s="189">
        <v>0.16402</v>
      </c>
      <c r="JLA10" s="189">
        <v>0.16402</v>
      </c>
      <c r="JLB10" s="189">
        <v>0.16402</v>
      </c>
      <c r="JLC10" s="189">
        <v>0.16402</v>
      </c>
      <c r="JLD10" s="189">
        <v>0.16402</v>
      </c>
      <c r="JLE10" s="189">
        <v>0.16402</v>
      </c>
      <c r="JLF10" s="189">
        <v>0.16402</v>
      </c>
      <c r="JLG10" s="189">
        <v>0.16402</v>
      </c>
      <c r="JLH10" s="189">
        <v>0.16402</v>
      </c>
      <c r="JLI10" s="189">
        <v>0.16402</v>
      </c>
      <c r="JLJ10" s="189">
        <v>0.16402</v>
      </c>
      <c r="JLK10" s="189">
        <v>0.16402</v>
      </c>
      <c r="JLL10" s="189">
        <v>0.16402</v>
      </c>
      <c r="JLM10" s="189">
        <v>0.16402</v>
      </c>
      <c r="JLN10" s="189">
        <v>0.16402</v>
      </c>
      <c r="JLO10" s="189">
        <v>0.16402</v>
      </c>
      <c r="JLP10" s="189">
        <v>0.16402</v>
      </c>
      <c r="JLQ10" s="189">
        <v>0.16402</v>
      </c>
      <c r="JLR10" s="189">
        <v>0.16402</v>
      </c>
      <c r="JLS10" s="189">
        <v>0.16402</v>
      </c>
      <c r="JLT10" s="189">
        <v>0.16402</v>
      </c>
      <c r="JLU10" s="189">
        <v>0.16402</v>
      </c>
      <c r="JLV10" s="189">
        <v>0.16402</v>
      </c>
      <c r="JLW10" s="189">
        <v>0.16402</v>
      </c>
      <c r="JLX10" s="189">
        <v>0.16402</v>
      </c>
      <c r="JLY10" s="189">
        <v>0.16402</v>
      </c>
      <c r="JLZ10" s="189">
        <v>0.16402</v>
      </c>
      <c r="JMA10" s="189">
        <v>0.16402</v>
      </c>
      <c r="JMB10" s="189">
        <v>0.16402</v>
      </c>
      <c r="JMC10" s="189">
        <v>0.16402</v>
      </c>
      <c r="JMD10" s="189">
        <v>0.16402</v>
      </c>
      <c r="JME10" s="189">
        <v>0.16402</v>
      </c>
      <c r="JMF10" s="189">
        <v>0.16402</v>
      </c>
      <c r="JMG10" s="189">
        <v>0.16402</v>
      </c>
      <c r="JMH10" s="189">
        <v>0.16402</v>
      </c>
      <c r="JMI10" s="189">
        <v>0.16402</v>
      </c>
      <c r="JMJ10" s="189">
        <v>0.16402</v>
      </c>
      <c r="JMK10" s="189">
        <v>0.16402</v>
      </c>
      <c r="JML10" s="189">
        <v>0.16402</v>
      </c>
      <c r="JMM10" s="189">
        <v>0.16402</v>
      </c>
      <c r="JMN10" s="189">
        <v>0.16402</v>
      </c>
      <c r="JMO10" s="189">
        <v>0.16402</v>
      </c>
      <c r="JMP10" s="189">
        <v>0.16402</v>
      </c>
      <c r="JMQ10" s="189">
        <v>0.16402</v>
      </c>
      <c r="JMR10" s="189">
        <v>0.16402</v>
      </c>
      <c r="JMS10" s="189">
        <v>0.16402</v>
      </c>
      <c r="JMT10" s="189">
        <v>0.16402</v>
      </c>
      <c r="JMU10" s="189">
        <v>0.16402</v>
      </c>
      <c r="JMV10" s="189">
        <v>0.16402</v>
      </c>
      <c r="JMW10" s="189">
        <v>0.16402</v>
      </c>
      <c r="JMX10" s="189">
        <v>0.16402</v>
      </c>
      <c r="JMY10" s="189">
        <v>0.16402</v>
      </c>
      <c r="JMZ10" s="189">
        <v>0.16402</v>
      </c>
      <c r="JNA10" s="189">
        <v>0.16402</v>
      </c>
      <c r="JNB10" s="189">
        <v>0.16402</v>
      </c>
      <c r="JNC10" s="189">
        <v>0.16402</v>
      </c>
      <c r="JND10" s="189">
        <v>0.16402</v>
      </c>
      <c r="JNE10" s="189">
        <v>0.16402</v>
      </c>
      <c r="JNF10" s="189">
        <v>0.16402</v>
      </c>
      <c r="JNG10" s="189">
        <v>0.16402</v>
      </c>
      <c r="JNH10" s="189">
        <v>0.16402</v>
      </c>
      <c r="JNI10" s="189">
        <v>0.16402</v>
      </c>
      <c r="JNJ10" s="189">
        <v>0.16402</v>
      </c>
      <c r="JNK10" s="189">
        <v>0.16402</v>
      </c>
      <c r="JNL10" s="189">
        <v>0.16402</v>
      </c>
      <c r="JNM10" s="189">
        <v>0.16402</v>
      </c>
      <c r="JNN10" s="189">
        <v>0.16402</v>
      </c>
      <c r="JNO10" s="189">
        <v>0.16402</v>
      </c>
      <c r="JNP10" s="189">
        <v>0.16402</v>
      </c>
      <c r="JNQ10" s="189">
        <v>0.16402</v>
      </c>
      <c r="JNR10" s="189">
        <v>0.16402</v>
      </c>
      <c r="JNS10" s="189">
        <v>0.16402</v>
      </c>
      <c r="JNT10" s="189">
        <v>0.16402</v>
      </c>
      <c r="JNU10" s="189">
        <v>0.16402</v>
      </c>
      <c r="JNV10" s="189">
        <v>0.16402</v>
      </c>
      <c r="JNW10" s="189">
        <v>0.16402</v>
      </c>
      <c r="JNX10" s="189">
        <v>0.16402</v>
      </c>
      <c r="JNY10" s="189">
        <v>0.16402</v>
      </c>
      <c r="JNZ10" s="189">
        <v>0.16402</v>
      </c>
      <c r="JOA10" s="189">
        <v>0.16402</v>
      </c>
      <c r="JOB10" s="189">
        <v>0.16402</v>
      </c>
      <c r="JOC10" s="189">
        <v>0.16402</v>
      </c>
      <c r="JOD10" s="189">
        <v>0.16402</v>
      </c>
      <c r="JOE10" s="189">
        <v>0.16402</v>
      </c>
      <c r="JOF10" s="189">
        <v>0.16402</v>
      </c>
      <c r="JOG10" s="189">
        <v>0.16402</v>
      </c>
      <c r="JOH10" s="189">
        <v>0.16402</v>
      </c>
      <c r="JOI10" s="189">
        <v>0.16402</v>
      </c>
      <c r="JOJ10" s="189">
        <v>0.16402</v>
      </c>
      <c r="JOK10" s="189">
        <v>0.16402</v>
      </c>
      <c r="JOL10" s="189">
        <v>0.16402</v>
      </c>
      <c r="JOM10" s="189">
        <v>0.16402</v>
      </c>
      <c r="JON10" s="189">
        <v>0.16402</v>
      </c>
      <c r="JOO10" s="189">
        <v>0.16402</v>
      </c>
      <c r="JOP10" s="189">
        <v>0.16402</v>
      </c>
      <c r="JOQ10" s="189">
        <v>0.16402</v>
      </c>
      <c r="JOR10" s="189">
        <v>0.16402</v>
      </c>
      <c r="JOS10" s="189">
        <v>0.16402</v>
      </c>
      <c r="JOT10" s="189">
        <v>0.16402</v>
      </c>
      <c r="JOU10" s="189">
        <v>0.16402</v>
      </c>
      <c r="JOV10" s="189">
        <v>0.16402</v>
      </c>
      <c r="JOW10" s="189">
        <v>0.16402</v>
      </c>
      <c r="JOX10" s="189">
        <v>0.16402</v>
      </c>
      <c r="JOY10" s="189">
        <v>0.16402</v>
      </c>
      <c r="JOZ10" s="189">
        <v>0.16402</v>
      </c>
      <c r="JPA10" s="189">
        <v>0.16402</v>
      </c>
      <c r="JPB10" s="189">
        <v>0.16402</v>
      </c>
      <c r="JPC10" s="189">
        <v>0.16402</v>
      </c>
      <c r="JPD10" s="189">
        <v>0.16402</v>
      </c>
      <c r="JPE10" s="189">
        <v>0.16402</v>
      </c>
      <c r="JPF10" s="189">
        <v>0.16402</v>
      </c>
      <c r="JPG10" s="189">
        <v>0.16402</v>
      </c>
      <c r="JPH10" s="189">
        <v>0.16402</v>
      </c>
      <c r="JPI10" s="189">
        <v>0.16402</v>
      </c>
      <c r="JPJ10" s="189">
        <v>0.16402</v>
      </c>
      <c r="JPK10" s="189">
        <v>0.16402</v>
      </c>
      <c r="JPL10" s="189">
        <v>0.16402</v>
      </c>
      <c r="JPM10" s="189">
        <v>0.16402</v>
      </c>
      <c r="JPN10" s="189">
        <v>0.16402</v>
      </c>
      <c r="JPO10" s="189">
        <v>0.16402</v>
      </c>
      <c r="JPP10" s="189">
        <v>0.16402</v>
      </c>
      <c r="JPQ10" s="189">
        <v>0.16402</v>
      </c>
      <c r="JPR10" s="189">
        <v>0.16402</v>
      </c>
      <c r="JPS10" s="189">
        <v>0.16402</v>
      </c>
      <c r="JPT10" s="189">
        <v>0.16402</v>
      </c>
      <c r="JPU10" s="189">
        <v>0.16402</v>
      </c>
      <c r="JPV10" s="189">
        <v>0.16402</v>
      </c>
      <c r="JPW10" s="189">
        <v>0.16402</v>
      </c>
      <c r="JPX10" s="189">
        <v>0.16402</v>
      </c>
      <c r="JPY10" s="189">
        <v>0.16402</v>
      </c>
      <c r="JPZ10" s="189">
        <v>0.16402</v>
      </c>
      <c r="JQA10" s="189">
        <v>0.16402</v>
      </c>
      <c r="JQB10" s="189">
        <v>0.16402</v>
      </c>
      <c r="JQC10" s="189">
        <v>0.16402</v>
      </c>
      <c r="JQD10" s="189">
        <v>0.16402</v>
      </c>
      <c r="JQE10" s="189">
        <v>0.16402</v>
      </c>
      <c r="JQF10" s="189">
        <v>0.16402</v>
      </c>
      <c r="JQG10" s="189">
        <v>0.16402</v>
      </c>
      <c r="JQH10" s="189">
        <v>0.16402</v>
      </c>
      <c r="JQI10" s="189">
        <v>0.16402</v>
      </c>
      <c r="JQJ10" s="189">
        <v>0.16402</v>
      </c>
      <c r="JQK10" s="189">
        <v>0.16402</v>
      </c>
      <c r="JQL10" s="189">
        <v>0.16402</v>
      </c>
      <c r="JQM10" s="189">
        <v>0.16402</v>
      </c>
      <c r="JQN10" s="189">
        <v>0.16402</v>
      </c>
      <c r="JQO10" s="189">
        <v>0.16402</v>
      </c>
      <c r="JQP10" s="189">
        <v>0.16402</v>
      </c>
      <c r="JQQ10" s="189">
        <v>0.16402</v>
      </c>
      <c r="JQR10" s="189">
        <v>0.16402</v>
      </c>
      <c r="JQS10" s="189">
        <v>0.16402</v>
      </c>
      <c r="JQT10" s="189">
        <v>0.16402</v>
      </c>
      <c r="JQU10" s="189">
        <v>0.16402</v>
      </c>
      <c r="JQV10" s="189">
        <v>0.16402</v>
      </c>
      <c r="JQW10" s="189">
        <v>0.16402</v>
      </c>
      <c r="JQX10" s="189">
        <v>0.16402</v>
      </c>
      <c r="JQY10" s="189">
        <v>0.16402</v>
      </c>
      <c r="JQZ10" s="189">
        <v>0.16402</v>
      </c>
      <c r="JRA10" s="189">
        <v>0.16402</v>
      </c>
      <c r="JRB10" s="189">
        <v>0.16402</v>
      </c>
      <c r="JRC10" s="189">
        <v>0.16402</v>
      </c>
      <c r="JRD10" s="189">
        <v>0.16402</v>
      </c>
      <c r="JRE10" s="189">
        <v>0.16402</v>
      </c>
      <c r="JRF10" s="189">
        <v>0.16402</v>
      </c>
      <c r="JRG10" s="189">
        <v>0.16402</v>
      </c>
      <c r="JRH10" s="189">
        <v>0.16402</v>
      </c>
      <c r="JRI10" s="189">
        <v>0.16402</v>
      </c>
      <c r="JRJ10" s="189">
        <v>0.16402</v>
      </c>
      <c r="JRK10" s="189">
        <v>0.16402</v>
      </c>
      <c r="JRL10" s="189">
        <v>0.16402</v>
      </c>
      <c r="JRM10" s="189">
        <v>0.16402</v>
      </c>
      <c r="JRN10" s="189">
        <v>0.16402</v>
      </c>
      <c r="JRO10" s="189">
        <v>0.16402</v>
      </c>
      <c r="JRP10" s="189">
        <v>0.16402</v>
      </c>
      <c r="JRQ10" s="189">
        <v>0.16402</v>
      </c>
      <c r="JRR10" s="189">
        <v>0.16402</v>
      </c>
      <c r="JRS10" s="189">
        <v>0.16402</v>
      </c>
      <c r="JRT10" s="189">
        <v>0.16402</v>
      </c>
      <c r="JRU10" s="189">
        <v>0.16402</v>
      </c>
      <c r="JRV10" s="189">
        <v>0.16402</v>
      </c>
      <c r="JRW10" s="189">
        <v>0.16402</v>
      </c>
      <c r="JRX10" s="189">
        <v>0.16402</v>
      </c>
      <c r="JRY10" s="189">
        <v>0.16402</v>
      </c>
      <c r="JRZ10" s="189">
        <v>0.16402</v>
      </c>
      <c r="JSA10" s="189">
        <v>0.16402</v>
      </c>
      <c r="JSB10" s="189">
        <v>0.16402</v>
      </c>
      <c r="JSC10" s="189">
        <v>0.16402</v>
      </c>
      <c r="JSD10" s="189">
        <v>0.16402</v>
      </c>
      <c r="JSE10" s="189">
        <v>0.16402</v>
      </c>
      <c r="JSF10" s="189">
        <v>0.16402</v>
      </c>
      <c r="JSG10" s="189">
        <v>0.16402</v>
      </c>
      <c r="JSH10" s="189">
        <v>0.16402</v>
      </c>
      <c r="JSI10" s="189">
        <v>0.16402</v>
      </c>
      <c r="JSJ10" s="189">
        <v>0.16402</v>
      </c>
      <c r="JSK10" s="189">
        <v>0.16402</v>
      </c>
      <c r="JSL10" s="189">
        <v>0.16402</v>
      </c>
      <c r="JSM10" s="189">
        <v>0.16402</v>
      </c>
      <c r="JSN10" s="189">
        <v>0.16402</v>
      </c>
      <c r="JSO10" s="189">
        <v>0.16402</v>
      </c>
      <c r="JSP10" s="189">
        <v>0.16402</v>
      </c>
      <c r="JSQ10" s="189">
        <v>0.16402</v>
      </c>
      <c r="JSR10" s="189">
        <v>0.16402</v>
      </c>
      <c r="JSS10" s="189">
        <v>0.16402</v>
      </c>
      <c r="JST10" s="189">
        <v>0.16402</v>
      </c>
      <c r="JSU10" s="189">
        <v>0.16402</v>
      </c>
      <c r="JSV10" s="189">
        <v>0.16402</v>
      </c>
      <c r="JSW10" s="189">
        <v>0.16402</v>
      </c>
      <c r="JSX10" s="189">
        <v>0.16402</v>
      </c>
      <c r="JSY10" s="189">
        <v>0.16402</v>
      </c>
      <c r="JSZ10" s="189">
        <v>0.16402</v>
      </c>
      <c r="JTA10" s="189">
        <v>0.16402</v>
      </c>
      <c r="JTB10" s="189">
        <v>0.16402</v>
      </c>
      <c r="JTC10" s="189">
        <v>0.16402</v>
      </c>
      <c r="JTD10" s="189">
        <v>0.16402</v>
      </c>
      <c r="JTE10" s="189">
        <v>0.16402</v>
      </c>
      <c r="JTF10" s="189">
        <v>0.16402</v>
      </c>
      <c r="JTG10" s="189">
        <v>0.16402</v>
      </c>
      <c r="JTH10" s="189">
        <v>0.16402</v>
      </c>
      <c r="JTI10" s="189">
        <v>0.16402</v>
      </c>
      <c r="JTJ10" s="189">
        <v>0.16402</v>
      </c>
      <c r="JTK10" s="189">
        <v>0.16402</v>
      </c>
      <c r="JTL10" s="189">
        <v>0.16402</v>
      </c>
      <c r="JTM10" s="189">
        <v>0.16402</v>
      </c>
      <c r="JTN10" s="189">
        <v>0.16402</v>
      </c>
      <c r="JTO10" s="189">
        <v>0.16402</v>
      </c>
      <c r="JTP10" s="189">
        <v>0.16402</v>
      </c>
      <c r="JTQ10" s="189">
        <v>0.16402</v>
      </c>
      <c r="JTR10" s="189">
        <v>0.16402</v>
      </c>
      <c r="JTS10" s="189">
        <v>0.16402</v>
      </c>
      <c r="JTT10" s="189">
        <v>0.16402</v>
      </c>
      <c r="JTU10" s="189">
        <v>0.16402</v>
      </c>
      <c r="JTV10" s="189">
        <v>0.16402</v>
      </c>
      <c r="JTW10" s="189">
        <v>0.16402</v>
      </c>
      <c r="JTX10" s="189">
        <v>0.16402</v>
      </c>
      <c r="JTY10" s="189">
        <v>0.16402</v>
      </c>
      <c r="JTZ10" s="189">
        <v>0.16402</v>
      </c>
      <c r="JUA10" s="189">
        <v>0.16402</v>
      </c>
      <c r="JUB10" s="189">
        <v>0.16402</v>
      </c>
      <c r="JUC10" s="189">
        <v>0.16402</v>
      </c>
      <c r="JUD10" s="189">
        <v>0.16402</v>
      </c>
      <c r="JUE10" s="189">
        <v>0.16402</v>
      </c>
      <c r="JUF10" s="189">
        <v>0.16402</v>
      </c>
      <c r="JUG10" s="189">
        <v>0.16402</v>
      </c>
      <c r="JUH10" s="189">
        <v>0.16402</v>
      </c>
      <c r="JUI10" s="189">
        <v>0.16402</v>
      </c>
      <c r="JUJ10" s="189">
        <v>0.16402</v>
      </c>
      <c r="JUK10" s="189">
        <v>0.16402</v>
      </c>
      <c r="JUL10" s="189">
        <v>0.16402</v>
      </c>
      <c r="JUM10" s="189">
        <v>0.16402</v>
      </c>
      <c r="JUN10" s="189">
        <v>0.16402</v>
      </c>
      <c r="JUO10" s="189">
        <v>0.16402</v>
      </c>
      <c r="JUP10" s="189">
        <v>0.16402</v>
      </c>
      <c r="JUQ10" s="189">
        <v>0.16402</v>
      </c>
      <c r="JUR10" s="189">
        <v>0.16402</v>
      </c>
      <c r="JUS10" s="189">
        <v>0.16402</v>
      </c>
      <c r="JUT10" s="189">
        <v>0.16402</v>
      </c>
      <c r="JUU10" s="189">
        <v>0.16402</v>
      </c>
      <c r="JUV10" s="189">
        <v>0.16402</v>
      </c>
      <c r="JUW10" s="189">
        <v>0.16402</v>
      </c>
      <c r="JUX10" s="189">
        <v>0.16402</v>
      </c>
      <c r="JUY10" s="189">
        <v>0.16402</v>
      </c>
      <c r="JUZ10" s="189">
        <v>0.16402</v>
      </c>
      <c r="JVA10" s="189">
        <v>0.16402</v>
      </c>
      <c r="JVB10" s="189">
        <v>0.16402</v>
      </c>
      <c r="JVC10" s="189">
        <v>0.16402</v>
      </c>
      <c r="JVD10" s="189">
        <v>0.16402</v>
      </c>
      <c r="JVE10" s="189">
        <v>0.16402</v>
      </c>
      <c r="JVF10" s="189">
        <v>0.16402</v>
      </c>
      <c r="JVG10" s="189">
        <v>0.16402</v>
      </c>
      <c r="JVH10" s="189">
        <v>0.16402</v>
      </c>
      <c r="JVI10" s="189">
        <v>0.16402</v>
      </c>
      <c r="JVJ10" s="189">
        <v>0.16402</v>
      </c>
      <c r="JVK10" s="189">
        <v>0.16402</v>
      </c>
      <c r="JVL10" s="189">
        <v>0.16402</v>
      </c>
      <c r="JVM10" s="189">
        <v>0.16402</v>
      </c>
      <c r="JVN10" s="189">
        <v>0.16402</v>
      </c>
      <c r="JVO10" s="189">
        <v>0.16402</v>
      </c>
      <c r="JVP10" s="189">
        <v>0.16402</v>
      </c>
      <c r="JVQ10" s="189">
        <v>0.16402</v>
      </c>
      <c r="JVR10" s="189">
        <v>0.16402</v>
      </c>
      <c r="JVS10" s="189">
        <v>0.16402</v>
      </c>
      <c r="JVT10" s="189">
        <v>0.16402</v>
      </c>
      <c r="JVU10" s="189">
        <v>0.16402</v>
      </c>
      <c r="JVV10" s="189">
        <v>0.16402</v>
      </c>
      <c r="JVW10" s="189">
        <v>0.16402</v>
      </c>
      <c r="JVX10" s="189">
        <v>0.16402</v>
      </c>
      <c r="JVY10" s="189">
        <v>0.16402</v>
      </c>
      <c r="JVZ10" s="189">
        <v>0.16402</v>
      </c>
      <c r="JWA10" s="189">
        <v>0.16402</v>
      </c>
      <c r="JWB10" s="189">
        <v>0.16402</v>
      </c>
      <c r="JWC10" s="189">
        <v>0.16402</v>
      </c>
      <c r="JWD10" s="189">
        <v>0.16402</v>
      </c>
      <c r="JWE10" s="189">
        <v>0.16402</v>
      </c>
      <c r="JWF10" s="189">
        <v>0.16402</v>
      </c>
      <c r="JWG10" s="189">
        <v>0.16402</v>
      </c>
      <c r="JWH10" s="189">
        <v>0.16402</v>
      </c>
      <c r="JWI10" s="189">
        <v>0.16402</v>
      </c>
      <c r="JWJ10" s="189">
        <v>0.16402</v>
      </c>
      <c r="JWK10" s="189">
        <v>0.16402</v>
      </c>
      <c r="JWL10" s="189">
        <v>0.16402</v>
      </c>
      <c r="JWM10" s="189">
        <v>0.16402</v>
      </c>
      <c r="JWN10" s="189">
        <v>0.16402</v>
      </c>
      <c r="JWO10" s="189">
        <v>0.16402</v>
      </c>
      <c r="JWP10" s="189">
        <v>0.16402</v>
      </c>
      <c r="JWQ10" s="189">
        <v>0.16402</v>
      </c>
      <c r="JWR10" s="189">
        <v>0.16402</v>
      </c>
      <c r="JWS10" s="189">
        <v>0.16402</v>
      </c>
      <c r="JWT10" s="189">
        <v>0.16402</v>
      </c>
      <c r="JWU10" s="189">
        <v>0.16402</v>
      </c>
      <c r="JWV10" s="189">
        <v>0.16402</v>
      </c>
      <c r="JWW10" s="189">
        <v>0.16402</v>
      </c>
      <c r="JWX10" s="189">
        <v>0.16402</v>
      </c>
      <c r="JWY10" s="189">
        <v>0.16402</v>
      </c>
      <c r="JWZ10" s="189">
        <v>0.16402</v>
      </c>
      <c r="JXA10" s="189">
        <v>0.16402</v>
      </c>
      <c r="JXB10" s="189">
        <v>0.16402</v>
      </c>
      <c r="JXC10" s="189">
        <v>0.16402</v>
      </c>
      <c r="JXD10" s="189">
        <v>0.16402</v>
      </c>
      <c r="JXE10" s="189">
        <v>0.16402</v>
      </c>
      <c r="JXF10" s="189">
        <v>0.16402</v>
      </c>
      <c r="JXG10" s="189">
        <v>0.16402</v>
      </c>
      <c r="JXH10" s="189">
        <v>0.16402</v>
      </c>
      <c r="JXI10" s="189">
        <v>0.16402</v>
      </c>
      <c r="JXJ10" s="189">
        <v>0.16402</v>
      </c>
      <c r="JXK10" s="189">
        <v>0.16402</v>
      </c>
      <c r="JXL10" s="189">
        <v>0.16402</v>
      </c>
      <c r="JXM10" s="189">
        <v>0.16402</v>
      </c>
      <c r="JXN10" s="189">
        <v>0.16402</v>
      </c>
      <c r="JXO10" s="189">
        <v>0.16402</v>
      </c>
      <c r="JXP10" s="189">
        <v>0.16402</v>
      </c>
      <c r="JXQ10" s="189">
        <v>0.16402</v>
      </c>
      <c r="JXR10" s="189">
        <v>0.16402</v>
      </c>
      <c r="JXS10" s="189">
        <v>0.16402</v>
      </c>
      <c r="JXT10" s="189">
        <v>0.16402</v>
      </c>
      <c r="JXU10" s="189">
        <v>0.16402</v>
      </c>
      <c r="JXV10" s="189">
        <v>0.16402</v>
      </c>
      <c r="JXW10" s="189">
        <v>0.16402</v>
      </c>
      <c r="JXX10" s="189">
        <v>0.16402</v>
      </c>
      <c r="JXY10" s="189">
        <v>0.16402</v>
      </c>
      <c r="JXZ10" s="189">
        <v>0.16402</v>
      </c>
      <c r="JYA10" s="189">
        <v>0.16402</v>
      </c>
      <c r="JYB10" s="189">
        <v>0.16402</v>
      </c>
      <c r="JYC10" s="189">
        <v>0.16402</v>
      </c>
      <c r="JYD10" s="189">
        <v>0.16402</v>
      </c>
      <c r="JYE10" s="189">
        <v>0.16402</v>
      </c>
      <c r="JYF10" s="189">
        <v>0.16402</v>
      </c>
      <c r="JYG10" s="189">
        <v>0.16402</v>
      </c>
      <c r="JYH10" s="189">
        <v>0.16402</v>
      </c>
      <c r="JYI10" s="189">
        <v>0.16402</v>
      </c>
      <c r="JYJ10" s="189">
        <v>0.16402</v>
      </c>
      <c r="JYK10" s="189">
        <v>0.16402</v>
      </c>
      <c r="JYL10" s="189">
        <v>0.16402</v>
      </c>
      <c r="JYM10" s="189">
        <v>0.16402</v>
      </c>
      <c r="JYN10" s="189">
        <v>0.16402</v>
      </c>
      <c r="JYO10" s="189">
        <v>0.16402</v>
      </c>
      <c r="JYP10" s="189">
        <v>0.16402</v>
      </c>
      <c r="JYQ10" s="189">
        <v>0.16402</v>
      </c>
      <c r="JYR10" s="189">
        <v>0.16402</v>
      </c>
      <c r="JYS10" s="189">
        <v>0.16402</v>
      </c>
      <c r="JYT10" s="189">
        <v>0.16402</v>
      </c>
      <c r="JYU10" s="189">
        <v>0.16402</v>
      </c>
      <c r="JYV10" s="189">
        <v>0.16402</v>
      </c>
      <c r="JYW10" s="189">
        <v>0.16402</v>
      </c>
      <c r="JYX10" s="189">
        <v>0.16402</v>
      </c>
      <c r="JYY10" s="189">
        <v>0.16402</v>
      </c>
      <c r="JYZ10" s="189">
        <v>0.16402</v>
      </c>
      <c r="JZA10" s="189">
        <v>0.16402</v>
      </c>
      <c r="JZB10" s="189">
        <v>0.16402</v>
      </c>
      <c r="JZC10" s="189">
        <v>0.16402</v>
      </c>
      <c r="JZD10" s="189">
        <v>0.16402</v>
      </c>
      <c r="JZE10" s="189">
        <v>0.16402</v>
      </c>
      <c r="JZF10" s="189">
        <v>0.16402</v>
      </c>
      <c r="JZG10" s="189">
        <v>0.16402</v>
      </c>
      <c r="JZH10" s="189">
        <v>0.16402</v>
      </c>
      <c r="JZI10" s="189">
        <v>0.16402</v>
      </c>
      <c r="JZJ10" s="189">
        <v>0.16402</v>
      </c>
      <c r="JZK10" s="189">
        <v>0.16402</v>
      </c>
      <c r="JZL10" s="189">
        <v>0.16402</v>
      </c>
      <c r="JZM10" s="189">
        <v>0.16402</v>
      </c>
      <c r="JZN10" s="189">
        <v>0.16402</v>
      </c>
      <c r="JZO10" s="189">
        <v>0.16402</v>
      </c>
      <c r="JZP10" s="189">
        <v>0.16402</v>
      </c>
      <c r="JZQ10" s="189">
        <v>0.16402</v>
      </c>
      <c r="JZR10" s="189">
        <v>0.16402</v>
      </c>
      <c r="JZS10" s="189">
        <v>0.16402</v>
      </c>
      <c r="JZT10" s="189">
        <v>0.16402</v>
      </c>
      <c r="JZU10" s="189">
        <v>0.16402</v>
      </c>
      <c r="JZV10" s="189">
        <v>0.16402</v>
      </c>
      <c r="JZW10" s="189">
        <v>0.16402</v>
      </c>
      <c r="JZX10" s="189">
        <v>0.16402</v>
      </c>
      <c r="JZY10" s="189">
        <v>0.16402</v>
      </c>
      <c r="JZZ10" s="189">
        <v>0.16402</v>
      </c>
      <c r="KAA10" s="189">
        <v>0.16402</v>
      </c>
      <c r="KAB10" s="189">
        <v>0.16402</v>
      </c>
      <c r="KAC10" s="189">
        <v>0.16402</v>
      </c>
      <c r="KAD10" s="189">
        <v>0.16402</v>
      </c>
      <c r="KAE10" s="189">
        <v>0.16402</v>
      </c>
      <c r="KAF10" s="189">
        <v>0.16402</v>
      </c>
      <c r="KAG10" s="189">
        <v>0.16402</v>
      </c>
      <c r="KAH10" s="189">
        <v>0.16402</v>
      </c>
      <c r="KAI10" s="189">
        <v>0.16402</v>
      </c>
      <c r="KAJ10" s="189">
        <v>0.16402</v>
      </c>
      <c r="KAK10" s="189">
        <v>0.16402</v>
      </c>
      <c r="KAL10" s="189">
        <v>0.16402</v>
      </c>
      <c r="KAM10" s="189">
        <v>0.16402</v>
      </c>
      <c r="KAN10" s="189">
        <v>0.16402</v>
      </c>
      <c r="KAO10" s="189">
        <v>0.16402</v>
      </c>
      <c r="KAP10" s="189">
        <v>0.16402</v>
      </c>
      <c r="KAQ10" s="189">
        <v>0.16402</v>
      </c>
      <c r="KAR10" s="189">
        <v>0.16402</v>
      </c>
      <c r="KAS10" s="189">
        <v>0.16402</v>
      </c>
      <c r="KAT10" s="189">
        <v>0.16402</v>
      </c>
      <c r="KAU10" s="189">
        <v>0.16402</v>
      </c>
      <c r="KAV10" s="189">
        <v>0.16402</v>
      </c>
      <c r="KAW10" s="189">
        <v>0.16402</v>
      </c>
      <c r="KAX10" s="189">
        <v>0.16402</v>
      </c>
      <c r="KAY10" s="189">
        <v>0.16402</v>
      </c>
      <c r="KAZ10" s="189">
        <v>0.16402</v>
      </c>
      <c r="KBA10" s="189">
        <v>0.16402</v>
      </c>
      <c r="KBB10" s="189">
        <v>0.16402</v>
      </c>
      <c r="KBC10" s="189">
        <v>0.16402</v>
      </c>
      <c r="KBD10" s="189">
        <v>0.16402</v>
      </c>
      <c r="KBE10" s="189">
        <v>0.16402</v>
      </c>
      <c r="KBF10" s="189">
        <v>0.16402</v>
      </c>
      <c r="KBG10" s="189">
        <v>0.16402</v>
      </c>
      <c r="KBH10" s="189">
        <v>0.16402</v>
      </c>
      <c r="KBI10" s="189">
        <v>0.16402</v>
      </c>
      <c r="KBJ10" s="189">
        <v>0.16402</v>
      </c>
      <c r="KBK10" s="189">
        <v>0.16402</v>
      </c>
      <c r="KBL10" s="189">
        <v>0.16402</v>
      </c>
      <c r="KBM10" s="189">
        <v>0.16402</v>
      </c>
      <c r="KBN10" s="189">
        <v>0.16402</v>
      </c>
      <c r="KBO10" s="189">
        <v>0.16402</v>
      </c>
      <c r="KBP10" s="189">
        <v>0.16402</v>
      </c>
      <c r="KBQ10" s="189">
        <v>0.16402</v>
      </c>
      <c r="KBR10" s="189">
        <v>0.16402</v>
      </c>
      <c r="KBS10" s="189">
        <v>0.16402</v>
      </c>
      <c r="KBT10" s="189">
        <v>0.16402</v>
      </c>
      <c r="KBU10" s="189">
        <v>0.16402</v>
      </c>
      <c r="KBV10" s="189">
        <v>0.16402</v>
      </c>
      <c r="KBW10" s="189">
        <v>0.16402</v>
      </c>
      <c r="KBX10" s="189">
        <v>0.16402</v>
      </c>
      <c r="KBY10" s="189">
        <v>0.16402</v>
      </c>
      <c r="KBZ10" s="189">
        <v>0.16402</v>
      </c>
      <c r="KCA10" s="189">
        <v>0.16402</v>
      </c>
      <c r="KCB10" s="189">
        <v>0.16402</v>
      </c>
      <c r="KCC10" s="189">
        <v>0.16402</v>
      </c>
      <c r="KCD10" s="189">
        <v>0.16402</v>
      </c>
      <c r="KCE10" s="189">
        <v>0.16402</v>
      </c>
      <c r="KCF10" s="189">
        <v>0.16402</v>
      </c>
      <c r="KCG10" s="189">
        <v>0.16402</v>
      </c>
      <c r="KCH10" s="189">
        <v>0.16402</v>
      </c>
      <c r="KCI10" s="189">
        <v>0.16402</v>
      </c>
      <c r="KCJ10" s="189">
        <v>0.16402</v>
      </c>
      <c r="KCK10" s="189">
        <v>0.16402</v>
      </c>
      <c r="KCL10" s="189">
        <v>0.16402</v>
      </c>
      <c r="KCM10" s="189">
        <v>0.16402</v>
      </c>
      <c r="KCN10" s="189">
        <v>0.16402</v>
      </c>
      <c r="KCO10" s="189">
        <v>0.16402</v>
      </c>
      <c r="KCP10" s="189">
        <v>0.16402</v>
      </c>
      <c r="KCQ10" s="189">
        <v>0.16402</v>
      </c>
      <c r="KCR10" s="189">
        <v>0.16402</v>
      </c>
      <c r="KCS10" s="189">
        <v>0.16402</v>
      </c>
      <c r="KCT10" s="189">
        <v>0.16402</v>
      </c>
      <c r="KCU10" s="189">
        <v>0.16402</v>
      </c>
      <c r="KCV10" s="189">
        <v>0.16402</v>
      </c>
      <c r="KCW10" s="189">
        <v>0.16402</v>
      </c>
      <c r="KCX10" s="189">
        <v>0.16402</v>
      </c>
      <c r="KCY10" s="189">
        <v>0.16402</v>
      </c>
      <c r="KCZ10" s="189">
        <v>0.16402</v>
      </c>
      <c r="KDA10" s="189">
        <v>0.16402</v>
      </c>
      <c r="KDB10" s="189">
        <v>0.16402</v>
      </c>
      <c r="KDC10" s="189">
        <v>0.16402</v>
      </c>
      <c r="KDD10" s="189">
        <v>0.16402</v>
      </c>
      <c r="KDE10" s="189">
        <v>0.16402</v>
      </c>
      <c r="KDF10" s="189">
        <v>0.16402</v>
      </c>
      <c r="KDG10" s="189">
        <v>0.16402</v>
      </c>
      <c r="KDH10" s="189">
        <v>0.16402</v>
      </c>
      <c r="KDI10" s="189">
        <v>0.16402</v>
      </c>
      <c r="KDJ10" s="189">
        <v>0.16402</v>
      </c>
      <c r="KDK10" s="189">
        <v>0.16402</v>
      </c>
      <c r="KDL10" s="189">
        <v>0.16402</v>
      </c>
      <c r="KDM10" s="189">
        <v>0.16402</v>
      </c>
      <c r="KDN10" s="189">
        <v>0.16402</v>
      </c>
      <c r="KDO10" s="189">
        <v>0.16402</v>
      </c>
      <c r="KDP10" s="189">
        <v>0.16402</v>
      </c>
      <c r="KDQ10" s="189">
        <v>0.16402</v>
      </c>
      <c r="KDR10" s="189">
        <v>0.16402</v>
      </c>
      <c r="KDS10" s="189">
        <v>0.16402</v>
      </c>
      <c r="KDT10" s="189">
        <v>0.16402</v>
      </c>
      <c r="KDU10" s="189">
        <v>0.16402</v>
      </c>
      <c r="KDV10" s="189">
        <v>0.16402</v>
      </c>
      <c r="KDW10" s="189">
        <v>0.16402</v>
      </c>
      <c r="KDX10" s="189">
        <v>0.16402</v>
      </c>
      <c r="KDY10" s="189">
        <v>0.16402</v>
      </c>
      <c r="KDZ10" s="189">
        <v>0.16402</v>
      </c>
      <c r="KEA10" s="189">
        <v>0.16402</v>
      </c>
      <c r="KEB10" s="189">
        <v>0.16402</v>
      </c>
      <c r="KEC10" s="189">
        <v>0.16402</v>
      </c>
      <c r="KED10" s="189">
        <v>0.16402</v>
      </c>
      <c r="KEE10" s="189">
        <v>0.16402</v>
      </c>
      <c r="KEF10" s="189">
        <v>0.16402</v>
      </c>
      <c r="KEG10" s="189">
        <v>0.16402</v>
      </c>
      <c r="KEH10" s="189">
        <v>0.16402</v>
      </c>
      <c r="KEI10" s="189">
        <v>0.16402</v>
      </c>
      <c r="KEJ10" s="189">
        <v>0.16402</v>
      </c>
      <c r="KEK10" s="189">
        <v>0.16402</v>
      </c>
      <c r="KEL10" s="189">
        <v>0.16402</v>
      </c>
      <c r="KEM10" s="189">
        <v>0.16402</v>
      </c>
      <c r="KEN10" s="189">
        <v>0.16402</v>
      </c>
      <c r="KEO10" s="189">
        <v>0.16402</v>
      </c>
      <c r="KEP10" s="189">
        <v>0.16402</v>
      </c>
      <c r="KEQ10" s="189">
        <v>0.16402</v>
      </c>
      <c r="KER10" s="189">
        <v>0.16402</v>
      </c>
      <c r="KES10" s="189">
        <v>0.16402</v>
      </c>
      <c r="KET10" s="189">
        <v>0.16402</v>
      </c>
      <c r="KEU10" s="189">
        <v>0.16402</v>
      </c>
      <c r="KEV10" s="189">
        <v>0.16402</v>
      </c>
      <c r="KEW10" s="189">
        <v>0.16402</v>
      </c>
      <c r="KEX10" s="189">
        <v>0.16402</v>
      </c>
      <c r="KEY10" s="189">
        <v>0.16402</v>
      </c>
      <c r="KEZ10" s="189">
        <v>0.16402</v>
      </c>
      <c r="KFA10" s="189">
        <v>0.16402</v>
      </c>
      <c r="KFB10" s="189">
        <v>0.16402</v>
      </c>
      <c r="KFC10" s="189">
        <v>0.16402</v>
      </c>
      <c r="KFD10" s="189">
        <v>0.16402</v>
      </c>
      <c r="KFE10" s="189">
        <v>0.16402</v>
      </c>
      <c r="KFF10" s="189">
        <v>0.16402</v>
      </c>
      <c r="KFG10" s="189">
        <v>0.16402</v>
      </c>
      <c r="KFH10" s="189">
        <v>0.16402</v>
      </c>
      <c r="KFI10" s="189">
        <v>0.16402</v>
      </c>
      <c r="KFJ10" s="189">
        <v>0.16402</v>
      </c>
      <c r="KFK10" s="189">
        <v>0.16402</v>
      </c>
      <c r="KFL10" s="189">
        <v>0.16402</v>
      </c>
      <c r="KFM10" s="189">
        <v>0.16402</v>
      </c>
      <c r="KFN10" s="189">
        <v>0.16402</v>
      </c>
      <c r="KFO10" s="189">
        <v>0.16402</v>
      </c>
      <c r="KFP10" s="189">
        <v>0.16402</v>
      </c>
      <c r="KFQ10" s="189">
        <v>0.16402</v>
      </c>
      <c r="KFR10" s="189">
        <v>0.16402</v>
      </c>
      <c r="KFS10" s="189">
        <v>0.16402</v>
      </c>
      <c r="KFT10" s="189">
        <v>0.16402</v>
      </c>
      <c r="KFU10" s="189">
        <v>0.16402</v>
      </c>
      <c r="KFV10" s="189">
        <v>0.16402</v>
      </c>
      <c r="KFW10" s="189">
        <v>0.16402</v>
      </c>
      <c r="KFX10" s="189">
        <v>0.16402</v>
      </c>
      <c r="KFY10" s="189">
        <v>0.16402</v>
      </c>
      <c r="KFZ10" s="189">
        <v>0.16402</v>
      </c>
      <c r="KGA10" s="189">
        <v>0.16402</v>
      </c>
      <c r="KGB10" s="189">
        <v>0.16402</v>
      </c>
      <c r="KGC10" s="189">
        <v>0.16402</v>
      </c>
      <c r="KGD10" s="189">
        <v>0.16402</v>
      </c>
      <c r="KGE10" s="189">
        <v>0.16402</v>
      </c>
      <c r="KGF10" s="189">
        <v>0.16402</v>
      </c>
      <c r="KGG10" s="189">
        <v>0.16402</v>
      </c>
      <c r="KGH10" s="189">
        <v>0.16402</v>
      </c>
      <c r="KGI10" s="189">
        <v>0.16402</v>
      </c>
      <c r="KGJ10" s="189">
        <v>0.16402</v>
      </c>
      <c r="KGK10" s="189">
        <v>0.16402</v>
      </c>
      <c r="KGL10" s="189">
        <v>0.16402</v>
      </c>
      <c r="KGM10" s="189">
        <v>0.16402</v>
      </c>
      <c r="KGN10" s="189">
        <v>0.16402</v>
      </c>
      <c r="KGO10" s="189">
        <v>0.16402</v>
      </c>
      <c r="KGP10" s="189">
        <v>0.16402</v>
      </c>
      <c r="KGQ10" s="189">
        <v>0.16402</v>
      </c>
      <c r="KGR10" s="189">
        <v>0.16402</v>
      </c>
      <c r="KGS10" s="189">
        <v>0.16402</v>
      </c>
      <c r="KGT10" s="189">
        <v>0.16402</v>
      </c>
      <c r="KGU10" s="189">
        <v>0.16402</v>
      </c>
      <c r="KGV10" s="189">
        <v>0.16402</v>
      </c>
      <c r="KGW10" s="189">
        <v>0.16402</v>
      </c>
      <c r="KGX10" s="189">
        <v>0.16402</v>
      </c>
      <c r="KGY10" s="189">
        <v>0.16402</v>
      </c>
      <c r="KGZ10" s="189">
        <v>0.16402</v>
      </c>
      <c r="KHA10" s="189">
        <v>0.16402</v>
      </c>
      <c r="KHB10" s="189">
        <v>0.16402</v>
      </c>
      <c r="KHC10" s="189">
        <v>0.16402</v>
      </c>
      <c r="KHD10" s="189">
        <v>0.16402</v>
      </c>
      <c r="KHE10" s="189">
        <v>0.16402</v>
      </c>
      <c r="KHF10" s="189">
        <v>0.16402</v>
      </c>
      <c r="KHG10" s="189">
        <v>0.16402</v>
      </c>
      <c r="KHH10" s="189">
        <v>0.16402</v>
      </c>
      <c r="KHI10" s="189">
        <v>0.16402</v>
      </c>
      <c r="KHJ10" s="189">
        <v>0.16402</v>
      </c>
      <c r="KHK10" s="189">
        <v>0.16402</v>
      </c>
      <c r="KHL10" s="189">
        <v>0.16402</v>
      </c>
      <c r="KHM10" s="189">
        <v>0.16402</v>
      </c>
      <c r="KHN10" s="189">
        <v>0.16402</v>
      </c>
      <c r="KHO10" s="189">
        <v>0.16402</v>
      </c>
      <c r="KHP10" s="189">
        <v>0.16402</v>
      </c>
      <c r="KHQ10" s="189">
        <v>0.16402</v>
      </c>
      <c r="KHR10" s="189">
        <v>0.16402</v>
      </c>
      <c r="KHS10" s="189">
        <v>0.16402</v>
      </c>
      <c r="KHT10" s="189">
        <v>0.16402</v>
      </c>
      <c r="KHU10" s="189">
        <v>0.16402</v>
      </c>
      <c r="KHV10" s="189">
        <v>0.16402</v>
      </c>
      <c r="KHW10" s="189">
        <v>0.16402</v>
      </c>
      <c r="KHX10" s="189">
        <v>0.16402</v>
      </c>
      <c r="KHY10" s="189">
        <v>0.16402</v>
      </c>
      <c r="KHZ10" s="189">
        <v>0.16402</v>
      </c>
      <c r="KIA10" s="189">
        <v>0.16402</v>
      </c>
      <c r="KIB10" s="189">
        <v>0.16402</v>
      </c>
      <c r="KIC10" s="189">
        <v>0.16402</v>
      </c>
      <c r="KID10" s="189">
        <v>0.16402</v>
      </c>
      <c r="KIE10" s="189">
        <v>0.16402</v>
      </c>
      <c r="KIF10" s="189">
        <v>0.16402</v>
      </c>
      <c r="KIG10" s="189">
        <v>0.16402</v>
      </c>
      <c r="KIH10" s="189">
        <v>0.16402</v>
      </c>
      <c r="KII10" s="189">
        <v>0.16402</v>
      </c>
      <c r="KIJ10" s="189">
        <v>0.16402</v>
      </c>
      <c r="KIK10" s="189">
        <v>0.16402</v>
      </c>
      <c r="KIL10" s="189">
        <v>0.16402</v>
      </c>
      <c r="KIM10" s="189">
        <v>0.16402</v>
      </c>
      <c r="KIN10" s="189">
        <v>0.16402</v>
      </c>
      <c r="KIO10" s="189">
        <v>0.16402</v>
      </c>
      <c r="KIP10" s="189">
        <v>0.16402</v>
      </c>
      <c r="KIQ10" s="189">
        <v>0.16402</v>
      </c>
      <c r="KIR10" s="189">
        <v>0.16402</v>
      </c>
      <c r="KIS10" s="189">
        <v>0.16402</v>
      </c>
      <c r="KIT10" s="189">
        <v>0.16402</v>
      </c>
      <c r="KIU10" s="189">
        <v>0.16402</v>
      </c>
      <c r="KIV10" s="189">
        <v>0.16402</v>
      </c>
      <c r="KIW10" s="189">
        <v>0.16402</v>
      </c>
      <c r="KIX10" s="189">
        <v>0.16402</v>
      </c>
      <c r="KIY10" s="189">
        <v>0.16402</v>
      </c>
      <c r="KIZ10" s="189">
        <v>0.16402</v>
      </c>
      <c r="KJA10" s="189">
        <v>0.16402</v>
      </c>
      <c r="KJB10" s="189">
        <v>0.16402</v>
      </c>
      <c r="KJC10" s="189">
        <v>0.16402</v>
      </c>
      <c r="KJD10" s="189">
        <v>0.16402</v>
      </c>
      <c r="KJE10" s="189">
        <v>0.16402</v>
      </c>
      <c r="KJF10" s="189">
        <v>0.16402</v>
      </c>
      <c r="KJG10" s="189">
        <v>0.16402</v>
      </c>
      <c r="KJH10" s="189">
        <v>0.16402</v>
      </c>
      <c r="KJI10" s="189">
        <v>0.16402</v>
      </c>
      <c r="KJJ10" s="189">
        <v>0.16402</v>
      </c>
      <c r="KJK10" s="189">
        <v>0.16402</v>
      </c>
      <c r="KJL10" s="189">
        <v>0.16402</v>
      </c>
      <c r="KJM10" s="189">
        <v>0.16402</v>
      </c>
      <c r="KJN10" s="189">
        <v>0.16402</v>
      </c>
      <c r="KJO10" s="189">
        <v>0.16402</v>
      </c>
      <c r="KJP10" s="189">
        <v>0.16402</v>
      </c>
      <c r="KJQ10" s="189">
        <v>0.16402</v>
      </c>
      <c r="KJR10" s="189">
        <v>0.16402</v>
      </c>
      <c r="KJS10" s="189">
        <v>0.16402</v>
      </c>
      <c r="KJT10" s="189">
        <v>0.16402</v>
      </c>
      <c r="KJU10" s="189">
        <v>0.16402</v>
      </c>
      <c r="KJV10" s="189">
        <v>0.16402</v>
      </c>
      <c r="KJW10" s="189">
        <v>0.16402</v>
      </c>
      <c r="KJX10" s="189">
        <v>0.16402</v>
      </c>
      <c r="KJY10" s="189">
        <v>0.16402</v>
      </c>
      <c r="KJZ10" s="189">
        <v>0.16402</v>
      </c>
      <c r="KKA10" s="189">
        <v>0.16402</v>
      </c>
      <c r="KKB10" s="189">
        <v>0.16402</v>
      </c>
      <c r="KKC10" s="189">
        <v>0.16402</v>
      </c>
      <c r="KKD10" s="189">
        <v>0.16402</v>
      </c>
      <c r="KKE10" s="189">
        <v>0.16402</v>
      </c>
      <c r="KKF10" s="189">
        <v>0.16402</v>
      </c>
      <c r="KKG10" s="189">
        <v>0.16402</v>
      </c>
      <c r="KKH10" s="189">
        <v>0.16402</v>
      </c>
      <c r="KKI10" s="189">
        <v>0.16402</v>
      </c>
      <c r="KKJ10" s="189">
        <v>0.16402</v>
      </c>
      <c r="KKK10" s="189">
        <v>0.16402</v>
      </c>
      <c r="KKL10" s="189">
        <v>0.16402</v>
      </c>
      <c r="KKM10" s="189">
        <v>0.16402</v>
      </c>
      <c r="KKN10" s="189">
        <v>0.16402</v>
      </c>
      <c r="KKO10" s="189">
        <v>0.16402</v>
      </c>
      <c r="KKP10" s="189">
        <v>0.16402</v>
      </c>
      <c r="KKQ10" s="189">
        <v>0.16402</v>
      </c>
      <c r="KKR10" s="189">
        <v>0.16402</v>
      </c>
      <c r="KKS10" s="189">
        <v>0.16402</v>
      </c>
      <c r="KKT10" s="189">
        <v>0.16402</v>
      </c>
      <c r="KKU10" s="189">
        <v>0.16402</v>
      </c>
      <c r="KKV10" s="189">
        <v>0.16402</v>
      </c>
      <c r="KKW10" s="189">
        <v>0.16402</v>
      </c>
      <c r="KKX10" s="189">
        <v>0.16402</v>
      </c>
      <c r="KKY10" s="189">
        <v>0.16402</v>
      </c>
      <c r="KKZ10" s="189">
        <v>0.16402</v>
      </c>
      <c r="KLA10" s="189">
        <v>0.16402</v>
      </c>
      <c r="KLB10" s="189">
        <v>0.16402</v>
      </c>
      <c r="KLC10" s="189">
        <v>0.16402</v>
      </c>
      <c r="KLD10" s="189">
        <v>0.16402</v>
      </c>
      <c r="KLE10" s="189">
        <v>0.16402</v>
      </c>
      <c r="KLF10" s="189">
        <v>0.16402</v>
      </c>
      <c r="KLG10" s="189">
        <v>0.16402</v>
      </c>
      <c r="KLH10" s="189">
        <v>0.16402</v>
      </c>
      <c r="KLI10" s="189">
        <v>0.16402</v>
      </c>
      <c r="KLJ10" s="189">
        <v>0.16402</v>
      </c>
      <c r="KLK10" s="189">
        <v>0.16402</v>
      </c>
      <c r="KLL10" s="189">
        <v>0.16402</v>
      </c>
      <c r="KLM10" s="189">
        <v>0.16402</v>
      </c>
      <c r="KLN10" s="189">
        <v>0.16402</v>
      </c>
      <c r="KLO10" s="189">
        <v>0.16402</v>
      </c>
      <c r="KLP10" s="189">
        <v>0.16402</v>
      </c>
      <c r="KLQ10" s="189">
        <v>0.16402</v>
      </c>
      <c r="KLR10" s="189">
        <v>0.16402</v>
      </c>
      <c r="KLS10" s="189">
        <v>0.16402</v>
      </c>
      <c r="KLT10" s="189">
        <v>0.16402</v>
      </c>
      <c r="KLU10" s="189">
        <v>0.16402</v>
      </c>
      <c r="KLV10" s="189">
        <v>0.16402</v>
      </c>
      <c r="KLW10" s="189">
        <v>0.16402</v>
      </c>
      <c r="KLX10" s="189">
        <v>0.16402</v>
      </c>
      <c r="KLY10" s="189">
        <v>0.16402</v>
      </c>
      <c r="KLZ10" s="189">
        <v>0.16402</v>
      </c>
      <c r="KMA10" s="189">
        <v>0.16402</v>
      </c>
      <c r="KMB10" s="189">
        <v>0.16402</v>
      </c>
      <c r="KMC10" s="189">
        <v>0.16402</v>
      </c>
      <c r="KMD10" s="189">
        <v>0.16402</v>
      </c>
      <c r="KME10" s="189">
        <v>0.16402</v>
      </c>
      <c r="KMF10" s="189">
        <v>0.16402</v>
      </c>
      <c r="KMG10" s="189">
        <v>0.16402</v>
      </c>
      <c r="KMH10" s="189">
        <v>0.16402</v>
      </c>
      <c r="KMI10" s="189">
        <v>0.16402</v>
      </c>
      <c r="KMJ10" s="189">
        <v>0.16402</v>
      </c>
      <c r="KMK10" s="189">
        <v>0.16402</v>
      </c>
      <c r="KML10" s="189">
        <v>0.16402</v>
      </c>
      <c r="KMM10" s="189">
        <v>0.16402</v>
      </c>
      <c r="KMN10" s="189">
        <v>0.16402</v>
      </c>
      <c r="KMO10" s="189">
        <v>0.16402</v>
      </c>
      <c r="KMP10" s="189">
        <v>0.16402</v>
      </c>
      <c r="KMQ10" s="189">
        <v>0.16402</v>
      </c>
      <c r="KMR10" s="189">
        <v>0.16402</v>
      </c>
      <c r="KMS10" s="189">
        <v>0.16402</v>
      </c>
      <c r="KMT10" s="189">
        <v>0.16402</v>
      </c>
      <c r="KMU10" s="189">
        <v>0.16402</v>
      </c>
      <c r="KMV10" s="189">
        <v>0.16402</v>
      </c>
      <c r="KMW10" s="189">
        <v>0.16402</v>
      </c>
      <c r="KMX10" s="189">
        <v>0.16402</v>
      </c>
      <c r="KMY10" s="189">
        <v>0.16402</v>
      </c>
      <c r="KMZ10" s="189">
        <v>0.16402</v>
      </c>
      <c r="KNA10" s="189">
        <v>0.16402</v>
      </c>
      <c r="KNB10" s="189">
        <v>0.16402</v>
      </c>
      <c r="KNC10" s="189">
        <v>0.16402</v>
      </c>
      <c r="KND10" s="189">
        <v>0.16402</v>
      </c>
      <c r="KNE10" s="189">
        <v>0.16402</v>
      </c>
      <c r="KNF10" s="189">
        <v>0.16402</v>
      </c>
      <c r="KNG10" s="189">
        <v>0.16402</v>
      </c>
      <c r="KNH10" s="189">
        <v>0.16402</v>
      </c>
      <c r="KNI10" s="189">
        <v>0.16402</v>
      </c>
      <c r="KNJ10" s="189">
        <v>0.16402</v>
      </c>
      <c r="KNK10" s="189">
        <v>0.16402</v>
      </c>
      <c r="KNL10" s="189">
        <v>0.16402</v>
      </c>
      <c r="KNM10" s="189">
        <v>0.16402</v>
      </c>
      <c r="KNN10" s="189">
        <v>0.16402</v>
      </c>
      <c r="KNO10" s="189">
        <v>0.16402</v>
      </c>
      <c r="KNP10" s="189">
        <v>0.16402</v>
      </c>
      <c r="KNQ10" s="189">
        <v>0.16402</v>
      </c>
      <c r="KNR10" s="189">
        <v>0.16402</v>
      </c>
      <c r="KNS10" s="189">
        <v>0.16402</v>
      </c>
      <c r="KNT10" s="189">
        <v>0.16402</v>
      </c>
      <c r="KNU10" s="189">
        <v>0.16402</v>
      </c>
      <c r="KNV10" s="189">
        <v>0.16402</v>
      </c>
      <c r="KNW10" s="189">
        <v>0.16402</v>
      </c>
      <c r="KNX10" s="189">
        <v>0.16402</v>
      </c>
      <c r="KNY10" s="189">
        <v>0.16402</v>
      </c>
      <c r="KNZ10" s="189">
        <v>0.16402</v>
      </c>
      <c r="KOA10" s="189">
        <v>0.16402</v>
      </c>
      <c r="KOB10" s="189">
        <v>0.16402</v>
      </c>
      <c r="KOC10" s="189">
        <v>0.16402</v>
      </c>
      <c r="KOD10" s="189">
        <v>0.16402</v>
      </c>
      <c r="KOE10" s="189">
        <v>0.16402</v>
      </c>
      <c r="KOF10" s="189">
        <v>0.16402</v>
      </c>
      <c r="KOG10" s="189">
        <v>0.16402</v>
      </c>
      <c r="KOH10" s="189">
        <v>0.16402</v>
      </c>
      <c r="KOI10" s="189">
        <v>0.16402</v>
      </c>
      <c r="KOJ10" s="189">
        <v>0.16402</v>
      </c>
      <c r="KOK10" s="189">
        <v>0.16402</v>
      </c>
      <c r="KOL10" s="189">
        <v>0.16402</v>
      </c>
      <c r="KOM10" s="189">
        <v>0.16402</v>
      </c>
      <c r="KON10" s="189">
        <v>0.16402</v>
      </c>
      <c r="KOO10" s="189">
        <v>0.16402</v>
      </c>
      <c r="KOP10" s="189">
        <v>0.16402</v>
      </c>
      <c r="KOQ10" s="189">
        <v>0.16402</v>
      </c>
      <c r="KOR10" s="189">
        <v>0.16402</v>
      </c>
      <c r="KOS10" s="189">
        <v>0.16402</v>
      </c>
      <c r="KOT10" s="189">
        <v>0.16402</v>
      </c>
      <c r="KOU10" s="189">
        <v>0.16402</v>
      </c>
      <c r="KOV10" s="189">
        <v>0.16402</v>
      </c>
      <c r="KOW10" s="189">
        <v>0.16402</v>
      </c>
      <c r="KOX10" s="189">
        <v>0.16402</v>
      </c>
      <c r="KOY10" s="189">
        <v>0.16402</v>
      </c>
      <c r="KOZ10" s="189">
        <v>0.16402</v>
      </c>
      <c r="KPA10" s="189">
        <v>0.16402</v>
      </c>
      <c r="KPB10" s="189">
        <v>0.16402</v>
      </c>
      <c r="KPC10" s="189">
        <v>0.16402</v>
      </c>
      <c r="KPD10" s="189">
        <v>0.16402</v>
      </c>
      <c r="KPE10" s="189">
        <v>0.16402</v>
      </c>
      <c r="KPF10" s="189">
        <v>0.16402</v>
      </c>
      <c r="KPG10" s="189">
        <v>0.16402</v>
      </c>
      <c r="KPH10" s="189">
        <v>0.16402</v>
      </c>
      <c r="KPI10" s="189">
        <v>0.16402</v>
      </c>
      <c r="KPJ10" s="189">
        <v>0.16402</v>
      </c>
      <c r="KPK10" s="189">
        <v>0.16402</v>
      </c>
      <c r="KPL10" s="189">
        <v>0.16402</v>
      </c>
      <c r="KPM10" s="189">
        <v>0.16402</v>
      </c>
      <c r="KPN10" s="189">
        <v>0.16402</v>
      </c>
      <c r="KPO10" s="189">
        <v>0.16402</v>
      </c>
      <c r="KPP10" s="189">
        <v>0.16402</v>
      </c>
      <c r="KPQ10" s="189">
        <v>0.16402</v>
      </c>
      <c r="KPR10" s="189">
        <v>0.16402</v>
      </c>
      <c r="KPS10" s="189">
        <v>0.16402</v>
      </c>
      <c r="KPT10" s="189">
        <v>0.16402</v>
      </c>
      <c r="KPU10" s="189">
        <v>0.16402</v>
      </c>
      <c r="KPV10" s="189">
        <v>0.16402</v>
      </c>
      <c r="KPW10" s="189">
        <v>0.16402</v>
      </c>
      <c r="KPX10" s="189">
        <v>0.16402</v>
      </c>
      <c r="KPY10" s="189">
        <v>0.16402</v>
      </c>
      <c r="KPZ10" s="189">
        <v>0.16402</v>
      </c>
      <c r="KQA10" s="189">
        <v>0.16402</v>
      </c>
      <c r="KQB10" s="189">
        <v>0.16402</v>
      </c>
      <c r="KQC10" s="189">
        <v>0.16402</v>
      </c>
      <c r="KQD10" s="189">
        <v>0.16402</v>
      </c>
      <c r="KQE10" s="189">
        <v>0.16402</v>
      </c>
      <c r="KQF10" s="189">
        <v>0.16402</v>
      </c>
      <c r="KQG10" s="189">
        <v>0.16402</v>
      </c>
      <c r="KQH10" s="189">
        <v>0.16402</v>
      </c>
      <c r="KQI10" s="189">
        <v>0.16402</v>
      </c>
      <c r="KQJ10" s="189">
        <v>0.16402</v>
      </c>
      <c r="KQK10" s="189">
        <v>0.16402</v>
      </c>
      <c r="KQL10" s="189">
        <v>0.16402</v>
      </c>
      <c r="KQM10" s="189">
        <v>0.16402</v>
      </c>
      <c r="KQN10" s="189">
        <v>0.16402</v>
      </c>
      <c r="KQO10" s="189">
        <v>0.16402</v>
      </c>
      <c r="KQP10" s="189">
        <v>0.16402</v>
      </c>
      <c r="KQQ10" s="189">
        <v>0.16402</v>
      </c>
      <c r="KQR10" s="189">
        <v>0.16402</v>
      </c>
      <c r="KQS10" s="189">
        <v>0.16402</v>
      </c>
      <c r="KQT10" s="189">
        <v>0.16402</v>
      </c>
      <c r="KQU10" s="189">
        <v>0.16402</v>
      </c>
      <c r="KQV10" s="189">
        <v>0.16402</v>
      </c>
      <c r="KQW10" s="189">
        <v>0.16402</v>
      </c>
      <c r="KQX10" s="189">
        <v>0.16402</v>
      </c>
      <c r="KQY10" s="189">
        <v>0.16402</v>
      </c>
      <c r="KQZ10" s="189">
        <v>0.16402</v>
      </c>
      <c r="KRA10" s="189">
        <v>0.16402</v>
      </c>
      <c r="KRB10" s="189">
        <v>0.16402</v>
      </c>
      <c r="KRC10" s="189">
        <v>0.16402</v>
      </c>
      <c r="KRD10" s="189">
        <v>0.16402</v>
      </c>
      <c r="KRE10" s="189">
        <v>0.16402</v>
      </c>
      <c r="KRF10" s="189">
        <v>0.16402</v>
      </c>
      <c r="KRG10" s="189">
        <v>0.16402</v>
      </c>
      <c r="KRH10" s="189">
        <v>0.16402</v>
      </c>
      <c r="KRI10" s="189">
        <v>0.16402</v>
      </c>
      <c r="KRJ10" s="189">
        <v>0.16402</v>
      </c>
      <c r="KRK10" s="189">
        <v>0.16402</v>
      </c>
      <c r="KRL10" s="189">
        <v>0.16402</v>
      </c>
      <c r="KRM10" s="189">
        <v>0.16402</v>
      </c>
      <c r="KRN10" s="189">
        <v>0.16402</v>
      </c>
      <c r="KRO10" s="189">
        <v>0.16402</v>
      </c>
      <c r="KRP10" s="189">
        <v>0.16402</v>
      </c>
      <c r="KRQ10" s="189">
        <v>0.16402</v>
      </c>
      <c r="KRR10" s="189">
        <v>0.16402</v>
      </c>
      <c r="KRS10" s="189">
        <v>0.16402</v>
      </c>
      <c r="KRT10" s="189">
        <v>0.16402</v>
      </c>
      <c r="KRU10" s="189">
        <v>0.16402</v>
      </c>
      <c r="KRV10" s="189">
        <v>0.16402</v>
      </c>
      <c r="KRW10" s="189">
        <v>0.16402</v>
      </c>
      <c r="KRX10" s="189">
        <v>0.16402</v>
      </c>
      <c r="KRY10" s="189">
        <v>0.16402</v>
      </c>
      <c r="KRZ10" s="189">
        <v>0.16402</v>
      </c>
      <c r="KSA10" s="189">
        <v>0.16402</v>
      </c>
      <c r="KSB10" s="189">
        <v>0.16402</v>
      </c>
      <c r="KSC10" s="189">
        <v>0.16402</v>
      </c>
      <c r="KSD10" s="189">
        <v>0.16402</v>
      </c>
      <c r="KSE10" s="189">
        <v>0.16402</v>
      </c>
      <c r="KSF10" s="189">
        <v>0.16402</v>
      </c>
      <c r="KSG10" s="189">
        <v>0.16402</v>
      </c>
      <c r="KSH10" s="189">
        <v>0.16402</v>
      </c>
      <c r="KSI10" s="189">
        <v>0.16402</v>
      </c>
      <c r="KSJ10" s="189">
        <v>0.16402</v>
      </c>
      <c r="KSK10" s="189">
        <v>0.16402</v>
      </c>
      <c r="KSL10" s="189">
        <v>0.16402</v>
      </c>
      <c r="KSM10" s="189">
        <v>0.16402</v>
      </c>
      <c r="KSN10" s="189">
        <v>0.16402</v>
      </c>
      <c r="KSO10" s="189">
        <v>0.16402</v>
      </c>
      <c r="KSP10" s="189">
        <v>0.16402</v>
      </c>
      <c r="KSQ10" s="189">
        <v>0.16402</v>
      </c>
      <c r="KSR10" s="189">
        <v>0.16402</v>
      </c>
      <c r="KSS10" s="189">
        <v>0.16402</v>
      </c>
      <c r="KST10" s="189">
        <v>0.16402</v>
      </c>
      <c r="KSU10" s="189">
        <v>0.16402</v>
      </c>
      <c r="KSV10" s="189">
        <v>0.16402</v>
      </c>
      <c r="KSW10" s="189">
        <v>0.16402</v>
      </c>
      <c r="KSX10" s="189">
        <v>0.16402</v>
      </c>
      <c r="KSY10" s="189">
        <v>0.16402</v>
      </c>
      <c r="KSZ10" s="189">
        <v>0.16402</v>
      </c>
      <c r="KTA10" s="189">
        <v>0.16402</v>
      </c>
      <c r="KTB10" s="189">
        <v>0.16402</v>
      </c>
      <c r="KTC10" s="189">
        <v>0.16402</v>
      </c>
      <c r="KTD10" s="189">
        <v>0.16402</v>
      </c>
      <c r="KTE10" s="189">
        <v>0.16402</v>
      </c>
      <c r="KTF10" s="189">
        <v>0.16402</v>
      </c>
      <c r="KTG10" s="189">
        <v>0.16402</v>
      </c>
      <c r="KTH10" s="189">
        <v>0.16402</v>
      </c>
      <c r="KTI10" s="189">
        <v>0.16402</v>
      </c>
      <c r="KTJ10" s="189">
        <v>0.16402</v>
      </c>
      <c r="KTK10" s="189">
        <v>0.16402</v>
      </c>
      <c r="KTL10" s="189">
        <v>0.16402</v>
      </c>
      <c r="KTM10" s="189">
        <v>0.16402</v>
      </c>
      <c r="KTN10" s="189">
        <v>0.16402</v>
      </c>
      <c r="KTO10" s="189">
        <v>0.16402</v>
      </c>
      <c r="KTP10" s="189">
        <v>0.16402</v>
      </c>
      <c r="KTQ10" s="189">
        <v>0.16402</v>
      </c>
      <c r="KTR10" s="189">
        <v>0.16402</v>
      </c>
      <c r="KTS10" s="189">
        <v>0.16402</v>
      </c>
      <c r="KTT10" s="189">
        <v>0.16402</v>
      </c>
      <c r="KTU10" s="189">
        <v>0.16402</v>
      </c>
      <c r="KTV10" s="189">
        <v>0.16402</v>
      </c>
      <c r="KTW10" s="189">
        <v>0.16402</v>
      </c>
      <c r="KTX10" s="189">
        <v>0.16402</v>
      </c>
      <c r="KTY10" s="189">
        <v>0.16402</v>
      </c>
      <c r="KTZ10" s="189">
        <v>0.16402</v>
      </c>
      <c r="KUA10" s="189">
        <v>0.16402</v>
      </c>
      <c r="KUB10" s="189">
        <v>0.16402</v>
      </c>
      <c r="KUC10" s="189">
        <v>0.16402</v>
      </c>
      <c r="KUD10" s="189">
        <v>0.16402</v>
      </c>
      <c r="KUE10" s="189">
        <v>0.16402</v>
      </c>
      <c r="KUF10" s="189">
        <v>0.16402</v>
      </c>
      <c r="KUG10" s="189">
        <v>0.16402</v>
      </c>
      <c r="KUH10" s="189">
        <v>0.16402</v>
      </c>
      <c r="KUI10" s="189">
        <v>0.16402</v>
      </c>
      <c r="KUJ10" s="189">
        <v>0.16402</v>
      </c>
      <c r="KUK10" s="189">
        <v>0.16402</v>
      </c>
      <c r="KUL10" s="189">
        <v>0.16402</v>
      </c>
      <c r="KUM10" s="189">
        <v>0.16402</v>
      </c>
      <c r="KUN10" s="189">
        <v>0.16402</v>
      </c>
      <c r="KUO10" s="189">
        <v>0.16402</v>
      </c>
      <c r="KUP10" s="189">
        <v>0.16402</v>
      </c>
      <c r="KUQ10" s="189">
        <v>0.16402</v>
      </c>
      <c r="KUR10" s="189">
        <v>0.16402</v>
      </c>
      <c r="KUS10" s="189">
        <v>0.16402</v>
      </c>
      <c r="KUT10" s="189">
        <v>0.16402</v>
      </c>
      <c r="KUU10" s="189">
        <v>0.16402</v>
      </c>
      <c r="KUV10" s="189">
        <v>0.16402</v>
      </c>
      <c r="KUW10" s="189">
        <v>0.16402</v>
      </c>
      <c r="KUX10" s="189">
        <v>0.16402</v>
      </c>
      <c r="KUY10" s="189">
        <v>0.16402</v>
      </c>
      <c r="KUZ10" s="189">
        <v>0.16402</v>
      </c>
      <c r="KVA10" s="189">
        <v>0.16402</v>
      </c>
      <c r="KVB10" s="189">
        <v>0.16402</v>
      </c>
      <c r="KVC10" s="189">
        <v>0.16402</v>
      </c>
      <c r="KVD10" s="189">
        <v>0.16402</v>
      </c>
      <c r="KVE10" s="189">
        <v>0.16402</v>
      </c>
      <c r="KVF10" s="189">
        <v>0.16402</v>
      </c>
      <c r="KVG10" s="189">
        <v>0.16402</v>
      </c>
      <c r="KVH10" s="189">
        <v>0.16402</v>
      </c>
      <c r="KVI10" s="189">
        <v>0.16402</v>
      </c>
      <c r="KVJ10" s="189">
        <v>0.16402</v>
      </c>
      <c r="KVK10" s="189">
        <v>0.16402</v>
      </c>
      <c r="KVL10" s="189">
        <v>0.16402</v>
      </c>
      <c r="KVM10" s="189">
        <v>0.16402</v>
      </c>
      <c r="KVN10" s="189">
        <v>0.16402</v>
      </c>
      <c r="KVO10" s="189">
        <v>0.16402</v>
      </c>
      <c r="KVP10" s="189">
        <v>0.16402</v>
      </c>
      <c r="KVQ10" s="189">
        <v>0.16402</v>
      </c>
      <c r="KVR10" s="189">
        <v>0.16402</v>
      </c>
      <c r="KVS10" s="189">
        <v>0.16402</v>
      </c>
      <c r="KVT10" s="189">
        <v>0.16402</v>
      </c>
      <c r="KVU10" s="189">
        <v>0.16402</v>
      </c>
      <c r="KVV10" s="189">
        <v>0.16402</v>
      </c>
      <c r="KVW10" s="189">
        <v>0.16402</v>
      </c>
      <c r="KVX10" s="189">
        <v>0.16402</v>
      </c>
      <c r="KVY10" s="189">
        <v>0.16402</v>
      </c>
      <c r="KVZ10" s="189">
        <v>0.16402</v>
      </c>
      <c r="KWA10" s="189">
        <v>0.16402</v>
      </c>
      <c r="KWB10" s="189">
        <v>0.16402</v>
      </c>
      <c r="KWC10" s="189">
        <v>0.16402</v>
      </c>
      <c r="KWD10" s="189">
        <v>0.16402</v>
      </c>
      <c r="KWE10" s="189">
        <v>0.16402</v>
      </c>
      <c r="KWF10" s="189">
        <v>0.16402</v>
      </c>
      <c r="KWG10" s="189">
        <v>0.16402</v>
      </c>
      <c r="KWH10" s="189">
        <v>0.16402</v>
      </c>
      <c r="KWI10" s="189">
        <v>0.16402</v>
      </c>
      <c r="KWJ10" s="189">
        <v>0.16402</v>
      </c>
      <c r="KWK10" s="189">
        <v>0.16402</v>
      </c>
      <c r="KWL10" s="189">
        <v>0.16402</v>
      </c>
      <c r="KWM10" s="189">
        <v>0.16402</v>
      </c>
      <c r="KWN10" s="189">
        <v>0.16402</v>
      </c>
      <c r="KWO10" s="189">
        <v>0.16402</v>
      </c>
      <c r="KWP10" s="189">
        <v>0.16402</v>
      </c>
      <c r="KWQ10" s="189">
        <v>0.16402</v>
      </c>
      <c r="KWR10" s="189">
        <v>0.16402</v>
      </c>
      <c r="KWS10" s="189">
        <v>0.16402</v>
      </c>
      <c r="KWT10" s="189">
        <v>0.16402</v>
      </c>
      <c r="KWU10" s="189">
        <v>0.16402</v>
      </c>
      <c r="KWV10" s="189">
        <v>0.16402</v>
      </c>
      <c r="KWW10" s="189">
        <v>0.16402</v>
      </c>
      <c r="KWX10" s="189">
        <v>0.16402</v>
      </c>
      <c r="KWY10" s="189">
        <v>0.16402</v>
      </c>
      <c r="KWZ10" s="189">
        <v>0.16402</v>
      </c>
      <c r="KXA10" s="189">
        <v>0.16402</v>
      </c>
      <c r="KXB10" s="189">
        <v>0.16402</v>
      </c>
      <c r="KXC10" s="189">
        <v>0.16402</v>
      </c>
      <c r="KXD10" s="189">
        <v>0.16402</v>
      </c>
      <c r="KXE10" s="189">
        <v>0.16402</v>
      </c>
      <c r="KXF10" s="189">
        <v>0.16402</v>
      </c>
      <c r="KXG10" s="189">
        <v>0.16402</v>
      </c>
      <c r="KXH10" s="189">
        <v>0.16402</v>
      </c>
      <c r="KXI10" s="189">
        <v>0.16402</v>
      </c>
      <c r="KXJ10" s="189">
        <v>0.16402</v>
      </c>
      <c r="KXK10" s="189">
        <v>0.16402</v>
      </c>
      <c r="KXL10" s="189">
        <v>0.16402</v>
      </c>
      <c r="KXM10" s="189">
        <v>0.16402</v>
      </c>
      <c r="KXN10" s="189">
        <v>0.16402</v>
      </c>
      <c r="KXO10" s="189">
        <v>0.16402</v>
      </c>
      <c r="KXP10" s="189">
        <v>0.16402</v>
      </c>
      <c r="KXQ10" s="189">
        <v>0.16402</v>
      </c>
      <c r="KXR10" s="189">
        <v>0.16402</v>
      </c>
      <c r="KXS10" s="189">
        <v>0.16402</v>
      </c>
      <c r="KXT10" s="189">
        <v>0.16402</v>
      </c>
      <c r="KXU10" s="189">
        <v>0.16402</v>
      </c>
      <c r="KXV10" s="189">
        <v>0.16402</v>
      </c>
      <c r="KXW10" s="189">
        <v>0.16402</v>
      </c>
      <c r="KXX10" s="189">
        <v>0.16402</v>
      </c>
      <c r="KXY10" s="189">
        <v>0.16402</v>
      </c>
      <c r="KXZ10" s="189">
        <v>0.16402</v>
      </c>
      <c r="KYA10" s="189">
        <v>0.16402</v>
      </c>
      <c r="KYB10" s="189">
        <v>0.16402</v>
      </c>
      <c r="KYC10" s="189">
        <v>0.16402</v>
      </c>
      <c r="KYD10" s="189">
        <v>0.16402</v>
      </c>
      <c r="KYE10" s="189">
        <v>0.16402</v>
      </c>
      <c r="KYF10" s="189">
        <v>0.16402</v>
      </c>
      <c r="KYG10" s="189">
        <v>0.16402</v>
      </c>
      <c r="KYH10" s="189">
        <v>0.16402</v>
      </c>
      <c r="KYI10" s="189">
        <v>0.16402</v>
      </c>
      <c r="KYJ10" s="189">
        <v>0.16402</v>
      </c>
      <c r="KYK10" s="189">
        <v>0.16402</v>
      </c>
      <c r="KYL10" s="189">
        <v>0.16402</v>
      </c>
      <c r="KYM10" s="189">
        <v>0.16402</v>
      </c>
      <c r="KYN10" s="189">
        <v>0.16402</v>
      </c>
      <c r="KYO10" s="189">
        <v>0.16402</v>
      </c>
      <c r="KYP10" s="189">
        <v>0.16402</v>
      </c>
      <c r="KYQ10" s="189">
        <v>0.16402</v>
      </c>
      <c r="KYR10" s="189">
        <v>0.16402</v>
      </c>
      <c r="KYS10" s="189">
        <v>0.16402</v>
      </c>
      <c r="KYT10" s="189">
        <v>0.16402</v>
      </c>
      <c r="KYU10" s="189">
        <v>0.16402</v>
      </c>
      <c r="KYV10" s="189">
        <v>0.16402</v>
      </c>
      <c r="KYW10" s="189">
        <v>0.16402</v>
      </c>
      <c r="KYX10" s="189">
        <v>0.16402</v>
      </c>
      <c r="KYY10" s="189">
        <v>0.16402</v>
      </c>
      <c r="KYZ10" s="189">
        <v>0.16402</v>
      </c>
      <c r="KZA10" s="189">
        <v>0.16402</v>
      </c>
      <c r="KZB10" s="189">
        <v>0.16402</v>
      </c>
      <c r="KZC10" s="189">
        <v>0.16402</v>
      </c>
      <c r="KZD10" s="189">
        <v>0.16402</v>
      </c>
      <c r="KZE10" s="189">
        <v>0.16402</v>
      </c>
      <c r="KZF10" s="189">
        <v>0.16402</v>
      </c>
      <c r="KZG10" s="189">
        <v>0.16402</v>
      </c>
      <c r="KZH10" s="189">
        <v>0.16402</v>
      </c>
      <c r="KZI10" s="189">
        <v>0.16402</v>
      </c>
      <c r="KZJ10" s="189">
        <v>0.16402</v>
      </c>
      <c r="KZK10" s="189">
        <v>0.16402</v>
      </c>
      <c r="KZL10" s="189">
        <v>0.16402</v>
      </c>
      <c r="KZM10" s="189">
        <v>0.16402</v>
      </c>
      <c r="KZN10" s="189">
        <v>0.16402</v>
      </c>
      <c r="KZO10" s="189">
        <v>0.16402</v>
      </c>
      <c r="KZP10" s="189">
        <v>0.16402</v>
      </c>
      <c r="KZQ10" s="189">
        <v>0.16402</v>
      </c>
      <c r="KZR10" s="189">
        <v>0.16402</v>
      </c>
      <c r="KZS10" s="189">
        <v>0.16402</v>
      </c>
      <c r="KZT10" s="189">
        <v>0.16402</v>
      </c>
      <c r="KZU10" s="189">
        <v>0.16402</v>
      </c>
      <c r="KZV10" s="189">
        <v>0.16402</v>
      </c>
      <c r="KZW10" s="189">
        <v>0.16402</v>
      </c>
      <c r="KZX10" s="189">
        <v>0.16402</v>
      </c>
      <c r="KZY10" s="189">
        <v>0.16402</v>
      </c>
      <c r="KZZ10" s="189">
        <v>0.16402</v>
      </c>
      <c r="LAA10" s="189">
        <v>0.16402</v>
      </c>
      <c r="LAB10" s="189">
        <v>0.16402</v>
      </c>
      <c r="LAC10" s="189">
        <v>0.16402</v>
      </c>
      <c r="LAD10" s="189">
        <v>0.16402</v>
      </c>
      <c r="LAE10" s="189">
        <v>0.16402</v>
      </c>
      <c r="LAF10" s="189">
        <v>0.16402</v>
      </c>
      <c r="LAG10" s="189">
        <v>0.16402</v>
      </c>
      <c r="LAH10" s="189">
        <v>0.16402</v>
      </c>
      <c r="LAI10" s="189">
        <v>0.16402</v>
      </c>
      <c r="LAJ10" s="189">
        <v>0.16402</v>
      </c>
      <c r="LAK10" s="189">
        <v>0.16402</v>
      </c>
      <c r="LAL10" s="189">
        <v>0.16402</v>
      </c>
      <c r="LAM10" s="189">
        <v>0.16402</v>
      </c>
      <c r="LAN10" s="189">
        <v>0.16402</v>
      </c>
      <c r="LAO10" s="189">
        <v>0.16402</v>
      </c>
      <c r="LAP10" s="189">
        <v>0.16402</v>
      </c>
      <c r="LAQ10" s="189">
        <v>0.16402</v>
      </c>
      <c r="LAR10" s="189">
        <v>0.16402</v>
      </c>
      <c r="LAS10" s="189">
        <v>0.16402</v>
      </c>
      <c r="LAT10" s="189">
        <v>0.16402</v>
      </c>
      <c r="LAU10" s="189">
        <v>0.16402</v>
      </c>
      <c r="LAV10" s="189">
        <v>0.16402</v>
      </c>
      <c r="LAW10" s="189">
        <v>0.16402</v>
      </c>
      <c r="LAX10" s="189">
        <v>0.16402</v>
      </c>
      <c r="LAY10" s="189">
        <v>0.16402</v>
      </c>
      <c r="LAZ10" s="189">
        <v>0.16402</v>
      </c>
      <c r="LBA10" s="189">
        <v>0.16402</v>
      </c>
      <c r="LBB10" s="189">
        <v>0.16402</v>
      </c>
      <c r="LBC10" s="189">
        <v>0.16402</v>
      </c>
      <c r="LBD10" s="189">
        <v>0.16402</v>
      </c>
      <c r="LBE10" s="189">
        <v>0.16402</v>
      </c>
      <c r="LBF10" s="189">
        <v>0.16402</v>
      </c>
      <c r="LBG10" s="189">
        <v>0.16402</v>
      </c>
      <c r="LBH10" s="189">
        <v>0.16402</v>
      </c>
      <c r="LBI10" s="189">
        <v>0.16402</v>
      </c>
      <c r="LBJ10" s="189">
        <v>0.16402</v>
      </c>
      <c r="LBK10" s="189">
        <v>0.16402</v>
      </c>
      <c r="LBL10" s="189">
        <v>0.16402</v>
      </c>
      <c r="LBM10" s="189">
        <v>0.16402</v>
      </c>
      <c r="LBN10" s="189">
        <v>0.16402</v>
      </c>
      <c r="LBO10" s="189">
        <v>0.16402</v>
      </c>
      <c r="LBP10" s="189">
        <v>0.16402</v>
      </c>
      <c r="LBQ10" s="189">
        <v>0.16402</v>
      </c>
      <c r="LBR10" s="189">
        <v>0.16402</v>
      </c>
      <c r="LBS10" s="189">
        <v>0.16402</v>
      </c>
      <c r="LBT10" s="189">
        <v>0.16402</v>
      </c>
      <c r="LBU10" s="189">
        <v>0.16402</v>
      </c>
      <c r="LBV10" s="189">
        <v>0.16402</v>
      </c>
      <c r="LBW10" s="189">
        <v>0.16402</v>
      </c>
      <c r="LBX10" s="189">
        <v>0.16402</v>
      </c>
      <c r="LBY10" s="189">
        <v>0.16402</v>
      </c>
      <c r="LBZ10" s="189">
        <v>0.16402</v>
      </c>
      <c r="LCA10" s="189">
        <v>0.16402</v>
      </c>
      <c r="LCB10" s="189">
        <v>0.16402</v>
      </c>
      <c r="LCC10" s="189">
        <v>0.16402</v>
      </c>
      <c r="LCD10" s="189">
        <v>0.16402</v>
      </c>
      <c r="LCE10" s="189">
        <v>0.16402</v>
      </c>
      <c r="LCF10" s="189">
        <v>0.16402</v>
      </c>
      <c r="LCG10" s="189">
        <v>0.16402</v>
      </c>
      <c r="LCH10" s="189">
        <v>0.16402</v>
      </c>
      <c r="LCI10" s="189">
        <v>0.16402</v>
      </c>
      <c r="LCJ10" s="189">
        <v>0.16402</v>
      </c>
      <c r="LCK10" s="189">
        <v>0.16402</v>
      </c>
      <c r="LCL10" s="189">
        <v>0.16402</v>
      </c>
      <c r="LCM10" s="189">
        <v>0.16402</v>
      </c>
      <c r="LCN10" s="189">
        <v>0.16402</v>
      </c>
      <c r="LCO10" s="189">
        <v>0.16402</v>
      </c>
      <c r="LCP10" s="189">
        <v>0.16402</v>
      </c>
      <c r="LCQ10" s="189">
        <v>0.16402</v>
      </c>
      <c r="LCR10" s="189">
        <v>0.16402</v>
      </c>
      <c r="LCS10" s="189">
        <v>0.16402</v>
      </c>
      <c r="LCT10" s="189">
        <v>0.16402</v>
      </c>
      <c r="LCU10" s="189">
        <v>0.16402</v>
      </c>
      <c r="LCV10" s="189">
        <v>0.16402</v>
      </c>
      <c r="LCW10" s="189">
        <v>0.16402</v>
      </c>
      <c r="LCX10" s="189">
        <v>0.16402</v>
      </c>
      <c r="LCY10" s="189">
        <v>0.16402</v>
      </c>
      <c r="LCZ10" s="189">
        <v>0.16402</v>
      </c>
      <c r="LDA10" s="189">
        <v>0.16402</v>
      </c>
      <c r="LDB10" s="189">
        <v>0.16402</v>
      </c>
      <c r="LDC10" s="189">
        <v>0.16402</v>
      </c>
      <c r="LDD10" s="189">
        <v>0.16402</v>
      </c>
      <c r="LDE10" s="189">
        <v>0.16402</v>
      </c>
      <c r="LDF10" s="189">
        <v>0.16402</v>
      </c>
      <c r="LDG10" s="189">
        <v>0.16402</v>
      </c>
      <c r="LDH10" s="189">
        <v>0.16402</v>
      </c>
      <c r="LDI10" s="189">
        <v>0.16402</v>
      </c>
      <c r="LDJ10" s="189">
        <v>0.16402</v>
      </c>
      <c r="LDK10" s="189">
        <v>0.16402</v>
      </c>
      <c r="LDL10" s="189">
        <v>0.16402</v>
      </c>
      <c r="LDM10" s="189">
        <v>0.16402</v>
      </c>
      <c r="LDN10" s="189">
        <v>0.16402</v>
      </c>
      <c r="LDO10" s="189">
        <v>0.16402</v>
      </c>
      <c r="LDP10" s="189">
        <v>0.16402</v>
      </c>
      <c r="LDQ10" s="189">
        <v>0.16402</v>
      </c>
      <c r="LDR10" s="189">
        <v>0.16402</v>
      </c>
      <c r="LDS10" s="189">
        <v>0.16402</v>
      </c>
      <c r="LDT10" s="189">
        <v>0.16402</v>
      </c>
      <c r="LDU10" s="189">
        <v>0.16402</v>
      </c>
      <c r="LDV10" s="189">
        <v>0.16402</v>
      </c>
      <c r="LDW10" s="189">
        <v>0.16402</v>
      </c>
      <c r="LDX10" s="189">
        <v>0.16402</v>
      </c>
      <c r="LDY10" s="189">
        <v>0.16402</v>
      </c>
      <c r="LDZ10" s="189">
        <v>0.16402</v>
      </c>
      <c r="LEA10" s="189">
        <v>0.16402</v>
      </c>
      <c r="LEB10" s="189">
        <v>0.16402</v>
      </c>
      <c r="LEC10" s="189">
        <v>0.16402</v>
      </c>
      <c r="LED10" s="189">
        <v>0.16402</v>
      </c>
      <c r="LEE10" s="189">
        <v>0.16402</v>
      </c>
      <c r="LEF10" s="189">
        <v>0.16402</v>
      </c>
      <c r="LEG10" s="189">
        <v>0.16402</v>
      </c>
      <c r="LEH10" s="189">
        <v>0.16402</v>
      </c>
      <c r="LEI10" s="189">
        <v>0.16402</v>
      </c>
      <c r="LEJ10" s="189">
        <v>0.16402</v>
      </c>
      <c r="LEK10" s="189">
        <v>0.16402</v>
      </c>
      <c r="LEL10" s="189">
        <v>0.16402</v>
      </c>
      <c r="LEM10" s="189">
        <v>0.16402</v>
      </c>
      <c r="LEN10" s="189">
        <v>0.16402</v>
      </c>
      <c r="LEO10" s="189">
        <v>0.16402</v>
      </c>
      <c r="LEP10" s="189">
        <v>0.16402</v>
      </c>
      <c r="LEQ10" s="189">
        <v>0.16402</v>
      </c>
      <c r="LER10" s="189">
        <v>0.16402</v>
      </c>
      <c r="LES10" s="189">
        <v>0.16402</v>
      </c>
      <c r="LET10" s="189">
        <v>0.16402</v>
      </c>
      <c r="LEU10" s="189">
        <v>0.16402</v>
      </c>
      <c r="LEV10" s="189">
        <v>0.16402</v>
      </c>
      <c r="LEW10" s="189">
        <v>0.16402</v>
      </c>
      <c r="LEX10" s="189">
        <v>0.16402</v>
      </c>
      <c r="LEY10" s="189">
        <v>0.16402</v>
      </c>
      <c r="LEZ10" s="189">
        <v>0.16402</v>
      </c>
      <c r="LFA10" s="189">
        <v>0.16402</v>
      </c>
      <c r="LFB10" s="189">
        <v>0.16402</v>
      </c>
      <c r="LFC10" s="189">
        <v>0.16402</v>
      </c>
      <c r="LFD10" s="189">
        <v>0.16402</v>
      </c>
      <c r="LFE10" s="189">
        <v>0.16402</v>
      </c>
      <c r="LFF10" s="189">
        <v>0.16402</v>
      </c>
      <c r="LFG10" s="189">
        <v>0.16402</v>
      </c>
      <c r="LFH10" s="189">
        <v>0.16402</v>
      </c>
      <c r="LFI10" s="189">
        <v>0.16402</v>
      </c>
      <c r="LFJ10" s="189">
        <v>0.16402</v>
      </c>
      <c r="LFK10" s="189">
        <v>0.16402</v>
      </c>
      <c r="LFL10" s="189">
        <v>0.16402</v>
      </c>
      <c r="LFM10" s="189">
        <v>0.16402</v>
      </c>
      <c r="LFN10" s="189">
        <v>0.16402</v>
      </c>
      <c r="LFO10" s="189">
        <v>0.16402</v>
      </c>
      <c r="LFP10" s="189">
        <v>0.16402</v>
      </c>
      <c r="LFQ10" s="189">
        <v>0.16402</v>
      </c>
      <c r="LFR10" s="189">
        <v>0.16402</v>
      </c>
      <c r="LFS10" s="189">
        <v>0.16402</v>
      </c>
      <c r="LFT10" s="189">
        <v>0.16402</v>
      </c>
      <c r="LFU10" s="189">
        <v>0.16402</v>
      </c>
      <c r="LFV10" s="189">
        <v>0.16402</v>
      </c>
      <c r="LFW10" s="189">
        <v>0.16402</v>
      </c>
      <c r="LFX10" s="189">
        <v>0.16402</v>
      </c>
      <c r="LFY10" s="189">
        <v>0.16402</v>
      </c>
      <c r="LFZ10" s="189">
        <v>0.16402</v>
      </c>
      <c r="LGA10" s="189">
        <v>0.16402</v>
      </c>
      <c r="LGB10" s="189">
        <v>0.16402</v>
      </c>
      <c r="LGC10" s="189">
        <v>0.16402</v>
      </c>
      <c r="LGD10" s="189">
        <v>0.16402</v>
      </c>
      <c r="LGE10" s="189">
        <v>0.16402</v>
      </c>
      <c r="LGF10" s="189">
        <v>0.16402</v>
      </c>
      <c r="LGG10" s="189">
        <v>0.16402</v>
      </c>
      <c r="LGH10" s="189">
        <v>0.16402</v>
      </c>
      <c r="LGI10" s="189">
        <v>0.16402</v>
      </c>
      <c r="LGJ10" s="189">
        <v>0.16402</v>
      </c>
      <c r="LGK10" s="189">
        <v>0.16402</v>
      </c>
      <c r="LGL10" s="189">
        <v>0.16402</v>
      </c>
      <c r="LGM10" s="189">
        <v>0.16402</v>
      </c>
      <c r="LGN10" s="189">
        <v>0.16402</v>
      </c>
      <c r="LGO10" s="189">
        <v>0.16402</v>
      </c>
      <c r="LGP10" s="189">
        <v>0.16402</v>
      </c>
      <c r="LGQ10" s="189">
        <v>0.16402</v>
      </c>
      <c r="LGR10" s="189">
        <v>0.16402</v>
      </c>
      <c r="LGS10" s="189">
        <v>0.16402</v>
      </c>
      <c r="LGT10" s="189">
        <v>0.16402</v>
      </c>
      <c r="LGU10" s="189">
        <v>0.16402</v>
      </c>
      <c r="LGV10" s="189">
        <v>0.16402</v>
      </c>
      <c r="LGW10" s="189">
        <v>0.16402</v>
      </c>
      <c r="LGX10" s="189">
        <v>0.16402</v>
      </c>
      <c r="LGY10" s="189">
        <v>0.16402</v>
      </c>
      <c r="LGZ10" s="189">
        <v>0.16402</v>
      </c>
      <c r="LHA10" s="189">
        <v>0.16402</v>
      </c>
      <c r="LHB10" s="189">
        <v>0.16402</v>
      </c>
      <c r="LHC10" s="189">
        <v>0.16402</v>
      </c>
      <c r="LHD10" s="189">
        <v>0.16402</v>
      </c>
      <c r="LHE10" s="189">
        <v>0.16402</v>
      </c>
      <c r="LHF10" s="189">
        <v>0.16402</v>
      </c>
      <c r="LHG10" s="189">
        <v>0.16402</v>
      </c>
      <c r="LHH10" s="189">
        <v>0.16402</v>
      </c>
      <c r="LHI10" s="189">
        <v>0.16402</v>
      </c>
      <c r="LHJ10" s="189">
        <v>0.16402</v>
      </c>
      <c r="LHK10" s="189">
        <v>0.16402</v>
      </c>
      <c r="LHL10" s="189">
        <v>0.16402</v>
      </c>
      <c r="LHM10" s="189">
        <v>0.16402</v>
      </c>
      <c r="LHN10" s="189">
        <v>0.16402</v>
      </c>
      <c r="LHO10" s="189">
        <v>0.16402</v>
      </c>
      <c r="LHP10" s="189">
        <v>0.16402</v>
      </c>
      <c r="LHQ10" s="189">
        <v>0.16402</v>
      </c>
      <c r="LHR10" s="189">
        <v>0.16402</v>
      </c>
      <c r="LHS10" s="189">
        <v>0.16402</v>
      </c>
      <c r="LHT10" s="189">
        <v>0.16402</v>
      </c>
      <c r="LHU10" s="189">
        <v>0.16402</v>
      </c>
      <c r="LHV10" s="189">
        <v>0.16402</v>
      </c>
      <c r="LHW10" s="189">
        <v>0.16402</v>
      </c>
      <c r="LHX10" s="189">
        <v>0.16402</v>
      </c>
      <c r="LHY10" s="189">
        <v>0.16402</v>
      </c>
      <c r="LHZ10" s="189">
        <v>0.16402</v>
      </c>
      <c r="LIA10" s="189">
        <v>0.16402</v>
      </c>
      <c r="LIB10" s="189">
        <v>0.16402</v>
      </c>
      <c r="LIC10" s="189">
        <v>0.16402</v>
      </c>
      <c r="LID10" s="189">
        <v>0.16402</v>
      </c>
      <c r="LIE10" s="189">
        <v>0.16402</v>
      </c>
      <c r="LIF10" s="189">
        <v>0.16402</v>
      </c>
      <c r="LIG10" s="189">
        <v>0.16402</v>
      </c>
      <c r="LIH10" s="189">
        <v>0.16402</v>
      </c>
      <c r="LII10" s="189">
        <v>0.16402</v>
      </c>
      <c r="LIJ10" s="189">
        <v>0.16402</v>
      </c>
      <c r="LIK10" s="189">
        <v>0.16402</v>
      </c>
      <c r="LIL10" s="189">
        <v>0.16402</v>
      </c>
      <c r="LIM10" s="189">
        <v>0.16402</v>
      </c>
      <c r="LIN10" s="189">
        <v>0.16402</v>
      </c>
      <c r="LIO10" s="189">
        <v>0.16402</v>
      </c>
      <c r="LIP10" s="189">
        <v>0.16402</v>
      </c>
      <c r="LIQ10" s="189">
        <v>0.16402</v>
      </c>
      <c r="LIR10" s="189">
        <v>0.16402</v>
      </c>
      <c r="LIS10" s="189">
        <v>0.16402</v>
      </c>
      <c r="LIT10" s="189">
        <v>0.16402</v>
      </c>
      <c r="LIU10" s="189">
        <v>0.16402</v>
      </c>
      <c r="LIV10" s="189">
        <v>0.16402</v>
      </c>
      <c r="LIW10" s="189">
        <v>0.16402</v>
      </c>
      <c r="LIX10" s="189">
        <v>0.16402</v>
      </c>
      <c r="LIY10" s="189">
        <v>0.16402</v>
      </c>
      <c r="LIZ10" s="189">
        <v>0.16402</v>
      </c>
      <c r="LJA10" s="189">
        <v>0.16402</v>
      </c>
      <c r="LJB10" s="189">
        <v>0.16402</v>
      </c>
      <c r="LJC10" s="189">
        <v>0.16402</v>
      </c>
      <c r="LJD10" s="189">
        <v>0.16402</v>
      </c>
      <c r="LJE10" s="189">
        <v>0.16402</v>
      </c>
      <c r="LJF10" s="189">
        <v>0.16402</v>
      </c>
      <c r="LJG10" s="189">
        <v>0.16402</v>
      </c>
      <c r="LJH10" s="189">
        <v>0.16402</v>
      </c>
      <c r="LJI10" s="189">
        <v>0.16402</v>
      </c>
      <c r="LJJ10" s="189">
        <v>0.16402</v>
      </c>
      <c r="LJK10" s="189">
        <v>0.16402</v>
      </c>
      <c r="LJL10" s="189">
        <v>0.16402</v>
      </c>
      <c r="LJM10" s="189">
        <v>0.16402</v>
      </c>
      <c r="LJN10" s="189">
        <v>0.16402</v>
      </c>
      <c r="LJO10" s="189">
        <v>0.16402</v>
      </c>
      <c r="LJP10" s="189">
        <v>0.16402</v>
      </c>
      <c r="LJQ10" s="189">
        <v>0.16402</v>
      </c>
      <c r="LJR10" s="189">
        <v>0.16402</v>
      </c>
      <c r="LJS10" s="189">
        <v>0.16402</v>
      </c>
      <c r="LJT10" s="189">
        <v>0.16402</v>
      </c>
      <c r="LJU10" s="189">
        <v>0.16402</v>
      </c>
      <c r="LJV10" s="189">
        <v>0.16402</v>
      </c>
      <c r="LJW10" s="189">
        <v>0.16402</v>
      </c>
      <c r="LJX10" s="189">
        <v>0.16402</v>
      </c>
      <c r="LJY10" s="189">
        <v>0.16402</v>
      </c>
      <c r="LJZ10" s="189">
        <v>0.16402</v>
      </c>
      <c r="LKA10" s="189">
        <v>0.16402</v>
      </c>
      <c r="LKB10" s="189">
        <v>0.16402</v>
      </c>
      <c r="LKC10" s="189">
        <v>0.16402</v>
      </c>
      <c r="LKD10" s="189">
        <v>0.16402</v>
      </c>
      <c r="LKE10" s="189">
        <v>0.16402</v>
      </c>
      <c r="LKF10" s="189">
        <v>0.16402</v>
      </c>
      <c r="LKG10" s="189">
        <v>0.16402</v>
      </c>
      <c r="LKH10" s="189">
        <v>0.16402</v>
      </c>
      <c r="LKI10" s="189">
        <v>0.16402</v>
      </c>
      <c r="LKJ10" s="189">
        <v>0.16402</v>
      </c>
      <c r="LKK10" s="189">
        <v>0.16402</v>
      </c>
      <c r="LKL10" s="189">
        <v>0.16402</v>
      </c>
      <c r="LKM10" s="189">
        <v>0.16402</v>
      </c>
      <c r="LKN10" s="189">
        <v>0.16402</v>
      </c>
      <c r="LKO10" s="189">
        <v>0.16402</v>
      </c>
      <c r="LKP10" s="189">
        <v>0.16402</v>
      </c>
      <c r="LKQ10" s="189">
        <v>0.16402</v>
      </c>
      <c r="LKR10" s="189">
        <v>0.16402</v>
      </c>
      <c r="LKS10" s="189">
        <v>0.16402</v>
      </c>
      <c r="LKT10" s="189">
        <v>0.16402</v>
      </c>
      <c r="LKU10" s="189">
        <v>0.16402</v>
      </c>
      <c r="LKV10" s="189">
        <v>0.16402</v>
      </c>
      <c r="LKW10" s="189">
        <v>0.16402</v>
      </c>
      <c r="LKX10" s="189">
        <v>0.16402</v>
      </c>
      <c r="LKY10" s="189">
        <v>0.16402</v>
      </c>
      <c r="LKZ10" s="189">
        <v>0.16402</v>
      </c>
      <c r="LLA10" s="189">
        <v>0.16402</v>
      </c>
      <c r="LLB10" s="189">
        <v>0.16402</v>
      </c>
      <c r="LLC10" s="189">
        <v>0.16402</v>
      </c>
      <c r="LLD10" s="189">
        <v>0.16402</v>
      </c>
      <c r="LLE10" s="189">
        <v>0.16402</v>
      </c>
      <c r="LLF10" s="189">
        <v>0.16402</v>
      </c>
      <c r="LLG10" s="189">
        <v>0.16402</v>
      </c>
      <c r="LLH10" s="189">
        <v>0.16402</v>
      </c>
      <c r="LLI10" s="189">
        <v>0.16402</v>
      </c>
      <c r="LLJ10" s="189">
        <v>0.16402</v>
      </c>
      <c r="LLK10" s="189">
        <v>0.16402</v>
      </c>
      <c r="LLL10" s="189">
        <v>0.16402</v>
      </c>
      <c r="LLM10" s="189">
        <v>0.16402</v>
      </c>
      <c r="LLN10" s="189">
        <v>0.16402</v>
      </c>
      <c r="LLO10" s="189">
        <v>0.16402</v>
      </c>
      <c r="LLP10" s="189">
        <v>0.16402</v>
      </c>
      <c r="LLQ10" s="189">
        <v>0.16402</v>
      </c>
      <c r="LLR10" s="189">
        <v>0.16402</v>
      </c>
      <c r="LLS10" s="189">
        <v>0.16402</v>
      </c>
      <c r="LLT10" s="189">
        <v>0.16402</v>
      </c>
      <c r="LLU10" s="189">
        <v>0.16402</v>
      </c>
      <c r="LLV10" s="189">
        <v>0.16402</v>
      </c>
      <c r="LLW10" s="189">
        <v>0.16402</v>
      </c>
      <c r="LLX10" s="189">
        <v>0.16402</v>
      </c>
      <c r="LLY10" s="189">
        <v>0.16402</v>
      </c>
      <c r="LLZ10" s="189">
        <v>0.16402</v>
      </c>
      <c r="LMA10" s="189">
        <v>0.16402</v>
      </c>
      <c r="LMB10" s="189">
        <v>0.16402</v>
      </c>
      <c r="LMC10" s="189">
        <v>0.16402</v>
      </c>
      <c r="LMD10" s="189">
        <v>0.16402</v>
      </c>
      <c r="LME10" s="189">
        <v>0.16402</v>
      </c>
      <c r="LMF10" s="189">
        <v>0.16402</v>
      </c>
      <c r="LMG10" s="189">
        <v>0.16402</v>
      </c>
      <c r="LMH10" s="189">
        <v>0.16402</v>
      </c>
      <c r="LMI10" s="189">
        <v>0.16402</v>
      </c>
      <c r="LMJ10" s="189">
        <v>0.16402</v>
      </c>
      <c r="LMK10" s="189">
        <v>0.16402</v>
      </c>
      <c r="LML10" s="189">
        <v>0.16402</v>
      </c>
      <c r="LMM10" s="189">
        <v>0.16402</v>
      </c>
      <c r="LMN10" s="189">
        <v>0.16402</v>
      </c>
      <c r="LMO10" s="189">
        <v>0.16402</v>
      </c>
      <c r="LMP10" s="189">
        <v>0.16402</v>
      </c>
      <c r="LMQ10" s="189">
        <v>0.16402</v>
      </c>
      <c r="LMR10" s="189">
        <v>0.16402</v>
      </c>
      <c r="LMS10" s="189">
        <v>0.16402</v>
      </c>
      <c r="LMT10" s="189">
        <v>0.16402</v>
      </c>
      <c r="LMU10" s="189">
        <v>0.16402</v>
      </c>
      <c r="LMV10" s="189">
        <v>0.16402</v>
      </c>
      <c r="LMW10" s="189">
        <v>0.16402</v>
      </c>
      <c r="LMX10" s="189">
        <v>0.16402</v>
      </c>
      <c r="LMY10" s="189">
        <v>0.16402</v>
      </c>
      <c r="LMZ10" s="189">
        <v>0.16402</v>
      </c>
      <c r="LNA10" s="189">
        <v>0.16402</v>
      </c>
      <c r="LNB10" s="189">
        <v>0.16402</v>
      </c>
      <c r="LNC10" s="189">
        <v>0.16402</v>
      </c>
      <c r="LND10" s="189">
        <v>0.16402</v>
      </c>
      <c r="LNE10" s="189">
        <v>0.16402</v>
      </c>
      <c r="LNF10" s="189">
        <v>0.16402</v>
      </c>
      <c r="LNG10" s="189">
        <v>0.16402</v>
      </c>
      <c r="LNH10" s="189">
        <v>0.16402</v>
      </c>
      <c r="LNI10" s="189">
        <v>0.16402</v>
      </c>
      <c r="LNJ10" s="189">
        <v>0.16402</v>
      </c>
      <c r="LNK10" s="189">
        <v>0.16402</v>
      </c>
      <c r="LNL10" s="189">
        <v>0.16402</v>
      </c>
      <c r="LNM10" s="189">
        <v>0.16402</v>
      </c>
      <c r="LNN10" s="189">
        <v>0.16402</v>
      </c>
      <c r="LNO10" s="189">
        <v>0.16402</v>
      </c>
      <c r="LNP10" s="189">
        <v>0.16402</v>
      </c>
      <c r="LNQ10" s="189">
        <v>0.16402</v>
      </c>
      <c r="LNR10" s="189">
        <v>0.16402</v>
      </c>
      <c r="LNS10" s="189">
        <v>0.16402</v>
      </c>
      <c r="LNT10" s="189">
        <v>0.16402</v>
      </c>
      <c r="LNU10" s="189">
        <v>0.16402</v>
      </c>
      <c r="LNV10" s="189">
        <v>0.16402</v>
      </c>
      <c r="LNW10" s="189">
        <v>0.16402</v>
      </c>
      <c r="LNX10" s="189">
        <v>0.16402</v>
      </c>
      <c r="LNY10" s="189">
        <v>0.16402</v>
      </c>
      <c r="LNZ10" s="189">
        <v>0.16402</v>
      </c>
      <c r="LOA10" s="189">
        <v>0.16402</v>
      </c>
      <c r="LOB10" s="189">
        <v>0.16402</v>
      </c>
      <c r="LOC10" s="189">
        <v>0.16402</v>
      </c>
      <c r="LOD10" s="189">
        <v>0.16402</v>
      </c>
      <c r="LOE10" s="189">
        <v>0.16402</v>
      </c>
      <c r="LOF10" s="189">
        <v>0.16402</v>
      </c>
      <c r="LOG10" s="189">
        <v>0.16402</v>
      </c>
      <c r="LOH10" s="189">
        <v>0.16402</v>
      </c>
      <c r="LOI10" s="189">
        <v>0.16402</v>
      </c>
      <c r="LOJ10" s="189">
        <v>0.16402</v>
      </c>
      <c r="LOK10" s="189">
        <v>0.16402</v>
      </c>
      <c r="LOL10" s="189">
        <v>0.16402</v>
      </c>
      <c r="LOM10" s="189">
        <v>0.16402</v>
      </c>
      <c r="LON10" s="189">
        <v>0.16402</v>
      </c>
      <c r="LOO10" s="189">
        <v>0.16402</v>
      </c>
      <c r="LOP10" s="189">
        <v>0.16402</v>
      </c>
      <c r="LOQ10" s="189">
        <v>0.16402</v>
      </c>
      <c r="LOR10" s="189">
        <v>0.16402</v>
      </c>
      <c r="LOS10" s="189">
        <v>0.16402</v>
      </c>
      <c r="LOT10" s="189">
        <v>0.16402</v>
      </c>
      <c r="LOU10" s="189">
        <v>0.16402</v>
      </c>
      <c r="LOV10" s="189">
        <v>0.16402</v>
      </c>
      <c r="LOW10" s="189">
        <v>0.16402</v>
      </c>
      <c r="LOX10" s="189">
        <v>0.16402</v>
      </c>
      <c r="LOY10" s="189">
        <v>0.16402</v>
      </c>
      <c r="LOZ10" s="189">
        <v>0.16402</v>
      </c>
      <c r="LPA10" s="189">
        <v>0.16402</v>
      </c>
      <c r="LPB10" s="189">
        <v>0.16402</v>
      </c>
      <c r="LPC10" s="189">
        <v>0.16402</v>
      </c>
      <c r="LPD10" s="189">
        <v>0.16402</v>
      </c>
      <c r="LPE10" s="189">
        <v>0.16402</v>
      </c>
      <c r="LPF10" s="189">
        <v>0.16402</v>
      </c>
      <c r="LPG10" s="189">
        <v>0.16402</v>
      </c>
      <c r="LPH10" s="189">
        <v>0.16402</v>
      </c>
      <c r="LPI10" s="189">
        <v>0.16402</v>
      </c>
      <c r="LPJ10" s="189">
        <v>0.16402</v>
      </c>
      <c r="LPK10" s="189">
        <v>0.16402</v>
      </c>
      <c r="LPL10" s="189">
        <v>0.16402</v>
      </c>
      <c r="LPM10" s="189">
        <v>0.16402</v>
      </c>
      <c r="LPN10" s="189">
        <v>0.16402</v>
      </c>
      <c r="LPO10" s="189">
        <v>0.16402</v>
      </c>
      <c r="LPP10" s="189">
        <v>0.16402</v>
      </c>
      <c r="LPQ10" s="189">
        <v>0.16402</v>
      </c>
      <c r="LPR10" s="189">
        <v>0.16402</v>
      </c>
      <c r="LPS10" s="189">
        <v>0.16402</v>
      </c>
      <c r="LPT10" s="189">
        <v>0.16402</v>
      </c>
      <c r="LPU10" s="189">
        <v>0.16402</v>
      </c>
      <c r="LPV10" s="189">
        <v>0.16402</v>
      </c>
      <c r="LPW10" s="189">
        <v>0.16402</v>
      </c>
      <c r="LPX10" s="189">
        <v>0.16402</v>
      </c>
      <c r="LPY10" s="189">
        <v>0.16402</v>
      </c>
      <c r="LPZ10" s="189">
        <v>0.16402</v>
      </c>
      <c r="LQA10" s="189">
        <v>0.16402</v>
      </c>
      <c r="LQB10" s="189">
        <v>0.16402</v>
      </c>
      <c r="LQC10" s="189">
        <v>0.16402</v>
      </c>
      <c r="LQD10" s="189">
        <v>0.16402</v>
      </c>
      <c r="LQE10" s="189">
        <v>0.16402</v>
      </c>
      <c r="LQF10" s="189">
        <v>0.16402</v>
      </c>
      <c r="LQG10" s="189">
        <v>0.16402</v>
      </c>
      <c r="LQH10" s="189">
        <v>0.16402</v>
      </c>
      <c r="LQI10" s="189">
        <v>0.16402</v>
      </c>
      <c r="LQJ10" s="189">
        <v>0.16402</v>
      </c>
      <c r="LQK10" s="189">
        <v>0.16402</v>
      </c>
      <c r="LQL10" s="189">
        <v>0.16402</v>
      </c>
      <c r="LQM10" s="189">
        <v>0.16402</v>
      </c>
      <c r="LQN10" s="189">
        <v>0.16402</v>
      </c>
      <c r="LQO10" s="189">
        <v>0.16402</v>
      </c>
      <c r="LQP10" s="189">
        <v>0.16402</v>
      </c>
      <c r="LQQ10" s="189">
        <v>0.16402</v>
      </c>
      <c r="LQR10" s="189">
        <v>0.16402</v>
      </c>
      <c r="LQS10" s="189">
        <v>0.16402</v>
      </c>
      <c r="LQT10" s="189">
        <v>0.16402</v>
      </c>
      <c r="LQU10" s="189">
        <v>0.16402</v>
      </c>
      <c r="LQV10" s="189">
        <v>0.16402</v>
      </c>
      <c r="LQW10" s="189">
        <v>0.16402</v>
      </c>
      <c r="LQX10" s="189">
        <v>0.16402</v>
      </c>
      <c r="LQY10" s="189">
        <v>0.16402</v>
      </c>
      <c r="LQZ10" s="189">
        <v>0.16402</v>
      </c>
      <c r="LRA10" s="189">
        <v>0.16402</v>
      </c>
      <c r="LRB10" s="189">
        <v>0.16402</v>
      </c>
      <c r="LRC10" s="189">
        <v>0.16402</v>
      </c>
      <c r="LRD10" s="189">
        <v>0.16402</v>
      </c>
      <c r="LRE10" s="189">
        <v>0.16402</v>
      </c>
      <c r="LRF10" s="189">
        <v>0.16402</v>
      </c>
      <c r="LRG10" s="189">
        <v>0.16402</v>
      </c>
      <c r="LRH10" s="189">
        <v>0.16402</v>
      </c>
      <c r="LRI10" s="189">
        <v>0.16402</v>
      </c>
      <c r="LRJ10" s="189">
        <v>0.16402</v>
      </c>
      <c r="LRK10" s="189">
        <v>0.16402</v>
      </c>
      <c r="LRL10" s="189">
        <v>0.16402</v>
      </c>
      <c r="LRM10" s="189">
        <v>0.16402</v>
      </c>
      <c r="LRN10" s="189">
        <v>0.16402</v>
      </c>
      <c r="LRO10" s="189">
        <v>0.16402</v>
      </c>
      <c r="LRP10" s="189">
        <v>0.16402</v>
      </c>
      <c r="LRQ10" s="189">
        <v>0.16402</v>
      </c>
      <c r="LRR10" s="189">
        <v>0.16402</v>
      </c>
      <c r="LRS10" s="189">
        <v>0.16402</v>
      </c>
      <c r="LRT10" s="189">
        <v>0.16402</v>
      </c>
      <c r="LRU10" s="189">
        <v>0.16402</v>
      </c>
      <c r="LRV10" s="189">
        <v>0.16402</v>
      </c>
      <c r="LRW10" s="189">
        <v>0.16402</v>
      </c>
      <c r="LRX10" s="189">
        <v>0.16402</v>
      </c>
      <c r="LRY10" s="189">
        <v>0.16402</v>
      </c>
      <c r="LRZ10" s="189">
        <v>0.16402</v>
      </c>
      <c r="LSA10" s="189">
        <v>0.16402</v>
      </c>
      <c r="LSB10" s="189">
        <v>0.16402</v>
      </c>
      <c r="LSC10" s="189">
        <v>0.16402</v>
      </c>
      <c r="LSD10" s="189">
        <v>0.16402</v>
      </c>
      <c r="LSE10" s="189">
        <v>0.16402</v>
      </c>
      <c r="LSF10" s="189">
        <v>0.16402</v>
      </c>
      <c r="LSG10" s="189">
        <v>0.16402</v>
      </c>
      <c r="LSH10" s="189">
        <v>0.16402</v>
      </c>
      <c r="LSI10" s="189">
        <v>0.16402</v>
      </c>
      <c r="LSJ10" s="189">
        <v>0.16402</v>
      </c>
      <c r="LSK10" s="189">
        <v>0.16402</v>
      </c>
      <c r="LSL10" s="189">
        <v>0.16402</v>
      </c>
      <c r="LSM10" s="189">
        <v>0.16402</v>
      </c>
      <c r="LSN10" s="189">
        <v>0.16402</v>
      </c>
      <c r="LSO10" s="189">
        <v>0.16402</v>
      </c>
      <c r="LSP10" s="189">
        <v>0.16402</v>
      </c>
      <c r="LSQ10" s="189">
        <v>0.16402</v>
      </c>
      <c r="LSR10" s="189">
        <v>0.16402</v>
      </c>
      <c r="LSS10" s="189">
        <v>0.16402</v>
      </c>
      <c r="LST10" s="189">
        <v>0.16402</v>
      </c>
      <c r="LSU10" s="189">
        <v>0.16402</v>
      </c>
      <c r="LSV10" s="189">
        <v>0.16402</v>
      </c>
      <c r="LSW10" s="189">
        <v>0.16402</v>
      </c>
      <c r="LSX10" s="189">
        <v>0.16402</v>
      </c>
      <c r="LSY10" s="189">
        <v>0.16402</v>
      </c>
      <c r="LSZ10" s="189">
        <v>0.16402</v>
      </c>
      <c r="LTA10" s="189">
        <v>0.16402</v>
      </c>
      <c r="LTB10" s="189">
        <v>0.16402</v>
      </c>
      <c r="LTC10" s="189">
        <v>0.16402</v>
      </c>
      <c r="LTD10" s="189">
        <v>0.16402</v>
      </c>
      <c r="LTE10" s="189">
        <v>0.16402</v>
      </c>
      <c r="LTF10" s="189">
        <v>0.16402</v>
      </c>
      <c r="LTG10" s="189">
        <v>0.16402</v>
      </c>
      <c r="LTH10" s="189">
        <v>0.16402</v>
      </c>
      <c r="LTI10" s="189">
        <v>0.16402</v>
      </c>
      <c r="LTJ10" s="189">
        <v>0.16402</v>
      </c>
      <c r="LTK10" s="189">
        <v>0.16402</v>
      </c>
      <c r="LTL10" s="189">
        <v>0.16402</v>
      </c>
      <c r="LTM10" s="189">
        <v>0.16402</v>
      </c>
      <c r="LTN10" s="189">
        <v>0.16402</v>
      </c>
      <c r="LTO10" s="189">
        <v>0.16402</v>
      </c>
      <c r="LTP10" s="189">
        <v>0.16402</v>
      </c>
      <c r="LTQ10" s="189">
        <v>0.16402</v>
      </c>
      <c r="LTR10" s="189">
        <v>0.16402</v>
      </c>
      <c r="LTS10" s="189">
        <v>0.16402</v>
      </c>
      <c r="LTT10" s="189">
        <v>0.16402</v>
      </c>
      <c r="LTU10" s="189">
        <v>0.16402</v>
      </c>
      <c r="LTV10" s="189">
        <v>0.16402</v>
      </c>
      <c r="LTW10" s="189">
        <v>0.16402</v>
      </c>
      <c r="LTX10" s="189">
        <v>0.16402</v>
      </c>
      <c r="LTY10" s="189">
        <v>0.16402</v>
      </c>
      <c r="LTZ10" s="189">
        <v>0.16402</v>
      </c>
      <c r="LUA10" s="189">
        <v>0.16402</v>
      </c>
      <c r="LUB10" s="189">
        <v>0.16402</v>
      </c>
      <c r="LUC10" s="189">
        <v>0.16402</v>
      </c>
      <c r="LUD10" s="189">
        <v>0.16402</v>
      </c>
      <c r="LUE10" s="189">
        <v>0.16402</v>
      </c>
      <c r="LUF10" s="189">
        <v>0.16402</v>
      </c>
      <c r="LUG10" s="189">
        <v>0.16402</v>
      </c>
      <c r="LUH10" s="189">
        <v>0.16402</v>
      </c>
      <c r="LUI10" s="189">
        <v>0.16402</v>
      </c>
      <c r="LUJ10" s="189">
        <v>0.16402</v>
      </c>
      <c r="LUK10" s="189">
        <v>0.16402</v>
      </c>
      <c r="LUL10" s="189">
        <v>0.16402</v>
      </c>
      <c r="LUM10" s="189">
        <v>0.16402</v>
      </c>
      <c r="LUN10" s="189">
        <v>0.16402</v>
      </c>
      <c r="LUO10" s="189">
        <v>0.16402</v>
      </c>
      <c r="LUP10" s="189">
        <v>0.16402</v>
      </c>
      <c r="LUQ10" s="189">
        <v>0.16402</v>
      </c>
      <c r="LUR10" s="189">
        <v>0.16402</v>
      </c>
      <c r="LUS10" s="189">
        <v>0.16402</v>
      </c>
      <c r="LUT10" s="189">
        <v>0.16402</v>
      </c>
      <c r="LUU10" s="189">
        <v>0.16402</v>
      </c>
      <c r="LUV10" s="189">
        <v>0.16402</v>
      </c>
      <c r="LUW10" s="189">
        <v>0.16402</v>
      </c>
      <c r="LUX10" s="189">
        <v>0.16402</v>
      </c>
      <c r="LUY10" s="189">
        <v>0.16402</v>
      </c>
      <c r="LUZ10" s="189">
        <v>0.16402</v>
      </c>
      <c r="LVA10" s="189">
        <v>0.16402</v>
      </c>
      <c r="LVB10" s="189">
        <v>0.16402</v>
      </c>
      <c r="LVC10" s="189">
        <v>0.16402</v>
      </c>
      <c r="LVD10" s="189">
        <v>0.16402</v>
      </c>
      <c r="LVE10" s="189">
        <v>0.16402</v>
      </c>
      <c r="LVF10" s="189">
        <v>0.16402</v>
      </c>
      <c r="LVG10" s="189">
        <v>0.16402</v>
      </c>
      <c r="LVH10" s="189">
        <v>0.16402</v>
      </c>
      <c r="LVI10" s="189">
        <v>0.16402</v>
      </c>
      <c r="LVJ10" s="189">
        <v>0.16402</v>
      </c>
      <c r="LVK10" s="189">
        <v>0.16402</v>
      </c>
      <c r="LVL10" s="189">
        <v>0.16402</v>
      </c>
      <c r="LVM10" s="189">
        <v>0.16402</v>
      </c>
      <c r="LVN10" s="189">
        <v>0.16402</v>
      </c>
      <c r="LVO10" s="189">
        <v>0.16402</v>
      </c>
      <c r="LVP10" s="189">
        <v>0.16402</v>
      </c>
      <c r="LVQ10" s="189">
        <v>0.16402</v>
      </c>
      <c r="LVR10" s="189">
        <v>0.16402</v>
      </c>
      <c r="LVS10" s="189">
        <v>0.16402</v>
      </c>
      <c r="LVT10" s="189">
        <v>0.16402</v>
      </c>
      <c r="LVU10" s="189">
        <v>0.16402</v>
      </c>
      <c r="LVV10" s="189">
        <v>0.16402</v>
      </c>
      <c r="LVW10" s="189">
        <v>0.16402</v>
      </c>
      <c r="LVX10" s="189">
        <v>0.16402</v>
      </c>
      <c r="LVY10" s="189">
        <v>0.16402</v>
      </c>
      <c r="LVZ10" s="189">
        <v>0.16402</v>
      </c>
      <c r="LWA10" s="189">
        <v>0.16402</v>
      </c>
      <c r="LWB10" s="189">
        <v>0.16402</v>
      </c>
      <c r="LWC10" s="189">
        <v>0.16402</v>
      </c>
      <c r="LWD10" s="189">
        <v>0.16402</v>
      </c>
      <c r="LWE10" s="189">
        <v>0.16402</v>
      </c>
      <c r="LWF10" s="189">
        <v>0.16402</v>
      </c>
      <c r="LWG10" s="189">
        <v>0.16402</v>
      </c>
      <c r="LWH10" s="189">
        <v>0.16402</v>
      </c>
      <c r="LWI10" s="189">
        <v>0.16402</v>
      </c>
      <c r="LWJ10" s="189">
        <v>0.16402</v>
      </c>
      <c r="LWK10" s="189">
        <v>0.16402</v>
      </c>
      <c r="LWL10" s="189">
        <v>0.16402</v>
      </c>
      <c r="LWM10" s="189">
        <v>0.16402</v>
      </c>
      <c r="LWN10" s="189">
        <v>0.16402</v>
      </c>
      <c r="LWO10" s="189">
        <v>0.16402</v>
      </c>
      <c r="LWP10" s="189">
        <v>0.16402</v>
      </c>
      <c r="LWQ10" s="189">
        <v>0.16402</v>
      </c>
      <c r="LWR10" s="189">
        <v>0.16402</v>
      </c>
      <c r="LWS10" s="189">
        <v>0.16402</v>
      </c>
      <c r="LWT10" s="189">
        <v>0.16402</v>
      </c>
      <c r="LWU10" s="189">
        <v>0.16402</v>
      </c>
      <c r="LWV10" s="189">
        <v>0.16402</v>
      </c>
      <c r="LWW10" s="189">
        <v>0.16402</v>
      </c>
      <c r="LWX10" s="189">
        <v>0.16402</v>
      </c>
      <c r="LWY10" s="189">
        <v>0.16402</v>
      </c>
      <c r="LWZ10" s="189">
        <v>0.16402</v>
      </c>
      <c r="LXA10" s="189">
        <v>0.16402</v>
      </c>
      <c r="LXB10" s="189">
        <v>0.16402</v>
      </c>
      <c r="LXC10" s="189">
        <v>0.16402</v>
      </c>
      <c r="LXD10" s="189">
        <v>0.16402</v>
      </c>
      <c r="LXE10" s="189">
        <v>0.16402</v>
      </c>
      <c r="LXF10" s="189">
        <v>0.16402</v>
      </c>
      <c r="LXG10" s="189">
        <v>0.16402</v>
      </c>
      <c r="LXH10" s="189">
        <v>0.16402</v>
      </c>
      <c r="LXI10" s="189">
        <v>0.16402</v>
      </c>
      <c r="LXJ10" s="189">
        <v>0.16402</v>
      </c>
      <c r="LXK10" s="189">
        <v>0.16402</v>
      </c>
      <c r="LXL10" s="189">
        <v>0.16402</v>
      </c>
      <c r="LXM10" s="189">
        <v>0.16402</v>
      </c>
      <c r="LXN10" s="189">
        <v>0.16402</v>
      </c>
      <c r="LXO10" s="189">
        <v>0.16402</v>
      </c>
      <c r="LXP10" s="189">
        <v>0.16402</v>
      </c>
      <c r="LXQ10" s="189">
        <v>0.16402</v>
      </c>
      <c r="LXR10" s="189">
        <v>0.16402</v>
      </c>
      <c r="LXS10" s="189">
        <v>0.16402</v>
      </c>
      <c r="LXT10" s="189">
        <v>0.16402</v>
      </c>
      <c r="LXU10" s="189">
        <v>0.16402</v>
      </c>
      <c r="LXV10" s="189">
        <v>0.16402</v>
      </c>
      <c r="LXW10" s="189">
        <v>0.16402</v>
      </c>
      <c r="LXX10" s="189">
        <v>0.16402</v>
      </c>
      <c r="LXY10" s="189">
        <v>0.16402</v>
      </c>
      <c r="LXZ10" s="189">
        <v>0.16402</v>
      </c>
      <c r="LYA10" s="189">
        <v>0.16402</v>
      </c>
      <c r="LYB10" s="189">
        <v>0.16402</v>
      </c>
      <c r="LYC10" s="189">
        <v>0.16402</v>
      </c>
      <c r="LYD10" s="189">
        <v>0.16402</v>
      </c>
      <c r="LYE10" s="189">
        <v>0.16402</v>
      </c>
      <c r="LYF10" s="189">
        <v>0.16402</v>
      </c>
      <c r="LYG10" s="189">
        <v>0.16402</v>
      </c>
      <c r="LYH10" s="189">
        <v>0.16402</v>
      </c>
      <c r="LYI10" s="189">
        <v>0.16402</v>
      </c>
      <c r="LYJ10" s="189">
        <v>0.16402</v>
      </c>
      <c r="LYK10" s="189">
        <v>0.16402</v>
      </c>
      <c r="LYL10" s="189">
        <v>0.16402</v>
      </c>
      <c r="LYM10" s="189">
        <v>0.16402</v>
      </c>
      <c r="LYN10" s="189">
        <v>0.16402</v>
      </c>
      <c r="LYO10" s="189">
        <v>0.16402</v>
      </c>
      <c r="LYP10" s="189">
        <v>0.16402</v>
      </c>
      <c r="LYQ10" s="189">
        <v>0.16402</v>
      </c>
      <c r="LYR10" s="189">
        <v>0.16402</v>
      </c>
      <c r="LYS10" s="189">
        <v>0.16402</v>
      </c>
      <c r="LYT10" s="189">
        <v>0.16402</v>
      </c>
      <c r="LYU10" s="189">
        <v>0.16402</v>
      </c>
      <c r="LYV10" s="189">
        <v>0.16402</v>
      </c>
      <c r="LYW10" s="189">
        <v>0.16402</v>
      </c>
      <c r="LYX10" s="189">
        <v>0.16402</v>
      </c>
      <c r="LYY10" s="189">
        <v>0.16402</v>
      </c>
      <c r="LYZ10" s="189">
        <v>0.16402</v>
      </c>
      <c r="LZA10" s="189">
        <v>0.16402</v>
      </c>
      <c r="LZB10" s="189">
        <v>0.16402</v>
      </c>
      <c r="LZC10" s="189">
        <v>0.16402</v>
      </c>
      <c r="LZD10" s="189">
        <v>0.16402</v>
      </c>
      <c r="LZE10" s="189">
        <v>0.16402</v>
      </c>
      <c r="LZF10" s="189">
        <v>0.16402</v>
      </c>
      <c r="LZG10" s="189">
        <v>0.16402</v>
      </c>
      <c r="LZH10" s="189">
        <v>0.16402</v>
      </c>
      <c r="LZI10" s="189">
        <v>0.16402</v>
      </c>
      <c r="LZJ10" s="189">
        <v>0.16402</v>
      </c>
      <c r="LZK10" s="189">
        <v>0.16402</v>
      </c>
      <c r="LZL10" s="189">
        <v>0.16402</v>
      </c>
      <c r="LZM10" s="189">
        <v>0.16402</v>
      </c>
      <c r="LZN10" s="189">
        <v>0.16402</v>
      </c>
      <c r="LZO10" s="189">
        <v>0.16402</v>
      </c>
      <c r="LZP10" s="189">
        <v>0.16402</v>
      </c>
      <c r="LZQ10" s="189">
        <v>0.16402</v>
      </c>
      <c r="LZR10" s="189">
        <v>0.16402</v>
      </c>
      <c r="LZS10" s="189">
        <v>0.16402</v>
      </c>
      <c r="LZT10" s="189">
        <v>0.16402</v>
      </c>
      <c r="LZU10" s="189">
        <v>0.16402</v>
      </c>
      <c r="LZV10" s="189">
        <v>0.16402</v>
      </c>
      <c r="LZW10" s="189">
        <v>0.16402</v>
      </c>
      <c r="LZX10" s="189">
        <v>0.16402</v>
      </c>
      <c r="LZY10" s="189">
        <v>0.16402</v>
      </c>
      <c r="LZZ10" s="189">
        <v>0.16402</v>
      </c>
      <c r="MAA10" s="189">
        <v>0.16402</v>
      </c>
      <c r="MAB10" s="189">
        <v>0.16402</v>
      </c>
      <c r="MAC10" s="189">
        <v>0.16402</v>
      </c>
      <c r="MAD10" s="189">
        <v>0.16402</v>
      </c>
      <c r="MAE10" s="189">
        <v>0.16402</v>
      </c>
      <c r="MAF10" s="189">
        <v>0.16402</v>
      </c>
      <c r="MAG10" s="189">
        <v>0.16402</v>
      </c>
      <c r="MAH10" s="189">
        <v>0.16402</v>
      </c>
      <c r="MAI10" s="189">
        <v>0.16402</v>
      </c>
      <c r="MAJ10" s="189">
        <v>0.16402</v>
      </c>
      <c r="MAK10" s="189">
        <v>0.16402</v>
      </c>
      <c r="MAL10" s="189">
        <v>0.16402</v>
      </c>
      <c r="MAM10" s="189">
        <v>0.16402</v>
      </c>
      <c r="MAN10" s="189">
        <v>0.16402</v>
      </c>
      <c r="MAO10" s="189">
        <v>0.16402</v>
      </c>
      <c r="MAP10" s="189">
        <v>0.16402</v>
      </c>
      <c r="MAQ10" s="189">
        <v>0.16402</v>
      </c>
      <c r="MAR10" s="189">
        <v>0.16402</v>
      </c>
      <c r="MAS10" s="189">
        <v>0.16402</v>
      </c>
      <c r="MAT10" s="189">
        <v>0.16402</v>
      </c>
      <c r="MAU10" s="189">
        <v>0.16402</v>
      </c>
      <c r="MAV10" s="189">
        <v>0.16402</v>
      </c>
      <c r="MAW10" s="189">
        <v>0.16402</v>
      </c>
      <c r="MAX10" s="189">
        <v>0.16402</v>
      </c>
      <c r="MAY10" s="189">
        <v>0.16402</v>
      </c>
      <c r="MAZ10" s="189">
        <v>0.16402</v>
      </c>
      <c r="MBA10" s="189">
        <v>0.16402</v>
      </c>
      <c r="MBB10" s="189">
        <v>0.16402</v>
      </c>
      <c r="MBC10" s="189">
        <v>0.16402</v>
      </c>
      <c r="MBD10" s="189">
        <v>0.16402</v>
      </c>
      <c r="MBE10" s="189">
        <v>0.16402</v>
      </c>
      <c r="MBF10" s="189">
        <v>0.16402</v>
      </c>
      <c r="MBG10" s="189">
        <v>0.16402</v>
      </c>
      <c r="MBH10" s="189">
        <v>0.16402</v>
      </c>
      <c r="MBI10" s="189">
        <v>0.16402</v>
      </c>
      <c r="MBJ10" s="189">
        <v>0.16402</v>
      </c>
      <c r="MBK10" s="189">
        <v>0.16402</v>
      </c>
      <c r="MBL10" s="189">
        <v>0.16402</v>
      </c>
      <c r="MBM10" s="189">
        <v>0.16402</v>
      </c>
      <c r="MBN10" s="189">
        <v>0.16402</v>
      </c>
      <c r="MBO10" s="189">
        <v>0.16402</v>
      </c>
      <c r="MBP10" s="189">
        <v>0.16402</v>
      </c>
      <c r="MBQ10" s="189">
        <v>0.16402</v>
      </c>
      <c r="MBR10" s="189">
        <v>0.16402</v>
      </c>
      <c r="MBS10" s="189">
        <v>0.16402</v>
      </c>
      <c r="MBT10" s="189">
        <v>0.16402</v>
      </c>
      <c r="MBU10" s="189">
        <v>0.16402</v>
      </c>
      <c r="MBV10" s="189">
        <v>0.16402</v>
      </c>
      <c r="MBW10" s="189">
        <v>0.16402</v>
      </c>
      <c r="MBX10" s="189">
        <v>0.16402</v>
      </c>
      <c r="MBY10" s="189">
        <v>0.16402</v>
      </c>
      <c r="MBZ10" s="189">
        <v>0.16402</v>
      </c>
      <c r="MCA10" s="189">
        <v>0.16402</v>
      </c>
      <c r="MCB10" s="189">
        <v>0.16402</v>
      </c>
      <c r="MCC10" s="189">
        <v>0.16402</v>
      </c>
      <c r="MCD10" s="189">
        <v>0.16402</v>
      </c>
      <c r="MCE10" s="189">
        <v>0.16402</v>
      </c>
      <c r="MCF10" s="189">
        <v>0.16402</v>
      </c>
      <c r="MCG10" s="189">
        <v>0.16402</v>
      </c>
      <c r="MCH10" s="189">
        <v>0.16402</v>
      </c>
      <c r="MCI10" s="189">
        <v>0.16402</v>
      </c>
      <c r="MCJ10" s="189">
        <v>0.16402</v>
      </c>
      <c r="MCK10" s="189">
        <v>0.16402</v>
      </c>
      <c r="MCL10" s="189">
        <v>0.16402</v>
      </c>
      <c r="MCM10" s="189">
        <v>0.16402</v>
      </c>
      <c r="MCN10" s="189">
        <v>0.16402</v>
      </c>
      <c r="MCO10" s="189">
        <v>0.16402</v>
      </c>
      <c r="MCP10" s="189">
        <v>0.16402</v>
      </c>
      <c r="MCQ10" s="189">
        <v>0.16402</v>
      </c>
      <c r="MCR10" s="189">
        <v>0.16402</v>
      </c>
      <c r="MCS10" s="189">
        <v>0.16402</v>
      </c>
      <c r="MCT10" s="189">
        <v>0.16402</v>
      </c>
      <c r="MCU10" s="189">
        <v>0.16402</v>
      </c>
      <c r="MCV10" s="189">
        <v>0.16402</v>
      </c>
      <c r="MCW10" s="189">
        <v>0.16402</v>
      </c>
      <c r="MCX10" s="189">
        <v>0.16402</v>
      </c>
      <c r="MCY10" s="189">
        <v>0.16402</v>
      </c>
      <c r="MCZ10" s="189">
        <v>0.16402</v>
      </c>
      <c r="MDA10" s="189">
        <v>0.16402</v>
      </c>
      <c r="MDB10" s="189">
        <v>0.16402</v>
      </c>
      <c r="MDC10" s="189">
        <v>0.16402</v>
      </c>
      <c r="MDD10" s="189">
        <v>0.16402</v>
      </c>
      <c r="MDE10" s="189">
        <v>0.16402</v>
      </c>
      <c r="MDF10" s="189">
        <v>0.16402</v>
      </c>
      <c r="MDG10" s="189">
        <v>0.16402</v>
      </c>
      <c r="MDH10" s="189">
        <v>0.16402</v>
      </c>
      <c r="MDI10" s="189">
        <v>0.16402</v>
      </c>
      <c r="MDJ10" s="189">
        <v>0.16402</v>
      </c>
      <c r="MDK10" s="189">
        <v>0.16402</v>
      </c>
      <c r="MDL10" s="189">
        <v>0.16402</v>
      </c>
      <c r="MDM10" s="189">
        <v>0.16402</v>
      </c>
      <c r="MDN10" s="189">
        <v>0.16402</v>
      </c>
      <c r="MDO10" s="189">
        <v>0.16402</v>
      </c>
      <c r="MDP10" s="189">
        <v>0.16402</v>
      </c>
      <c r="MDQ10" s="189">
        <v>0.16402</v>
      </c>
      <c r="MDR10" s="189">
        <v>0.16402</v>
      </c>
      <c r="MDS10" s="189">
        <v>0.16402</v>
      </c>
      <c r="MDT10" s="189">
        <v>0.16402</v>
      </c>
      <c r="MDU10" s="189">
        <v>0.16402</v>
      </c>
      <c r="MDV10" s="189">
        <v>0.16402</v>
      </c>
      <c r="MDW10" s="189">
        <v>0.16402</v>
      </c>
      <c r="MDX10" s="189">
        <v>0.16402</v>
      </c>
      <c r="MDY10" s="189">
        <v>0.16402</v>
      </c>
      <c r="MDZ10" s="189">
        <v>0.16402</v>
      </c>
      <c r="MEA10" s="189">
        <v>0.16402</v>
      </c>
      <c r="MEB10" s="189">
        <v>0.16402</v>
      </c>
      <c r="MEC10" s="189">
        <v>0.16402</v>
      </c>
      <c r="MED10" s="189">
        <v>0.16402</v>
      </c>
      <c r="MEE10" s="189">
        <v>0.16402</v>
      </c>
      <c r="MEF10" s="189">
        <v>0.16402</v>
      </c>
      <c r="MEG10" s="189">
        <v>0.16402</v>
      </c>
      <c r="MEH10" s="189">
        <v>0.16402</v>
      </c>
      <c r="MEI10" s="189">
        <v>0.16402</v>
      </c>
      <c r="MEJ10" s="189">
        <v>0.16402</v>
      </c>
      <c r="MEK10" s="189">
        <v>0.16402</v>
      </c>
      <c r="MEL10" s="189">
        <v>0.16402</v>
      </c>
      <c r="MEM10" s="189">
        <v>0.16402</v>
      </c>
      <c r="MEN10" s="189">
        <v>0.16402</v>
      </c>
      <c r="MEO10" s="189">
        <v>0.16402</v>
      </c>
      <c r="MEP10" s="189">
        <v>0.16402</v>
      </c>
      <c r="MEQ10" s="189">
        <v>0.16402</v>
      </c>
      <c r="MER10" s="189">
        <v>0.16402</v>
      </c>
      <c r="MES10" s="189">
        <v>0.16402</v>
      </c>
      <c r="MET10" s="189">
        <v>0.16402</v>
      </c>
      <c r="MEU10" s="189">
        <v>0.16402</v>
      </c>
      <c r="MEV10" s="189">
        <v>0.16402</v>
      </c>
      <c r="MEW10" s="189">
        <v>0.16402</v>
      </c>
      <c r="MEX10" s="189">
        <v>0.16402</v>
      </c>
      <c r="MEY10" s="189">
        <v>0.16402</v>
      </c>
      <c r="MEZ10" s="189">
        <v>0.16402</v>
      </c>
      <c r="MFA10" s="189">
        <v>0.16402</v>
      </c>
      <c r="MFB10" s="189">
        <v>0.16402</v>
      </c>
      <c r="MFC10" s="189">
        <v>0.16402</v>
      </c>
      <c r="MFD10" s="189">
        <v>0.16402</v>
      </c>
      <c r="MFE10" s="189">
        <v>0.16402</v>
      </c>
      <c r="MFF10" s="189">
        <v>0.16402</v>
      </c>
      <c r="MFG10" s="189">
        <v>0.16402</v>
      </c>
      <c r="MFH10" s="189">
        <v>0.16402</v>
      </c>
      <c r="MFI10" s="189">
        <v>0.16402</v>
      </c>
      <c r="MFJ10" s="189">
        <v>0.16402</v>
      </c>
      <c r="MFK10" s="189">
        <v>0.16402</v>
      </c>
      <c r="MFL10" s="189">
        <v>0.16402</v>
      </c>
      <c r="MFM10" s="189">
        <v>0.16402</v>
      </c>
      <c r="MFN10" s="189">
        <v>0.16402</v>
      </c>
      <c r="MFO10" s="189">
        <v>0.16402</v>
      </c>
      <c r="MFP10" s="189">
        <v>0.16402</v>
      </c>
      <c r="MFQ10" s="189">
        <v>0.16402</v>
      </c>
      <c r="MFR10" s="189">
        <v>0.16402</v>
      </c>
      <c r="MFS10" s="189">
        <v>0.16402</v>
      </c>
      <c r="MFT10" s="189">
        <v>0.16402</v>
      </c>
      <c r="MFU10" s="189">
        <v>0.16402</v>
      </c>
      <c r="MFV10" s="189">
        <v>0.16402</v>
      </c>
      <c r="MFW10" s="189">
        <v>0.16402</v>
      </c>
      <c r="MFX10" s="189">
        <v>0.16402</v>
      </c>
      <c r="MFY10" s="189">
        <v>0.16402</v>
      </c>
      <c r="MFZ10" s="189">
        <v>0.16402</v>
      </c>
      <c r="MGA10" s="189">
        <v>0.16402</v>
      </c>
      <c r="MGB10" s="189">
        <v>0.16402</v>
      </c>
      <c r="MGC10" s="189">
        <v>0.16402</v>
      </c>
      <c r="MGD10" s="189">
        <v>0.16402</v>
      </c>
      <c r="MGE10" s="189">
        <v>0.16402</v>
      </c>
      <c r="MGF10" s="189">
        <v>0.16402</v>
      </c>
      <c r="MGG10" s="189">
        <v>0.16402</v>
      </c>
      <c r="MGH10" s="189">
        <v>0.16402</v>
      </c>
      <c r="MGI10" s="189">
        <v>0.16402</v>
      </c>
      <c r="MGJ10" s="189">
        <v>0.16402</v>
      </c>
      <c r="MGK10" s="189">
        <v>0.16402</v>
      </c>
      <c r="MGL10" s="189">
        <v>0.16402</v>
      </c>
      <c r="MGM10" s="189">
        <v>0.16402</v>
      </c>
      <c r="MGN10" s="189">
        <v>0.16402</v>
      </c>
      <c r="MGO10" s="189">
        <v>0.16402</v>
      </c>
      <c r="MGP10" s="189">
        <v>0.16402</v>
      </c>
      <c r="MGQ10" s="189">
        <v>0.16402</v>
      </c>
      <c r="MGR10" s="189">
        <v>0.16402</v>
      </c>
      <c r="MGS10" s="189">
        <v>0.16402</v>
      </c>
      <c r="MGT10" s="189">
        <v>0.16402</v>
      </c>
      <c r="MGU10" s="189">
        <v>0.16402</v>
      </c>
      <c r="MGV10" s="189">
        <v>0.16402</v>
      </c>
      <c r="MGW10" s="189">
        <v>0.16402</v>
      </c>
      <c r="MGX10" s="189">
        <v>0.16402</v>
      </c>
      <c r="MGY10" s="189">
        <v>0.16402</v>
      </c>
      <c r="MGZ10" s="189">
        <v>0.16402</v>
      </c>
      <c r="MHA10" s="189">
        <v>0.16402</v>
      </c>
      <c r="MHB10" s="189">
        <v>0.16402</v>
      </c>
      <c r="MHC10" s="189">
        <v>0.16402</v>
      </c>
      <c r="MHD10" s="189">
        <v>0.16402</v>
      </c>
      <c r="MHE10" s="189">
        <v>0.16402</v>
      </c>
      <c r="MHF10" s="189">
        <v>0.16402</v>
      </c>
      <c r="MHG10" s="189">
        <v>0.16402</v>
      </c>
      <c r="MHH10" s="189">
        <v>0.16402</v>
      </c>
      <c r="MHI10" s="189">
        <v>0.16402</v>
      </c>
      <c r="MHJ10" s="189">
        <v>0.16402</v>
      </c>
      <c r="MHK10" s="189">
        <v>0.16402</v>
      </c>
      <c r="MHL10" s="189">
        <v>0.16402</v>
      </c>
      <c r="MHM10" s="189">
        <v>0.16402</v>
      </c>
      <c r="MHN10" s="189">
        <v>0.16402</v>
      </c>
      <c r="MHO10" s="189">
        <v>0.16402</v>
      </c>
      <c r="MHP10" s="189">
        <v>0.16402</v>
      </c>
      <c r="MHQ10" s="189">
        <v>0.16402</v>
      </c>
      <c r="MHR10" s="189">
        <v>0.16402</v>
      </c>
      <c r="MHS10" s="189">
        <v>0.16402</v>
      </c>
      <c r="MHT10" s="189">
        <v>0.16402</v>
      </c>
      <c r="MHU10" s="189">
        <v>0.16402</v>
      </c>
      <c r="MHV10" s="189">
        <v>0.16402</v>
      </c>
      <c r="MHW10" s="189">
        <v>0.16402</v>
      </c>
      <c r="MHX10" s="189">
        <v>0.16402</v>
      </c>
      <c r="MHY10" s="189">
        <v>0.16402</v>
      </c>
      <c r="MHZ10" s="189">
        <v>0.16402</v>
      </c>
      <c r="MIA10" s="189">
        <v>0.16402</v>
      </c>
      <c r="MIB10" s="189">
        <v>0.16402</v>
      </c>
      <c r="MIC10" s="189">
        <v>0.16402</v>
      </c>
      <c r="MID10" s="189">
        <v>0.16402</v>
      </c>
      <c r="MIE10" s="189">
        <v>0.16402</v>
      </c>
      <c r="MIF10" s="189">
        <v>0.16402</v>
      </c>
      <c r="MIG10" s="189">
        <v>0.16402</v>
      </c>
      <c r="MIH10" s="189">
        <v>0.16402</v>
      </c>
      <c r="MII10" s="189">
        <v>0.16402</v>
      </c>
      <c r="MIJ10" s="189">
        <v>0.16402</v>
      </c>
      <c r="MIK10" s="189">
        <v>0.16402</v>
      </c>
      <c r="MIL10" s="189">
        <v>0.16402</v>
      </c>
      <c r="MIM10" s="189">
        <v>0.16402</v>
      </c>
      <c r="MIN10" s="189">
        <v>0.16402</v>
      </c>
      <c r="MIO10" s="189">
        <v>0.16402</v>
      </c>
      <c r="MIP10" s="189">
        <v>0.16402</v>
      </c>
      <c r="MIQ10" s="189">
        <v>0.16402</v>
      </c>
      <c r="MIR10" s="189">
        <v>0.16402</v>
      </c>
      <c r="MIS10" s="189">
        <v>0.16402</v>
      </c>
      <c r="MIT10" s="189">
        <v>0.16402</v>
      </c>
      <c r="MIU10" s="189">
        <v>0.16402</v>
      </c>
      <c r="MIV10" s="189">
        <v>0.16402</v>
      </c>
      <c r="MIW10" s="189">
        <v>0.16402</v>
      </c>
      <c r="MIX10" s="189">
        <v>0.16402</v>
      </c>
      <c r="MIY10" s="189">
        <v>0.16402</v>
      </c>
      <c r="MIZ10" s="189">
        <v>0.16402</v>
      </c>
      <c r="MJA10" s="189">
        <v>0.16402</v>
      </c>
      <c r="MJB10" s="189">
        <v>0.16402</v>
      </c>
      <c r="MJC10" s="189">
        <v>0.16402</v>
      </c>
      <c r="MJD10" s="189">
        <v>0.16402</v>
      </c>
      <c r="MJE10" s="189">
        <v>0.16402</v>
      </c>
      <c r="MJF10" s="189">
        <v>0.16402</v>
      </c>
      <c r="MJG10" s="189">
        <v>0.16402</v>
      </c>
      <c r="MJH10" s="189">
        <v>0.16402</v>
      </c>
      <c r="MJI10" s="189">
        <v>0.16402</v>
      </c>
      <c r="MJJ10" s="189">
        <v>0.16402</v>
      </c>
      <c r="MJK10" s="189">
        <v>0.16402</v>
      </c>
      <c r="MJL10" s="189">
        <v>0.16402</v>
      </c>
      <c r="MJM10" s="189">
        <v>0.16402</v>
      </c>
      <c r="MJN10" s="189">
        <v>0.16402</v>
      </c>
      <c r="MJO10" s="189">
        <v>0.16402</v>
      </c>
      <c r="MJP10" s="189">
        <v>0.16402</v>
      </c>
      <c r="MJQ10" s="189">
        <v>0.16402</v>
      </c>
      <c r="MJR10" s="189">
        <v>0.16402</v>
      </c>
      <c r="MJS10" s="189">
        <v>0.16402</v>
      </c>
      <c r="MJT10" s="189">
        <v>0.16402</v>
      </c>
      <c r="MJU10" s="189">
        <v>0.16402</v>
      </c>
      <c r="MJV10" s="189">
        <v>0.16402</v>
      </c>
      <c r="MJW10" s="189">
        <v>0.16402</v>
      </c>
      <c r="MJX10" s="189">
        <v>0.16402</v>
      </c>
      <c r="MJY10" s="189">
        <v>0.16402</v>
      </c>
      <c r="MJZ10" s="189">
        <v>0.16402</v>
      </c>
      <c r="MKA10" s="189">
        <v>0.16402</v>
      </c>
      <c r="MKB10" s="189">
        <v>0.16402</v>
      </c>
      <c r="MKC10" s="189">
        <v>0.16402</v>
      </c>
      <c r="MKD10" s="189">
        <v>0.16402</v>
      </c>
      <c r="MKE10" s="189">
        <v>0.16402</v>
      </c>
      <c r="MKF10" s="189">
        <v>0.16402</v>
      </c>
      <c r="MKG10" s="189">
        <v>0.16402</v>
      </c>
      <c r="MKH10" s="189">
        <v>0.16402</v>
      </c>
      <c r="MKI10" s="189">
        <v>0.16402</v>
      </c>
      <c r="MKJ10" s="189">
        <v>0.16402</v>
      </c>
      <c r="MKK10" s="189">
        <v>0.16402</v>
      </c>
      <c r="MKL10" s="189">
        <v>0.16402</v>
      </c>
      <c r="MKM10" s="189">
        <v>0.16402</v>
      </c>
      <c r="MKN10" s="189">
        <v>0.16402</v>
      </c>
      <c r="MKO10" s="189">
        <v>0.16402</v>
      </c>
      <c r="MKP10" s="189">
        <v>0.16402</v>
      </c>
      <c r="MKQ10" s="189">
        <v>0.16402</v>
      </c>
      <c r="MKR10" s="189">
        <v>0.16402</v>
      </c>
      <c r="MKS10" s="189">
        <v>0.16402</v>
      </c>
      <c r="MKT10" s="189">
        <v>0.16402</v>
      </c>
      <c r="MKU10" s="189">
        <v>0.16402</v>
      </c>
      <c r="MKV10" s="189">
        <v>0.16402</v>
      </c>
      <c r="MKW10" s="189">
        <v>0.16402</v>
      </c>
      <c r="MKX10" s="189">
        <v>0.16402</v>
      </c>
      <c r="MKY10" s="189">
        <v>0.16402</v>
      </c>
      <c r="MKZ10" s="189">
        <v>0.16402</v>
      </c>
      <c r="MLA10" s="189">
        <v>0.16402</v>
      </c>
      <c r="MLB10" s="189">
        <v>0.16402</v>
      </c>
      <c r="MLC10" s="189">
        <v>0.16402</v>
      </c>
      <c r="MLD10" s="189">
        <v>0.16402</v>
      </c>
      <c r="MLE10" s="189">
        <v>0.16402</v>
      </c>
      <c r="MLF10" s="189">
        <v>0.16402</v>
      </c>
      <c r="MLG10" s="189">
        <v>0.16402</v>
      </c>
      <c r="MLH10" s="189">
        <v>0.16402</v>
      </c>
      <c r="MLI10" s="189">
        <v>0.16402</v>
      </c>
      <c r="MLJ10" s="189">
        <v>0.16402</v>
      </c>
      <c r="MLK10" s="189">
        <v>0.16402</v>
      </c>
      <c r="MLL10" s="189">
        <v>0.16402</v>
      </c>
      <c r="MLM10" s="189">
        <v>0.16402</v>
      </c>
      <c r="MLN10" s="189">
        <v>0.16402</v>
      </c>
      <c r="MLO10" s="189">
        <v>0.16402</v>
      </c>
      <c r="MLP10" s="189">
        <v>0.16402</v>
      </c>
      <c r="MLQ10" s="189">
        <v>0.16402</v>
      </c>
      <c r="MLR10" s="189">
        <v>0.16402</v>
      </c>
      <c r="MLS10" s="189">
        <v>0.16402</v>
      </c>
      <c r="MLT10" s="189">
        <v>0.16402</v>
      </c>
      <c r="MLU10" s="189">
        <v>0.16402</v>
      </c>
      <c r="MLV10" s="189">
        <v>0.16402</v>
      </c>
      <c r="MLW10" s="189">
        <v>0.16402</v>
      </c>
      <c r="MLX10" s="189">
        <v>0.16402</v>
      </c>
      <c r="MLY10" s="189">
        <v>0.16402</v>
      </c>
      <c r="MLZ10" s="189">
        <v>0.16402</v>
      </c>
      <c r="MMA10" s="189">
        <v>0.16402</v>
      </c>
      <c r="MMB10" s="189">
        <v>0.16402</v>
      </c>
      <c r="MMC10" s="189">
        <v>0.16402</v>
      </c>
      <c r="MMD10" s="189">
        <v>0.16402</v>
      </c>
      <c r="MME10" s="189">
        <v>0.16402</v>
      </c>
      <c r="MMF10" s="189">
        <v>0.16402</v>
      </c>
      <c r="MMG10" s="189">
        <v>0.16402</v>
      </c>
      <c r="MMH10" s="189">
        <v>0.16402</v>
      </c>
      <c r="MMI10" s="189">
        <v>0.16402</v>
      </c>
      <c r="MMJ10" s="189">
        <v>0.16402</v>
      </c>
      <c r="MMK10" s="189">
        <v>0.16402</v>
      </c>
      <c r="MML10" s="189">
        <v>0.16402</v>
      </c>
      <c r="MMM10" s="189">
        <v>0.16402</v>
      </c>
      <c r="MMN10" s="189">
        <v>0.16402</v>
      </c>
      <c r="MMO10" s="189">
        <v>0.16402</v>
      </c>
      <c r="MMP10" s="189">
        <v>0.16402</v>
      </c>
      <c r="MMQ10" s="189">
        <v>0.16402</v>
      </c>
      <c r="MMR10" s="189">
        <v>0.16402</v>
      </c>
      <c r="MMS10" s="189">
        <v>0.16402</v>
      </c>
      <c r="MMT10" s="189">
        <v>0.16402</v>
      </c>
      <c r="MMU10" s="189">
        <v>0.16402</v>
      </c>
      <c r="MMV10" s="189">
        <v>0.16402</v>
      </c>
      <c r="MMW10" s="189">
        <v>0.16402</v>
      </c>
      <c r="MMX10" s="189">
        <v>0.16402</v>
      </c>
      <c r="MMY10" s="189">
        <v>0.16402</v>
      </c>
      <c r="MMZ10" s="189">
        <v>0.16402</v>
      </c>
      <c r="MNA10" s="189">
        <v>0.16402</v>
      </c>
      <c r="MNB10" s="189">
        <v>0.16402</v>
      </c>
      <c r="MNC10" s="189">
        <v>0.16402</v>
      </c>
      <c r="MND10" s="189">
        <v>0.16402</v>
      </c>
      <c r="MNE10" s="189">
        <v>0.16402</v>
      </c>
      <c r="MNF10" s="189">
        <v>0.16402</v>
      </c>
      <c r="MNG10" s="189">
        <v>0.16402</v>
      </c>
      <c r="MNH10" s="189">
        <v>0.16402</v>
      </c>
      <c r="MNI10" s="189">
        <v>0.16402</v>
      </c>
      <c r="MNJ10" s="189">
        <v>0.16402</v>
      </c>
      <c r="MNK10" s="189">
        <v>0.16402</v>
      </c>
      <c r="MNL10" s="189">
        <v>0.16402</v>
      </c>
      <c r="MNM10" s="189">
        <v>0.16402</v>
      </c>
      <c r="MNN10" s="189">
        <v>0.16402</v>
      </c>
      <c r="MNO10" s="189">
        <v>0.16402</v>
      </c>
      <c r="MNP10" s="189">
        <v>0.16402</v>
      </c>
      <c r="MNQ10" s="189">
        <v>0.16402</v>
      </c>
      <c r="MNR10" s="189">
        <v>0.16402</v>
      </c>
      <c r="MNS10" s="189">
        <v>0.16402</v>
      </c>
      <c r="MNT10" s="189">
        <v>0.16402</v>
      </c>
      <c r="MNU10" s="189">
        <v>0.16402</v>
      </c>
      <c r="MNV10" s="189">
        <v>0.16402</v>
      </c>
      <c r="MNW10" s="189">
        <v>0.16402</v>
      </c>
      <c r="MNX10" s="189">
        <v>0.16402</v>
      </c>
      <c r="MNY10" s="189">
        <v>0.16402</v>
      </c>
      <c r="MNZ10" s="189">
        <v>0.16402</v>
      </c>
      <c r="MOA10" s="189">
        <v>0.16402</v>
      </c>
      <c r="MOB10" s="189">
        <v>0.16402</v>
      </c>
      <c r="MOC10" s="189">
        <v>0.16402</v>
      </c>
      <c r="MOD10" s="189">
        <v>0.16402</v>
      </c>
      <c r="MOE10" s="189">
        <v>0.16402</v>
      </c>
      <c r="MOF10" s="189">
        <v>0.16402</v>
      </c>
      <c r="MOG10" s="189">
        <v>0.16402</v>
      </c>
      <c r="MOH10" s="189">
        <v>0.16402</v>
      </c>
      <c r="MOI10" s="189">
        <v>0.16402</v>
      </c>
      <c r="MOJ10" s="189">
        <v>0.16402</v>
      </c>
      <c r="MOK10" s="189">
        <v>0.16402</v>
      </c>
      <c r="MOL10" s="189">
        <v>0.16402</v>
      </c>
      <c r="MOM10" s="189">
        <v>0.16402</v>
      </c>
      <c r="MON10" s="189">
        <v>0.16402</v>
      </c>
      <c r="MOO10" s="189">
        <v>0.16402</v>
      </c>
      <c r="MOP10" s="189">
        <v>0.16402</v>
      </c>
      <c r="MOQ10" s="189">
        <v>0.16402</v>
      </c>
      <c r="MOR10" s="189">
        <v>0.16402</v>
      </c>
      <c r="MOS10" s="189">
        <v>0.16402</v>
      </c>
      <c r="MOT10" s="189">
        <v>0.16402</v>
      </c>
      <c r="MOU10" s="189">
        <v>0.16402</v>
      </c>
      <c r="MOV10" s="189">
        <v>0.16402</v>
      </c>
      <c r="MOW10" s="189">
        <v>0.16402</v>
      </c>
      <c r="MOX10" s="189">
        <v>0.16402</v>
      </c>
      <c r="MOY10" s="189">
        <v>0.16402</v>
      </c>
      <c r="MOZ10" s="189">
        <v>0.16402</v>
      </c>
      <c r="MPA10" s="189">
        <v>0.16402</v>
      </c>
      <c r="MPB10" s="189">
        <v>0.16402</v>
      </c>
      <c r="MPC10" s="189">
        <v>0.16402</v>
      </c>
      <c r="MPD10" s="189">
        <v>0.16402</v>
      </c>
      <c r="MPE10" s="189">
        <v>0.16402</v>
      </c>
      <c r="MPF10" s="189">
        <v>0.16402</v>
      </c>
      <c r="MPG10" s="189">
        <v>0.16402</v>
      </c>
      <c r="MPH10" s="189">
        <v>0.16402</v>
      </c>
      <c r="MPI10" s="189">
        <v>0.16402</v>
      </c>
      <c r="MPJ10" s="189">
        <v>0.16402</v>
      </c>
      <c r="MPK10" s="189">
        <v>0.16402</v>
      </c>
      <c r="MPL10" s="189">
        <v>0.16402</v>
      </c>
      <c r="MPM10" s="189">
        <v>0.16402</v>
      </c>
      <c r="MPN10" s="189">
        <v>0.16402</v>
      </c>
      <c r="MPO10" s="189">
        <v>0.16402</v>
      </c>
      <c r="MPP10" s="189">
        <v>0.16402</v>
      </c>
      <c r="MPQ10" s="189">
        <v>0.16402</v>
      </c>
      <c r="MPR10" s="189">
        <v>0.16402</v>
      </c>
      <c r="MPS10" s="189">
        <v>0.16402</v>
      </c>
      <c r="MPT10" s="189">
        <v>0.16402</v>
      </c>
      <c r="MPU10" s="189">
        <v>0.16402</v>
      </c>
      <c r="MPV10" s="189">
        <v>0.16402</v>
      </c>
      <c r="MPW10" s="189">
        <v>0.16402</v>
      </c>
      <c r="MPX10" s="189">
        <v>0.16402</v>
      </c>
      <c r="MPY10" s="189">
        <v>0.16402</v>
      </c>
      <c r="MPZ10" s="189">
        <v>0.16402</v>
      </c>
      <c r="MQA10" s="189">
        <v>0.16402</v>
      </c>
      <c r="MQB10" s="189">
        <v>0.16402</v>
      </c>
      <c r="MQC10" s="189">
        <v>0.16402</v>
      </c>
      <c r="MQD10" s="189">
        <v>0.16402</v>
      </c>
      <c r="MQE10" s="189">
        <v>0.16402</v>
      </c>
      <c r="MQF10" s="189">
        <v>0.16402</v>
      </c>
      <c r="MQG10" s="189">
        <v>0.16402</v>
      </c>
      <c r="MQH10" s="189">
        <v>0.16402</v>
      </c>
      <c r="MQI10" s="189">
        <v>0.16402</v>
      </c>
      <c r="MQJ10" s="189">
        <v>0.16402</v>
      </c>
      <c r="MQK10" s="189">
        <v>0.16402</v>
      </c>
      <c r="MQL10" s="189">
        <v>0.16402</v>
      </c>
      <c r="MQM10" s="189">
        <v>0.16402</v>
      </c>
      <c r="MQN10" s="189">
        <v>0.16402</v>
      </c>
      <c r="MQO10" s="189">
        <v>0.16402</v>
      </c>
      <c r="MQP10" s="189">
        <v>0.16402</v>
      </c>
      <c r="MQQ10" s="189">
        <v>0.16402</v>
      </c>
      <c r="MQR10" s="189">
        <v>0.16402</v>
      </c>
      <c r="MQS10" s="189">
        <v>0.16402</v>
      </c>
      <c r="MQT10" s="189">
        <v>0.16402</v>
      </c>
      <c r="MQU10" s="189">
        <v>0.16402</v>
      </c>
      <c r="MQV10" s="189">
        <v>0.16402</v>
      </c>
      <c r="MQW10" s="189">
        <v>0.16402</v>
      </c>
      <c r="MQX10" s="189">
        <v>0.16402</v>
      </c>
      <c r="MQY10" s="189">
        <v>0.16402</v>
      </c>
      <c r="MQZ10" s="189">
        <v>0.16402</v>
      </c>
      <c r="MRA10" s="189">
        <v>0.16402</v>
      </c>
      <c r="MRB10" s="189">
        <v>0.16402</v>
      </c>
      <c r="MRC10" s="189">
        <v>0.16402</v>
      </c>
      <c r="MRD10" s="189">
        <v>0.16402</v>
      </c>
      <c r="MRE10" s="189">
        <v>0.16402</v>
      </c>
      <c r="MRF10" s="189">
        <v>0.16402</v>
      </c>
      <c r="MRG10" s="189">
        <v>0.16402</v>
      </c>
      <c r="MRH10" s="189">
        <v>0.16402</v>
      </c>
      <c r="MRI10" s="189">
        <v>0.16402</v>
      </c>
      <c r="MRJ10" s="189">
        <v>0.16402</v>
      </c>
      <c r="MRK10" s="189">
        <v>0.16402</v>
      </c>
      <c r="MRL10" s="189">
        <v>0.16402</v>
      </c>
      <c r="MRM10" s="189">
        <v>0.16402</v>
      </c>
      <c r="MRN10" s="189">
        <v>0.16402</v>
      </c>
      <c r="MRO10" s="189">
        <v>0.16402</v>
      </c>
      <c r="MRP10" s="189">
        <v>0.16402</v>
      </c>
      <c r="MRQ10" s="189">
        <v>0.16402</v>
      </c>
      <c r="MRR10" s="189">
        <v>0.16402</v>
      </c>
      <c r="MRS10" s="189">
        <v>0.16402</v>
      </c>
      <c r="MRT10" s="189">
        <v>0.16402</v>
      </c>
      <c r="MRU10" s="189">
        <v>0.16402</v>
      </c>
      <c r="MRV10" s="189">
        <v>0.16402</v>
      </c>
      <c r="MRW10" s="189">
        <v>0.16402</v>
      </c>
      <c r="MRX10" s="189">
        <v>0.16402</v>
      </c>
      <c r="MRY10" s="189">
        <v>0.16402</v>
      </c>
      <c r="MRZ10" s="189">
        <v>0.16402</v>
      </c>
      <c r="MSA10" s="189">
        <v>0.16402</v>
      </c>
      <c r="MSB10" s="189">
        <v>0.16402</v>
      </c>
      <c r="MSC10" s="189">
        <v>0.16402</v>
      </c>
      <c r="MSD10" s="189">
        <v>0.16402</v>
      </c>
      <c r="MSE10" s="189">
        <v>0.16402</v>
      </c>
      <c r="MSF10" s="189">
        <v>0.16402</v>
      </c>
      <c r="MSG10" s="189">
        <v>0.16402</v>
      </c>
      <c r="MSH10" s="189">
        <v>0.16402</v>
      </c>
      <c r="MSI10" s="189">
        <v>0.16402</v>
      </c>
      <c r="MSJ10" s="189">
        <v>0.16402</v>
      </c>
      <c r="MSK10" s="189">
        <v>0.16402</v>
      </c>
      <c r="MSL10" s="189">
        <v>0.16402</v>
      </c>
      <c r="MSM10" s="189">
        <v>0.16402</v>
      </c>
      <c r="MSN10" s="189">
        <v>0.16402</v>
      </c>
      <c r="MSO10" s="189">
        <v>0.16402</v>
      </c>
      <c r="MSP10" s="189">
        <v>0.16402</v>
      </c>
      <c r="MSQ10" s="189">
        <v>0.16402</v>
      </c>
      <c r="MSR10" s="189">
        <v>0.16402</v>
      </c>
      <c r="MSS10" s="189">
        <v>0.16402</v>
      </c>
      <c r="MST10" s="189">
        <v>0.16402</v>
      </c>
      <c r="MSU10" s="189">
        <v>0.16402</v>
      </c>
      <c r="MSV10" s="189">
        <v>0.16402</v>
      </c>
      <c r="MSW10" s="189">
        <v>0.16402</v>
      </c>
      <c r="MSX10" s="189">
        <v>0.16402</v>
      </c>
      <c r="MSY10" s="189">
        <v>0.16402</v>
      </c>
      <c r="MSZ10" s="189">
        <v>0.16402</v>
      </c>
      <c r="MTA10" s="189">
        <v>0.16402</v>
      </c>
      <c r="MTB10" s="189">
        <v>0.16402</v>
      </c>
      <c r="MTC10" s="189">
        <v>0.16402</v>
      </c>
      <c r="MTD10" s="189">
        <v>0.16402</v>
      </c>
      <c r="MTE10" s="189">
        <v>0.16402</v>
      </c>
      <c r="MTF10" s="189">
        <v>0.16402</v>
      </c>
      <c r="MTG10" s="189">
        <v>0.16402</v>
      </c>
      <c r="MTH10" s="189">
        <v>0.16402</v>
      </c>
      <c r="MTI10" s="189">
        <v>0.16402</v>
      </c>
      <c r="MTJ10" s="189">
        <v>0.16402</v>
      </c>
      <c r="MTK10" s="189">
        <v>0.16402</v>
      </c>
      <c r="MTL10" s="189">
        <v>0.16402</v>
      </c>
      <c r="MTM10" s="189">
        <v>0.16402</v>
      </c>
      <c r="MTN10" s="189">
        <v>0.16402</v>
      </c>
      <c r="MTO10" s="189">
        <v>0.16402</v>
      </c>
      <c r="MTP10" s="189">
        <v>0.16402</v>
      </c>
      <c r="MTQ10" s="189">
        <v>0.16402</v>
      </c>
      <c r="MTR10" s="189">
        <v>0.16402</v>
      </c>
      <c r="MTS10" s="189">
        <v>0.16402</v>
      </c>
      <c r="MTT10" s="189">
        <v>0.16402</v>
      </c>
      <c r="MTU10" s="189">
        <v>0.16402</v>
      </c>
      <c r="MTV10" s="189">
        <v>0.16402</v>
      </c>
      <c r="MTW10" s="189">
        <v>0.16402</v>
      </c>
      <c r="MTX10" s="189">
        <v>0.16402</v>
      </c>
      <c r="MTY10" s="189">
        <v>0.16402</v>
      </c>
      <c r="MTZ10" s="189">
        <v>0.16402</v>
      </c>
      <c r="MUA10" s="189">
        <v>0.16402</v>
      </c>
      <c r="MUB10" s="189">
        <v>0.16402</v>
      </c>
      <c r="MUC10" s="189">
        <v>0.16402</v>
      </c>
      <c r="MUD10" s="189">
        <v>0.16402</v>
      </c>
      <c r="MUE10" s="189">
        <v>0.16402</v>
      </c>
      <c r="MUF10" s="189">
        <v>0.16402</v>
      </c>
      <c r="MUG10" s="189">
        <v>0.16402</v>
      </c>
      <c r="MUH10" s="189">
        <v>0.16402</v>
      </c>
      <c r="MUI10" s="189">
        <v>0.16402</v>
      </c>
      <c r="MUJ10" s="189">
        <v>0.16402</v>
      </c>
      <c r="MUK10" s="189">
        <v>0.16402</v>
      </c>
      <c r="MUL10" s="189">
        <v>0.16402</v>
      </c>
      <c r="MUM10" s="189">
        <v>0.16402</v>
      </c>
      <c r="MUN10" s="189">
        <v>0.16402</v>
      </c>
      <c r="MUO10" s="189">
        <v>0.16402</v>
      </c>
      <c r="MUP10" s="189">
        <v>0.16402</v>
      </c>
      <c r="MUQ10" s="189">
        <v>0.16402</v>
      </c>
      <c r="MUR10" s="189">
        <v>0.16402</v>
      </c>
      <c r="MUS10" s="189">
        <v>0.16402</v>
      </c>
      <c r="MUT10" s="189">
        <v>0.16402</v>
      </c>
      <c r="MUU10" s="189">
        <v>0.16402</v>
      </c>
      <c r="MUV10" s="189">
        <v>0.16402</v>
      </c>
      <c r="MUW10" s="189">
        <v>0.16402</v>
      </c>
      <c r="MUX10" s="189">
        <v>0.16402</v>
      </c>
      <c r="MUY10" s="189">
        <v>0.16402</v>
      </c>
      <c r="MUZ10" s="189">
        <v>0.16402</v>
      </c>
      <c r="MVA10" s="189">
        <v>0.16402</v>
      </c>
      <c r="MVB10" s="189">
        <v>0.16402</v>
      </c>
      <c r="MVC10" s="189">
        <v>0.16402</v>
      </c>
      <c r="MVD10" s="189">
        <v>0.16402</v>
      </c>
      <c r="MVE10" s="189">
        <v>0.16402</v>
      </c>
      <c r="MVF10" s="189">
        <v>0.16402</v>
      </c>
      <c r="MVG10" s="189">
        <v>0.16402</v>
      </c>
      <c r="MVH10" s="189">
        <v>0.16402</v>
      </c>
      <c r="MVI10" s="189">
        <v>0.16402</v>
      </c>
      <c r="MVJ10" s="189">
        <v>0.16402</v>
      </c>
      <c r="MVK10" s="189">
        <v>0.16402</v>
      </c>
      <c r="MVL10" s="189">
        <v>0.16402</v>
      </c>
      <c r="MVM10" s="189">
        <v>0.16402</v>
      </c>
      <c r="MVN10" s="189">
        <v>0.16402</v>
      </c>
      <c r="MVO10" s="189">
        <v>0.16402</v>
      </c>
      <c r="MVP10" s="189">
        <v>0.16402</v>
      </c>
      <c r="MVQ10" s="189">
        <v>0.16402</v>
      </c>
      <c r="MVR10" s="189">
        <v>0.16402</v>
      </c>
      <c r="MVS10" s="189">
        <v>0.16402</v>
      </c>
      <c r="MVT10" s="189">
        <v>0.16402</v>
      </c>
      <c r="MVU10" s="189">
        <v>0.16402</v>
      </c>
      <c r="MVV10" s="189">
        <v>0.16402</v>
      </c>
      <c r="MVW10" s="189">
        <v>0.16402</v>
      </c>
      <c r="MVX10" s="189">
        <v>0.16402</v>
      </c>
      <c r="MVY10" s="189">
        <v>0.16402</v>
      </c>
      <c r="MVZ10" s="189">
        <v>0.16402</v>
      </c>
      <c r="MWA10" s="189">
        <v>0.16402</v>
      </c>
      <c r="MWB10" s="189">
        <v>0.16402</v>
      </c>
      <c r="MWC10" s="189">
        <v>0.16402</v>
      </c>
      <c r="MWD10" s="189">
        <v>0.16402</v>
      </c>
      <c r="MWE10" s="189">
        <v>0.16402</v>
      </c>
      <c r="MWF10" s="189">
        <v>0.16402</v>
      </c>
      <c r="MWG10" s="189">
        <v>0.16402</v>
      </c>
      <c r="MWH10" s="189">
        <v>0.16402</v>
      </c>
      <c r="MWI10" s="189">
        <v>0.16402</v>
      </c>
      <c r="MWJ10" s="189">
        <v>0.16402</v>
      </c>
      <c r="MWK10" s="189">
        <v>0.16402</v>
      </c>
      <c r="MWL10" s="189">
        <v>0.16402</v>
      </c>
      <c r="MWM10" s="189">
        <v>0.16402</v>
      </c>
      <c r="MWN10" s="189">
        <v>0.16402</v>
      </c>
      <c r="MWO10" s="189">
        <v>0.16402</v>
      </c>
      <c r="MWP10" s="189">
        <v>0.16402</v>
      </c>
      <c r="MWQ10" s="189">
        <v>0.16402</v>
      </c>
      <c r="MWR10" s="189">
        <v>0.16402</v>
      </c>
      <c r="MWS10" s="189">
        <v>0.16402</v>
      </c>
      <c r="MWT10" s="189">
        <v>0.16402</v>
      </c>
      <c r="MWU10" s="189">
        <v>0.16402</v>
      </c>
      <c r="MWV10" s="189">
        <v>0.16402</v>
      </c>
      <c r="MWW10" s="189">
        <v>0.16402</v>
      </c>
      <c r="MWX10" s="189">
        <v>0.16402</v>
      </c>
      <c r="MWY10" s="189">
        <v>0.16402</v>
      </c>
      <c r="MWZ10" s="189">
        <v>0.16402</v>
      </c>
      <c r="MXA10" s="189">
        <v>0.16402</v>
      </c>
      <c r="MXB10" s="189">
        <v>0.16402</v>
      </c>
      <c r="MXC10" s="189">
        <v>0.16402</v>
      </c>
      <c r="MXD10" s="189">
        <v>0.16402</v>
      </c>
      <c r="MXE10" s="189">
        <v>0.16402</v>
      </c>
      <c r="MXF10" s="189">
        <v>0.16402</v>
      </c>
      <c r="MXG10" s="189">
        <v>0.16402</v>
      </c>
      <c r="MXH10" s="189">
        <v>0.16402</v>
      </c>
      <c r="MXI10" s="189">
        <v>0.16402</v>
      </c>
      <c r="MXJ10" s="189">
        <v>0.16402</v>
      </c>
      <c r="MXK10" s="189">
        <v>0.16402</v>
      </c>
      <c r="MXL10" s="189">
        <v>0.16402</v>
      </c>
      <c r="MXM10" s="189">
        <v>0.16402</v>
      </c>
      <c r="MXN10" s="189">
        <v>0.16402</v>
      </c>
      <c r="MXO10" s="189">
        <v>0.16402</v>
      </c>
      <c r="MXP10" s="189">
        <v>0.16402</v>
      </c>
      <c r="MXQ10" s="189">
        <v>0.16402</v>
      </c>
      <c r="MXR10" s="189">
        <v>0.16402</v>
      </c>
      <c r="MXS10" s="189">
        <v>0.16402</v>
      </c>
      <c r="MXT10" s="189">
        <v>0.16402</v>
      </c>
      <c r="MXU10" s="189">
        <v>0.16402</v>
      </c>
      <c r="MXV10" s="189">
        <v>0.16402</v>
      </c>
      <c r="MXW10" s="189">
        <v>0.16402</v>
      </c>
      <c r="MXX10" s="189">
        <v>0.16402</v>
      </c>
      <c r="MXY10" s="189">
        <v>0.16402</v>
      </c>
      <c r="MXZ10" s="189">
        <v>0.16402</v>
      </c>
      <c r="MYA10" s="189">
        <v>0.16402</v>
      </c>
      <c r="MYB10" s="189">
        <v>0.16402</v>
      </c>
      <c r="MYC10" s="189">
        <v>0.16402</v>
      </c>
      <c r="MYD10" s="189">
        <v>0.16402</v>
      </c>
      <c r="MYE10" s="189">
        <v>0.16402</v>
      </c>
      <c r="MYF10" s="189">
        <v>0.16402</v>
      </c>
      <c r="MYG10" s="189">
        <v>0.16402</v>
      </c>
      <c r="MYH10" s="189">
        <v>0.16402</v>
      </c>
      <c r="MYI10" s="189">
        <v>0.16402</v>
      </c>
      <c r="MYJ10" s="189">
        <v>0.16402</v>
      </c>
      <c r="MYK10" s="189">
        <v>0.16402</v>
      </c>
      <c r="MYL10" s="189">
        <v>0.16402</v>
      </c>
      <c r="MYM10" s="189">
        <v>0.16402</v>
      </c>
      <c r="MYN10" s="189">
        <v>0.16402</v>
      </c>
      <c r="MYO10" s="189">
        <v>0.16402</v>
      </c>
      <c r="MYP10" s="189">
        <v>0.16402</v>
      </c>
      <c r="MYQ10" s="189">
        <v>0.16402</v>
      </c>
      <c r="MYR10" s="189">
        <v>0.16402</v>
      </c>
      <c r="MYS10" s="189">
        <v>0.16402</v>
      </c>
      <c r="MYT10" s="189">
        <v>0.16402</v>
      </c>
      <c r="MYU10" s="189">
        <v>0.16402</v>
      </c>
      <c r="MYV10" s="189">
        <v>0.16402</v>
      </c>
      <c r="MYW10" s="189">
        <v>0.16402</v>
      </c>
      <c r="MYX10" s="189">
        <v>0.16402</v>
      </c>
      <c r="MYY10" s="189">
        <v>0.16402</v>
      </c>
      <c r="MYZ10" s="189">
        <v>0.16402</v>
      </c>
      <c r="MZA10" s="189">
        <v>0.16402</v>
      </c>
      <c r="MZB10" s="189">
        <v>0.16402</v>
      </c>
      <c r="MZC10" s="189">
        <v>0.16402</v>
      </c>
      <c r="MZD10" s="189">
        <v>0.16402</v>
      </c>
      <c r="MZE10" s="189">
        <v>0.16402</v>
      </c>
      <c r="MZF10" s="189">
        <v>0.16402</v>
      </c>
      <c r="MZG10" s="189">
        <v>0.16402</v>
      </c>
      <c r="MZH10" s="189">
        <v>0.16402</v>
      </c>
      <c r="MZI10" s="189">
        <v>0.16402</v>
      </c>
      <c r="MZJ10" s="189">
        <v>0.16402</v>
      </c>
      <c r="MZK10" s="189">
        <v>0.16402</v>
      </c>
      <c r="MZL10" s="189">
        <v>0.16402</v>
      </c>
      <c r="MZM10" s="189">
        <v>0.16402</v>
      </c>
      <c r="MZN10" s="189">
        <v>0.16402</v>
      </c>
      <c r="MZO10" s="189">
        <v>0.16402</v>
      </c>
      <c r="MZP10" s="189">
        <v>0.16402</v>
      </c>
      <c r="MZQ10" s="189">
        <v>0.16402</v>
      </c>
      <c r="MZR10" s="189">
        <v>0.16402</v>
      </c>
      <c r="MZS10" s="189">
        <v>0.16402</v>
      </c>
      <c r="MZT10" s="189">
        <v>0.16402</v>
      </c>
      <c r="MZU10" s="189">
        <v>0.16402</v>
      </c>
      <c r="MZV10" s="189">
        <v>0.16402</v>
      </c>
      <c r="MZW10" s="189">
        <v>0.16402</v>
      </c>
      <c r="MZX10" s="189">
        <v>0.16402</v>
      </c>
      <c r="MZY10" s="189">
        <v>0.16402</v>
      </c>
      <c r="MZZ10" s="189">
        <v>0.16402</v>
      </c>
      <c r="NAA10" s="189">
        <v>0.16402</v>
      </c>
      <c r="NAB10" s="189">
        <v>0.16402</v>
      </c>
      <c r="NAC10" s="189">
        <v>0.16402</v>
      </c>
      <c r="NAD10" s="189">
        <v>0.16402</v>
      </c>
      <c r="NAE10" s="189">
        <v>0.16402</v>
      </c>
      <c r="NAF10" s="189">
        <v>0.16402</v>
      </c>
      <c r="NAG10" s="189">
        <v>0.16402</v>
      </c>
      <c r="NAH10" s="189">
        <v>0.16402</v>
      </c>
      <c r="NAI10" s="189">
        <v>0.16402</v>
      </c>
      <c r="NAJ10" s="189">
        <v>0.16402</v>
      </c>
      <c r="NAK10" s="189">
        <v>0.16402</v>
      </c>
      <c r="NAL10" s="189">
        <v>0.16402</v>
      </c>
      <c r="NAM10" s="189">
        <v>0.16402</v>
      </c>
      <c r="NAN10" s="189">
        <v>0.16402</v>
      </c>
      <c r="NAO10" s="189">
        <v>0.16402</v>
      </c>
      <c r="NAP10" s="189">
        <v>0.16402</v>
      </c>
      <c r="NAQ10" s="189">
        <v>0.16402</v>
      </c>
      <c r="NAR10" s="189">
        <v>0.16402</v>
      </c>
      <c r="NAS10" s="189">
        <v>0.16402</v>
      </c>
      <c r="NAT10" s="189">
        <v>0.16402</v>
      </c>
      <c r="NAU10" s="189">
        <v>0.16402</v>
      </c>
      <c r="NAV10" s="189">
        <v>0.16402</v>
      </c>
      <c r="NAW10" s="189">
        <v>0.16402</v>
      </c>
      <c r="NAX10" s="189">
        <v>0.16402</v>
      </c>
      <c r="NAY10" s="189">
        <v>0.16402</v>
      </c>
      <c r="NAZ10" s="189">
        <v>0.16402</v>
      </c>
      <c r="NBA10" s="189">
        <v>0.16402</v>
      </c>
      <c r="NBB10" s="189">
        <v>0.16402</v>
      </c>
      <c r="NBC10" s="189">
        <v>0.16402</v>
      </c>
      <c r="NBD10" s="189">
        <v>0.16402</v>
      </c>
      <c r="NBE10" s="189">
        <v>0.16402</v>
      </c>
      <c r="NBF10" s="189">
        <v>0.16402</v>
      </c>
      <c r="NBG10" s="189">
        <v>0.16402</v>
      </c>
      <c r="NBH10" s="189">
        <v>0.16402</v>
      </c>
      <c r="NBI10" s="189">
        <v>0.16402</v>
      </c>
      <c r="NBJ10" s="189">
        <v>0.16402</v>
      </c>
      <c r="NBK10" s="189">
        <v>0.16402</v>
      </c>
      <c r="NBL10" s="189">
        <v>0.16402</v>
      </c>
      <c r="NBM10" s="189">
        <v>0.16402</v>
      </c>
      <c r="NBN10" s="189">
        <v>0.16402</v>
      </c>
      <c r="NBO10" s="189">
        <v>0.16402</v>
      </c>
      <c r="NBP10" s="189">
        <v>0.16402</v>
      </c>
      <c r="NBQ10" s="189">
        <v>0.16402</v>
      </c>
      <c r="NBR10" s="189">
        <v>0.16402</v>
      </c>
      <c r="NBS10" s="189">
        <v>0.16402</v>
      </c>
      <c r="NBT10" s="189">
        <v>0.16402</v>
      </c>
      <c r="NBU10" s="189">
        <v>0.16402</v>
      </c>
      <c r="NBV10" s="189">
        <v>0.16402</v>
      </c>
      <c r="NBW10" s="189">
        <v>0.16402</v>
      </c>
      <c r="NBX10" s="189">
        <v>0.16402</v>
      </c>
      <c r="NBY10" s="189">
        <v>0.16402</v>
      </c>
      <c r="NBZ10" s="189">
        <v>0.16402</v>
      </c>
      <c r="NCA10" s="189">
        <v>0.16402</v>
      </c>
      <c r="NCB10" s="189">
        <v>0.16402</v>
      </c>
      <c r="NCC10" s="189">
        <v>0.16402</v>
      </c>
      <c r="NCD10" s="189">
        <v>0.16402</v>
      </c>
      <c r="NCE10" s="189">
        <v>0.16402</v>
      </c>
      <c r="NCF10" s="189">
        <v>0.16402</v>
      </c>
      <c r="NCG10" s="189">
        <v>0.16402</v>
      </c>
      <c r="NCH10" s="189">
        <v>0.16402</v>
      </c>
      <c r="NCI10" s="189">
        <v>0.16402</v>
      </c>
      <c r="NCJ10" s="189">
        <v>0.16402</v>
      </c>
      <c r="NCK10" s="189">
        <v>0.16402</v>
      </c>
      <c r="NCL10" s="189">
        <v>0.16402</v>
      </c>
      <c r="NCM10" s="189">
        <v>0.16402</v>
      </c>
      <c r="NCN10" s="189">
        <v>0.16402</v>
      </c>
      <c r="NCO10" s="189">
        <v>0.16402</v>
      </c>
      <c r="NCP10" s="189">
        <v>0.16402</v>
      </c>
      <c r="NCQ10" s="189">
        <v>0.16402</v>
      </c>
      <c r="NCR10" s="189">
        <v>0.16402</v>
      </c>
      <c r="NCS10" s="189">
        <v>0.16402</v>
      </c>
      <c r="NCT10" s="189">
        <v>0.16402</v>
      </c>
      <c r="NCU10" s="189">
        <v>0.16402</v>
      </c>
      <c r="NCV10" s="189">
        <v>0.16402</v>
      </c>
      <c r="NCW10" s="189">
        <v>0.16402</v>
      </c>
      <c r="NCX10" s="189">
        <v>0.16402</v>
      </c>
      <c r="NCY10" s="189">
        <v>0.16402</v>
      </c>
      <c r="NCZ10" s="189">
        <v>0.16402</v>
      </c>
      <c r="NDA10" s="189">
        <v>0.16402</v>
      </c>
      <c r="NDB10" s="189">
        <v>0.16402</v>
      </c>
      <c r="NDC10" s="189">
        <v>0.16402</v>
      </c>
      <c r="NDD10" s="189">
        <v>0.16402</v>
      </c>
      <c r="NDE10" s="189">
        <v>0.16402</v>
      </c>
      <c r="NDF10" s="189">
        <v>0.16402</v>
      </c>
      <c r="NDG10" s="189">
        <v>0.16402</v>
      </c>
      <c r="NDH10" s="189">
        <v>0.16402</v>
      </c>
      <c r="NDI10" s="189">
        <v>0.16402</v>
      </c>
      <c r="NDJ10" s="189">
        <v>0.16402</v>
      </c>
      <c r="NDK10" s="189">
        <v>0.16402</v>
      </c>
      <c r="NDL10" s="189">
        <v>0.16402</v>
      </c>
      <c r="NDM10" s="189">
        <v>0.16402</v>
      </c>
      <c r="NDN10" s="189">
        <v>0.16402</v>
      </c>
      <c r="NDO10" s="189">
        <v>0.16402</v>
      </c>
      <c r="NDP10" s="189">
        <v>0.16402</v>
      </c>
      <c r="NDQ10" s="189">
        <v>0.16402</v>
      </c>
      <c r="NDR10" s="189">
        <v>0.16402</v>
      </c>
      <c r="NDS10" s="189">
        <v>0.16402</v>
      </c>
      <c r="NDT10" s="189">
        <v>0.16402</v>
      </c>
      <c r="NDU10" s="189">
        <v>0.16402</v>
      </c>
      <c r="NDV10" s="189">
        <v>0.16402</v>
      </c>
      <c r="NDW10" s="189">
        <v>0.16402</v>
      </c>
      <c r="NDX10" s="189">
        <v>0.16402</v>
      </c>
      <c r="NDY10" s="189">
        <v>0.16402</v>
      </c>
      <c r="NDZ10" s="189">
        <v>0.16402</v>
      </c>
      <c r="NEA10" s="189">
        <v>0.16402</v>
      </c>
      <c r="NEB10" s="189">
        <v>0.16402</v>
      </c>
      <c r="NEC10" s="189">
        <v>0.16402</v>
      </c>
      <c r="NED10" s="189">
        <v>0.16402</v>
      </c>
      <c r="NEE10" s="189">
        <v>0.16402</v>
      </c>
      <c r="NEF10" s="189">
        <v>0.16402</v>
      </c>
      <c r="NEG10" s="189">
        <v>0.16402</v>
      </c>
      <c r="NEH10" s="189">
        <v>0.16402</v>
      </c>
      <c r="NEI10" s="189">
        <v>0.16402</v>
      </c>
      <c r="NEJ10" s="189">
        <v>0.16402</v>
      </c>
      <c r="NEK10" s="189">
        <v>0.16402</v>
      </c>
      <c r="NEL10" s="189">
        <v>0.16402</v>
      </c>
      <c r="NEM10" s="189">
        <v>0.16402</v>
      </c>
      <c r="NEN10" s="189">
        <v>0.16402</v>
      </c>
      <c r="NEO10" s="189">
        <v>0.16402</v>
      </c>
      <c r="NEP10" s="189">
        <v>0.16402</v>
      </c>
      <c r="NEQ10" s="189">
        <v>0.16402</v>
      </c>
      <c r="NER10" s="189">
        <v>0.16402</v>
      </c>
      <c r="NES10" s="189">
        <v>0.16402</v>
      </c>
      <c r="NET10" s="189">
        <v>0.16402</v>
      </c>
      <c r="NEU10" s="189">
        <v>0.16402</v>
      </c>
      <c r="NEV10" s="189">
        <v>0.16402</v>
      </c>
      <c r="NEW10" s="189">
        <v>0.16402</v>
      </c>
      <c r="NEX10" s="189">
        <v>0.16402</v>
      </c>
      <c r="NEY10" s="189">
        <v>0.16402</v>
      </c>
      <c r="NEZ10" s="189">
        <v>0.16402</v>
      </c>
      <c r="NFA10" s="189">
        <v>0.16402</v>
      </c>
      <c r="NFB10" s="189">
        <v>0.16402</v>
      </c>
      <c r="NFC10" s="189">
        <v>0.16402</v>
      </c>
      <c r="NFD10" s="189">
        <v>0.16402</v>
      </c>
      <c r="NFE10" s="189">
        <v>0.16402</v>
      </c>
      <c r="NFF10" s="189">
        <v>0.16402</v>
      </c>
      <c r="NFG10" s="189">
        <v>0.16402</v>
      </c>
      <c r="NFH10" s="189">
        <v>0.16402</v>
      </c>
      <c r="NFI10" s="189">
        <v>0.16402</v>
      </c>
      <c r="NFJ10" s="189">
        <v>0.16402</v>
      </c>
      <c r="NFK10" s="189">
        <v>0.16402</v>
      </c>
      <c r="NFL10" s="189">
        <v>0.16402</v>
      </c>
      <c r="NFM10" s="189">
        <v>0.16402</v>
      </c>
      <c r="NFN10" s="189">
        <v>0.16402</v>
      </c>
      <c r="NFO10" s="189">
        <v>0.16402</v>
      </c>
      <c r="NFP10" s="189">
        <v>0.16402</v>
      </c>
      <c r="NFQ10" s="189">
        <v>0.16402</v>
      </c>
      <c r="NFR10" s="189">
        <v>0.16402</v>
      </c>
      <c r="NFS10" s="189">
        <v>0.16402</v>
      </c>
      <c r="NFT10" s="189">
        <v>0.16402</v>
      </c>
      <c r="NFU10" s="189">
        <v>0.16402</v>
      </c>
      <c r="NFV10" s="189">
        <v>0.16402</v>
      </c>
      <c r="NFW10" s="189">
        <v>0.16402</v>
      </c>
      <c r="NFX10" s="189">
        <v>0.16402</v>
      </c>
      <c r="NFY10" s="189">
        <v>0.16402</v>
      </c>
      <c r="NFZ10" s="189">
        <v>0.16402</v>
      </c>
      <c r="NGA10" s="189">
        <v>0.16402</v>
      </c>
      <c r="NGB10" s="189">
        <v>0.16402</v>
      </c>
      <c r="NGC10" s="189">
        <v>0.16402</v>
      </c>
      <c r="NGD10" s="189">
        <v>0.16402</v>
      </c>
      <c r="NGE10" s="189">
        <v>0.16402</v>
      </c>
      <c r="NGF10" s="189">
        <v>0.16402</v>
      </c>
      <c r="NGG10" s="189">
        <v>0.16402</v>
      </c>
      <c r="NGH10" s="189">
        <v>0.16402</v>
      </c>
      <c r="NGI10" s="189">
        <v>0.16402</v>
      </c>
      <c r="NGJ10" s="189">
        <v>0.16402</v>
      </c>
      <c r="NGK10" s="189">
        <v>0.16402</v>
      </c>
      <c r="NGL10" s="189">
        <v>0.16402</v>
      </c>
      <c r="NGM10" s="189">
        <v>0.16402</v>
      </c>
      <c r="NGN10" s="189">
        <v>0.16402</v>
      </c>
      <c r="NGO10" s="189">
        <v>0.16402</v>
      </c>
      <c r="NGP10" s="189">
        <v>0.16402</v>
      </c>
      <c r="NGQ10" s="189">
        <v>0.16402</v>
      </c>
      <c r="NGR10" s="189">
        <v>0.16402</v>
      </c>
      <c r="NGS10" s="189">
        <v>0.16402</v>
      </c>
      <c r="NGT10" s="189">
        <v>0.16402</v>
      </c>
      <c r="NGU10" s="189">
        <v>0.16402</v>
      </c>
      <c r="NGV10" s="189">
        <v>0.16402</v>
      </c>
      <c r="NGW10" s="189">
        <v>0.16402</v>
      </c>
      <c r="NGX10" s="189">
        <v>0.16402</v>
      </c>
      <c r="NGY10" s="189">
        <v>0.16402</v>
      </c>
      <c r="NGZ10" s="189">
        <v>0.16402</v>
      </c>
      <c r="NHA10" s="189">
        <v>0.16402</v>
      </c>
      <c r="NHB10" s="189">
        <v>0.16402</v>
      </c>
      <c r="NHC10" s="189">
        <v>0.16402</v>
      </c>
      <c r="NHD10" s="189">
        <v>0.16402</v>
      </c>
      <c r="NHE10" s="189">
        <v>0.16402</v>
      </c>
      <c r="NHF10" s="189">
        <v>0.16402</v>
      </c>
      <c r="NHG10" s="189">
        <v>0.16402</v>
      </c>
      <c r="NHH10" s="189">
        <v>0.16402</v>
      </c>
      <c r="NHI10" s="189">
        <v>0.16402</v>
      </c>
      <c r="NHJ10" s="189">
        <v>0.16402</v>
      </c>
      <c r="NHK10" s="189">
        <v>0.16402</v>
      </c>
      <c r="NHL10" s="189">
        <v>0.16402</v>
      </c>
      <c r="NHM10" s="189">
        <v>0.16402</v>
      </c>
      <c r="NHN10" s="189">
        <v>0.16402</v>
      </c>
      <c r="NHO10" s="189">
        <v>0.16402</v>
      </c>
      <c r="NHP10" s="189">
        <v>0.16402</v>
      </c>
      <c r="NHQ10" s="189">
        <v>0.16402</v>
      </c>
      <c r="NHR10" s="189">
        <v>0.16402</v>
      </c>
      <c r="NHS10" s="189">
        <v>0.16402</v>
      </c>
      <c r="NHT10" s="189">
        <v>0.16402</v>
      </c>
      <c r="NHU10" s="189">
        <v>0.16402</v>
      </c>
      <c r="NHV10" s="189">
        <v>0.16402</v>
      </c>
      <c r="NHW10" s="189">
        <v>0.16402</v>
      </c>
      <c r="NHX10" s="189">
        <v>0.16402</v>
      </c>
      <c r="NHY10" s="189">
        <v>0.16402</v>
      </c>
      <c r="NHZ10" s="189">
        <v>0.16402</v>
      </c>
      <c r="NIA10" s="189">
        <v>0.16402</v>
      </c>
      <c r="NIB10" s="189">
        <v>0.16402</v>
      </c>
      <c r="NIC10" s="189">
        <v>0.16402</v>
      </c>
      <c r="NID10" s="189">
        <v>0.16402</v>
      </c>
      <c r="NIE10" s="189">
        <v>0.16402</v>
      </c>
      <c r="NIF10" s="189">
        <v>0.16402</v>
      </c>
      <c r="NIG10" s="189">
        <v>0.16402</v>
      </c>
      <c r="NIH10" s="189">
        <v>0.16402</v>
      </c>
      <c r="NII10" s="189">
        <v>0.16402</v>
      </c>
      <c r="NIJ10" s="189">
        <v>0.16402</v>
      </c>
      <c r="NIK10" s="189">
        <v>0.16402</v>
      </c>
      <c r="NIL10" s="189">
        <v>0.16402</v>
      </c>
      <c r="NIM10" s="189">
        <v>0.16402</v>
      </c>
      <c r="NIN10" s="189">
        <v>0.16402</v>
      </c>
      <c r="NIO10" s="189">
        <v>0.16402</v>
      </c>
      <c r="NIP10" s="189">
        <v>0.16402</v>
      </c>
      <c r="NIQ10" s="189">
        <v>0.16402</v>
      </c>
      <c r="NIR10" s="189">
        <v>0.16402</v>
      </c>
      <c r="NIS10" s="189">
        <v>0.16402</v>
      </c>
      <c r="NIT10" s="189">
        <v>0.16402</v>
      </c>
      <c r="NIU10" s="189">
        <v>0.16402</v>
      </c>
      <c r="NIV10" s="189">
        <v>0.16402</v>
      </c>
      <c r="NIW10" s="189">
        <v>0.16402</v>
      </c>
      <c r="NIX10" s="189">
        <v>0.16402</v>
      </c>
      <c r="NIY10" s="189">
        <v>0.16402</v>
      </c>
      <c r="NIZ10" s="189">
        <v>0.16402</v>
      </c>
      <c r="NJA10" s="189">
        <v>0.16402</v>
      </c>
      <c r="NJB10" s="189">
        <v>0.16402</v>
      </c>
      <c r="NJC10" s="189">
        <v>0.16402</v>
      </c>
      <c r="NJD10" s="189">
        <v>0.16402</v>
      </c>
      <c r="NJE10" s="189">
        <v>0.16402</v>
      </c>
      <c r="NJF10" s="189">
        <v>0.16402</v>
      </c>
      <c r="NJG10" s="189">
        <v>0.16402</v>
      </c>
      <c r="NJH10" s="189">
        <v>0.16402</v>
      </c>
      <c r="NJI10" s="189">
        <v>0.16402</v>
      </c>
      <c r="NJJ10" s="189">
        <v>0.16402</v>
      </c>
      <c r="NJK10" s="189">
        <v>0.16402</v>
      </c>
      <c r="NJL10" s="189">
        <v>0.16402</v>
      </c>
      <c r="NJM10" s="189">
        <v>0.16402</v>
      </c>
      <c r="NJN10" s="189">
        <v>0.16402</v>
      </c>
      <c r="NJO10" s="189">
        <v>0.16402</v>
      </c>
      <c r="NJP10" s="189">
        <v>0.16402</v>
      </c>
      <c r="NJQ10" s="189">
        <v>0.16402</v>
      </c>
      <c r="NJR10" s="189">
        <v>0.16402</v>
      </c>
      <c r="NJS10" s="189">
        <v>0.16402</v>
      </c>
      <c r="NJT10" s="189">
        <v>0.16402</v>
      </c>
      <c r="NJU10" s="189">
        <v>0.16402</v>
      </c>
      <c r="NJV10" s="189">
        <v>0.16402</v>
      </c>
      <c r="NJW10" s="189">
        <v>0.16402</v>
      </c>
      <c r="NJX10" s="189">
        <v>0.16402</v>
      </c>
      <c r="NJY10" s="189">
        <v>0.16402</v>
      </c>
      <c r="NJZ10" s="189">
        <v>0.16402</v>
      </c>
      <c r="NKA10" s="189">
        <v>0.16402</v>
      </c>
      <c r="NKB10" s="189">
        <v>0.16402</v>
      </c>
      <c r="NKC10" s="189">
        <v>0.16402</v>
      </c>
      <c r="NKD10" s="189">
        <v>0.16402</v>
      </c>
      <c r="NKE10" s="189">
        <v>0.16402</v>
      </c>
      <c r="NKF10" s="189">
        <v>0.16402</v>
      </c>
      <c r="NKG10" s="189">
        <v>0.16402</v>
      </c>
      <c r="NKH10" s="189">
        <v>0.16402</v>
      </c>
      <c r="NKI10" s="189">
        <v>0.16402</v>
      </c>
      <c r="NKJ10" s="189">
        <v>0.16402</v>
      </c>
      <c r="NKK10" s="189">
        <v>0.16402</v>
      </c>
      <c r="NKL10" s="189">
        <v>0.16402</v>
      </c>
      <c r="NKM10" s="189">
        <v>0.16402</v>
      </c>
      <c r="NKN10" s="189">
        <v>0.16402</v>
      </c>
      <c r="NKO10" s="189">
        <v>0.16402</v>
      </c>
      <c r="NKP10" s="189">
        <v>0.16402</v>
      </c>
      <c r="NKQ10" s="189">
        <v>0.16402</v>
      </c>
      <c r="NKR10" s="189">
        <v>0.16402</v>
      </c>
      <c r="NKS10" s="189">
        <v>0.16402</v>
      </c>
      <c r="NKT10" s="189">
        <v>0.16402</v>
      </c>
      <c r="NKU10" s="189">
        <v>0.16402</v>
      </c>
      <c r="NKV10" s="189">
        <v>0.16402</v>
      </c>
      <c r="NKW10" s="189">
        <v>0.16402</v>
      </c>
      <c r="NKX10" s="189">
        <v>0.16402</v>
      </c>
      <c r="NKY10" s="189">
        <v>0.16402</v>
      </c>
      <c r="NKZ10" s="189">
        <v>0.16402</v>
      </c>
      <c r="NLA10" s="189">
        <v>0.16402</v>
      </c>
      <c r="NLB10" s="189">
        <v>0.16402</v>
      </c>
      <c r="NLC10" s="189">
        <v>0.16402</v>
      </c>
      <c r="NLD10" s="189">
        <v>0.16402</v>
      </c>
      <c r="NLE10" s="189">
        <v>0.16402</v>
      </c>
      <c r="NLF10" s="189">
        <v>0.16402</v>
      </c>
      <c r="NLG10" s="189">
        <v>0.16402</v>
      </c>
      <c r="NLH10" s="189">
        <v>0.16402</v>
      </c>
      <c r="NLI10" s="189">
        <v>0.16402</v>
      </c>
      <c r="NLJ10" s="189">
        <v>0.16402</v>
      </c>
      <c r="NLK10" s="189">
        <v>0.16402</v>
      </c>
      <c r="NLL10" s="189">
        <v>0.16402</v>
      </c>
      <c r="NLM10" s="189">
        <v>0.16402</v>
      </c>
      <c r="NLN10" s="189">
        <v>0.16402</v>
      </c>
      <c r="NLO10" s="189">
        <v>0.16402</v>
      </c>
      <c r="NLP10" s="189">
        <v>0.16402</v>
      </c>
      <c r="NLQ10" s="189">
        <v>0.16402</v>
      </c>
      <c r="NLR10" s="189">
        <v>0.16402</v>
      </c>
      <c r="NLS10" s="189">
        <v>0.16402</v>
      </c>
      <c r="NLT10" s="189">
        <v>0.16402</v>
      </c>
      <c r="NLU10" s="189">
        <v>0.16402</v>
      </c>
      <c r="NLV10" s="189">
        <v>0.16402</v>
      </c>
      <c r="NLW10" s="189">
        <v>0.16402</v>
      </c>
      <c r="NLX10" s="189">
        <v>0.16402</v>
      </c>
      <c r="NLY10" s="189">
        <v>0.16402</v>
      </c>
      <c r="NLZ10" s="189">
        <v>0.16402</v>
      </c>
      <c r="NMA10" s="189">
        <v>0.16402</v>
      </c>
      <c r="NMB10" s="189">
        <v>0.16402</v>
      </c>
      <c r="NMC10" s="189">
        <v>0.16402</v>
      </c>
      <c r="NMD10" s="189">
        <v>0.16402</v>
      </c>
      <c r="NME10" s="189">
        <v>0.16402</v>
      </c>
      <c r="NMF10" s="189">
        <v>0.16402</v>
      </c>
      <c r="NMG10" s="189">
        <v>0.16402</v>
      </c>
      <c r="NMH10" s="189">
        <v>0.16402</v>
      </c>
      <c r="NMI10" s="189">
        <v>0.16402</v>
      </c>
      <c r="NMJ10" s="189">
        <v>0.16402</v>
      </c>
      <c r="NMK10" s="189">
        <v>0.16402</v>
      </c>
      <c r="NML10" s="189">
        <v>0.16402</v>
      </c>
      <c r="NMM10" s="189">
        <v>0.16402</v>
      </c>
      <c r="NMN10" s="189">
        <v>0.16402</v>
      </c>
      <c r="NMO10" s="189">
        <v>0.16402</v>
      </c>
      <c r="NMP10" s="189">
        <v>0.16402</v>
      </c>
      <c r="NMQ10" s="189">
        <v>0.16402</v>
      </c>
      <c r="NMR10" s="189">
        <v>0.16402</v>
      </c>
      <c r="NMS10" s="189">
        <v>0.16402</v>
      </c>
      <c r="NMT10" s="189">
        <v>0.16402</v>
      </c>
      <c r="NMU10" s="189">
        <v>0.16402</v>
      </c>
      <c r="NMV10" s="189">
        <v>0.16402</v>
      </c>
      <c r="NMW10" s="189">
        <v>0.16402</v>
      </c>
      <c r="NMX10" s="189">
        <v>0.16402</v>
      </c>
      <c r="NMY10" s="189">
        <v>0.16402</v>
      </c>
      <c r="NMZ10" s="189">
        <v>0.16402</v>
      </c>
      <c r="NNA10" s="189">
        <v>0.16402</v>
      </c>
      <c r="NNB10" s="189">
        <v>0.16402</v>
      </c>
      <c r="NNC10" s="189">
        <v>0.16402</v>
      </c>
      <c r="NND10" s="189">
        <v>0.16402</v>
      </c>
      <c r="NNE10" s="189">
        <v>0.16402</v>
      </c>
      <c r="NNF10" s="189">
        <v>0.16402</v>
      </c>
      <c r="NNG10" s="189">
        <v>0.16402</v>
      </c>
      <c r="NNH10" s="189">
        <v>0.16402</v>
      </c>
      <c r="NNI10" s="189">
        <v>0.16402</v>
      </c>
      <c r="NNJ10" s="189">
        <v>0.16402</v>
      </c>
      <c r="NNK10" s="189">
        <v>0.16402</v>
      </c>
      <c r="NNL10" s="189">
        <v>0.16402</v>
      </c>
      <c r="NNM10" s="189">
        <v>0.16402</v>
      </c>
      <c r="NNN10" s="189">
        <v>0.16402</v>
      </c>
      <c r="NNO10" s="189">
        <v>0.16402</v>
      </c>
      <c r="NNP10" s="189">
        <v>0.16402</v>
      </c>
      <c r="NNQ10" s="189">
        <v>0.16402</v>
      </c>
      <c r="NNR10" s="189">
        <v>0.16402</v>
      </c>
      <c r="NNS10" s="189">
        <v>0.16402</v>
      </c>
      <c r="NNT10" s="189">
        <v>0.16402</v>
      </c>
      <c r="NNU10" s="189">
        <v>0.16402</v>
      </c>
      <c r="NNV10" s="189">
        <v>0.16402</v>
      </c>
      <c r="NNW10" s="189">
        <v>0.16402</v>
      </c>
      <c r="NNX10" s="189">
        <v>0.16402</v>
      </c>
      <c r="NNY10" s="189">
        <v>0.16402</v>
      </c>
      <c r="NNZ10" s="189">
        <v>0.16402</v>
      </c>
      <c r="NOA10" s="189">
        <v>0.16402</v>
      </c>
      <c r="NOB10" s="189">
        <v>0.16402</v>
      </c>
      <c r="NOC10" s="189">
        <v>0.16402</v>
      </c>
      <c r="NOD10" s="189">
        <v>0.16402</v>
      </c>
      <c r="NOE10" s="189">
        <v>0.16402</v>
      </c>
      <c r="NOF10" s="189">
        <v>0.16402</v>
      </c>
      <c r="NOG10" s="189">
        <v>0.16402</v>
      </c>
      <c r="NOH10" s="189">
        <v>0.16402</v>
      </c>
      <c r="NOI10" s="189">
        <v>0.16402</v>
      </c>
      <c r="NOJ10" s="189">
        <v>0.16402</v>
      </c>
      <c r="NOK10" s="189">
        <v>0.16402</v>
      </c>
      <c r="NOL10" s="189">
        <v>0.16402</v>
      </c>
      <c r="NOM10" s="189">
        <v>0.16402</v>
      </c>
      <c r="NON10" s="189">
        <v>0.16402</v>
      </c>
      <c r="NOO10" s="189">
        <v>0.16402</v>
      </c>
      <c r="NOP10" s="189">
        <v>0.16402</v>
      </c>
      <c r="NOQ10" s="189">
        <v>0.16402</v>
      </c>
      <c r="NOR10" s="189">
        <v>0.16402</v>
      </c>
      <c r="NOS10" s="189">
        <v>0.16402</v>
      </c>
      <c r="NOT10" s="189">
        <v>0.16402</v>
      </c>
      <c r="NOU10" s="189">
        <v>0.16402</v>
      </c>
      <c r="NOV10" s="189">
        <v>0.16402</v>
      </c>
      <c r="NOW10" s="189">
        <v>0.16402</v>
      </c>
      <c r="NOX10" s="189">
        <v>0.16402</v>
      </c>
      <c r="NOY10" s="189">
        <v>0.16402</v>
      </c>
      <c r="NOZ10" s="189">
        <v>0.16402</v>
      </c>
      <c r="NPA10" s="189">
        <v>0.16402</v>
      </c>
      <c r="NPB10" s="189">
        <v>0.16402</v>
      </c>
      <c r="NPC10" s="189">
        <v>0.16402</v>
      </c>
      <c r="NPD10" s="189">
        <v>0.16402</v>
      </c>
      <c r="NPE10" s="189">
        <v>0.16402</v>
      </c>
      <c r="NPF10" s="189">
        <v>0.16402</v>
      </c>
      <c r="NPG10" s="189">
        <v>0.16402</v>
      </c>
      <c r="NPH10" s="189">
        <v>0.16402</v>
      </c>
      <c r="NPI10" s="189">
        <v>0.16402</v>
      </c>
      <c r="NPJ10" s="189">
        <v>0.16402</v>
      </c>
      <c r="NPK10" s="189">
        <v>0.16402</v>
      </c>
      <c r="NPL10" s="189">
        <v>0.16402</v>
      </c>
      <c r="NPM10" s="189">
        <v>0.16402</v>
      </c>
      <c r="NPN10" s="189">
        <v>0.16402</v>
      </c>
      <c r="NPO10" s="189">
        <v>0.16402</v>
      </c>
      <c r="NPP10" s="189">
        <v>0.16402</v>
      </c>
      <c r="NPQ10" s="189">
        <v>0.16402</v>
      </c>
      <c r="NPR10" s="189">
        <v>0.16402</v>
      </c>
      <c r="NPS10" s="189">
        <v>0.16402</v>
      </c>
      <c r="NPT10" s="189">
        <v>0.16402</v>
      </c>
      <c r="NPU10" s="189">
        <v>0.16402</v>
      </c>
      <c r="NPV10" s="189">
        <v>0.16402</v>
      </c>
      <c r="NPW10" s="189">
        <v>0.16402</v>
      </c>
      <c r="NPX10" s="189">
        <v>0.16402</v>
      </c>
      <c r="NPY10" s="189">
        <v>0.16402</v>
      </c>
      <c r="NPZ10" s="189">
        <v>0.16402</v>
      </c>
      <c r="NQA10" s="189">
        <v>0.16402</v>
      </c>
      <c r="NQB10" s="189">
        <v>0.16402</v>
      </c>
      <c r="NQC10" s="189">
        <v>0.16402</v>
      </c>
      <c r="NQD10" s="189">
        <v>0.16402</v>
      </c>
      <c r="NQE10" s="189">
        <v>0.16402</v>
      </c>
      <c r="NQF10" s="189">
        <v>0.16402</v>
      </c>
      <c r="NQG10" s="189">
        <v>0.16402</v>
      </c>
      <c r="NQH10" s="189">
        <v>0.16402</v>
      </c>
      <c r="NQI10" s="189">
        <v>0.16402</v>
      </c>
      <c r="NQJ10" s="189">
        <v>0.16402</v>
      </c>
      <c r="NQK10" s="189">
        <v>0.16402</v>
      </c>
      <c r="NQL10" s="189">
        <v>0.16402</v>
      </c>
      <c r="NQM10" s="189">
        <v>0.16402</v>
      </c>
      <c r="NQN10" s="189">
        <v>0.16402</v>
      </c>
      <c r="NQO10" s="189">
        <v>0.16402</v>
      </c>
      <c r="NQP10" s="189">
        <v>0.16402</v>
      </c>
      <c r="NQQ10" s="189">
        <v>0.16402</v>
      </c>
      <c r="NQR10" s="189">
        <v>0.16402</v>
      </c>
      <c r="NQS10" s="189">
        <v>0.16402</v>
      </c>
      <c r="NQT10" s="189">
        <v>0.16402</v>
      </c>
      <c r="NQU10" s="189">
        <v>0.16402</v>
      </c>
      <c r="NQV10" s="189">
        <v>0.16402</v>
      </c>
      <c r="NQW10" s="189">
        <v>0.16402</v>
      </c>
      <c r="NQX10" s="189">
        <v>0.16402</v>
      </c>
      <c r="NQY10" s="189">
        <v>0.16402</v>
      </c>
      <c r="NQZ10" s="189">
        <v>0.16402</v>
      </c>
      <c r="NRA10" s="189">
        <v>0.16402</v>
      </c>
      <c r="NRB10" s="189">
        <v>0.16402</v>
      </c>
      <c r="NRC10" s="189">
        <v>0.16402</v>
      </c>
      <c r="NRD10" s="189">
        <v>0.16402</v>
      </c>
      <c r="NRE10" s="189">
        <v>0.16402</v>
      </c>
      <c r="NRF10" s="189">
        <v>0.16402</v>
      </c>
      <c r="NRG10" s="189">
        <v>0.16402</v>
      </c>
      <c r="NRH10" s="189">
        <v>0.16402</v>
      </c>
      <c r="NRI10" s="189">
        <v>0.16402</v>
      </c>
      <c r="NRJ10" s="189">
        <v>0.16402</v>
      </c>
      <c r="NRK10" s="189">
        <v>0.16402</v>
      </c>
      <c r="NRL10" s="189">
        <v>0.16402</v>
      </c>
      <c r="NRM10" s="189">
        <v>0.16402</v>
      </c>
      <c r="NRN10" s="189">
        <v>0.16402</v>
      </c>
      <c r="NRO10" s="189">
        <v>0.16402</v>
      </c>
      <c r="NRP10" s="189">
        <v>0.16402</v>
      </c>
      <c r="NRQ10" s="189">
        <v>0.16402</v>
      </c>
      <c r="NRR10" s="189">
        <v>0.16402</v>
      </c>
      <c r="NRS10" s="189">
        <v>0.16402</v>
      </c>
      <c r="NRT10" s="189">
        <v>0.16402</v>
      </c>
      <c r="NRU10" s="189">
        <v>0.16402</v>
      </c>
      <c r="NRV10" s="189">
        <v>0.16402</v>
      </c>
      <c r="NRW10" s="189">
        <v>0.16402</v>
      </c>
      <c r="NRX10" s="189">
        <v>0.16402</v>
      </c>
      <c r="NRY10" s="189">
        <v>0.16402</v>
      </c>
      <c r="NRZ10" s="189">
        <v>0.16402</v>
      </c>
      <c r="NSA10" s="189">
        <v>0.16402</v>
      </c>
      <c r="NSB10" s="189">
        <v>0.16402</v>
      </c>
      <c r="NSC10" s="189">
        <v>0.16402</v>
      </c>
      <c r="NSD10" s="189">
        <v>0.16402</v>
      </c>
      <c r="NSE10" s="189">
        <v>0.16402</v>
      </c>
      <c r="NSF10" s="189">
        <v>0.16402</v>
      </c>
      <c r="NSG10" s="189">
        <v>0.16402</v>
      </c>
      <c r="NSH10" s="189">
        <v>0.16402</v>
      </c>
      <c r="NSI10" s="189">
        <v>0.16402</v>
      </c>
      <c r="NSJ10" s="189">
        <v>0.16402</v>
      </c>
      <c r="NSK10" s="189">
        <v>0.16402</v>
      </c>
      <c r="NSL10" s="189">
        <v>0.16402</v>
      </c>
      <c r="NSM10" s="189">
        <v>0.16402</v>
      </c>
      <c r="NSN10" s="189">
        <v>0.16402</v>
      </c>
      <c r="NSO10" s="189">
        <v>0.16402</v>
      </c>
      <c r="NSP10" s="189">
        <v>0.16402</v>
      </c>
      <c r="NSQ10" s="189">
        <v>0.16402</v>
      </c>
      <c r="NSR10" s="189">
        <v>0.16402</v>
      </c>
      <c r="NSS10" s="189">
        <v>0.16402</v>
      </c>
      <c r="NST10" s="189">
        <v>0.16402</v>
      </c>
      <c r="NSU10" s="189">
        <v>0.16402</v>
      </c>
      <c r="NSV10" s="189">
        <v>0.16402</v>
      </c>
      <c r="NSW10" s="189">
        <v>0.16402</v>
      </c>
      <c r="NSX10" s="189">
        <v>0.16402</v>
      </c>
      <c r="NSY10" s="189">
        <v>0.16402</v>
      </c>
      <c r="NSZ10" s="189">
        <v>0.16402</v>
      </c>
      <c r="NTA10" s="189">
        <v>0.16402</v>
      </c>
      <c r="NTB10" s="189">
        <v>0.16402</v>
      </c>
      <c r="NTC10" s="189">
        <v>0.16402</v>
      </c>
      <c r="NTD10" s="189">
        <v>0.16402</v>
      </c>
      <c r="NTE10" s="189">
        <v>0.16402</v>
      </c>
      <c r="NTF10" s="189">
        <v>0.16402</v>
      </c>
      <c r="NTG10" s="189">
        <v>0.16402</v>
      </c>
      <c r="NTH10" s="189">
        <v>0.16402</v>
      </c>
      <c r="NTI10" s="189">
        <v>0.16402</v>
      </c>
      <c r="NTJ10" s="189">
        <v>0.16402</v>
      </c>
      <c r="NTK10" s="189">
        <v>0.16402</v>
      </c>
      <c r="NTL10" s="189">
        <v>0.16402</v>
      </c>
      <c r="NTM10" s="189">
        <v>0.16402</v>
      </c>
      <c r="NTN10" s="189">
        <v>0.16402</v>
      </c>
      <c r="NTO10" s="189">
        <v>0.16402</v>
      </c>
      <c r="NTP10" s="189">
        <v>0.16402</v>
      </c>
      <c r="NTQ10" s="189">
        <v>0.16402</v>
      </c>
      <c r="NTR10" s="189">
        <v>0.16402</v>
      </c>
      <c r="NTS10" s="189">
        <v>0.16402</v>
      </c>
      <c r="NTT10" s="189">
        <v>0.16402</v>
      </c>
      <c r="NTU10" s="189">
        <v>0.16402</v>
      </c>
      <c r="NTV10" s="189">
        <v>0.16402</v>
      </c>
      <c r="NTW10" s="189">
        <v>0.16402</v>
      </c>
      <c r="NTX10" s="189">
        <v>0.16402</v>
      </c>
      <c r="NTY10" s="189">
        <v>0.16402</v>
      </c>
      <c r="NTZ10" s="189">
        <v>0.16402</v>
      </c>
      <c r="NUA10" s="189">
        <v>0.16402</v>
      </c>
      <c r="NUB10" s="189">
        <v>0.16402</v>
      </c>
      <c r="NUC10" s="189">
        <v>0.16402</v>
      </c>
      <c r="NUD10" s="189">
        <v>0.16402</v>
      </c>
      <c r="NUE10" s="189">
        <v>0.16402</v>
      </c>
      <c r="NUF10" s="189">
        <v>0.16402</v>
      </c>
      <c r="NUG10" s="189">
        <v>0.16402</v>
      </c>
      <c r="NUH10" s="189">
        <v>0.16402</v>
      </c>
      <c r="NUI10" s="189">
        <v>0.16402</v>
      </c>
      <c r="NUJ10" s="189">
        <v>0.16402</v>
      </c>
      <c r="NUK10" s="189">
        <v>0.16402</v>
      </c>
      <c r="NUL10" s="189">
        <v>0.16402</v>
      </c>
      <c r="NUM10" s="189">
        <v>0.16402</v>
      </c>
      <c r="NUN10" s="189">
        <v>0.16402</v>
      </c>
      <c r="NUO10" s="189">
        <v>0.16402</v>
      </c>
      <c r="NUP10" s="189">
        <v>0.16402</v>
      </c>
      <c r="NUQ10" s="189">
        <v>0.16402</v>
      </c>
      <c r="NUR10" s="189">
        <v>0.16402</v>
      </c>
      <c r="NUS10" s="189">
        <v>0.16402</v>
      </c>
      <c r="NUT10" s="189">
        <v>0.16402</v>
      </c>
      <c r="NUU10" s="189">
        <v>0.16402</v>
      </c>
      <c r="NUV10" s="189">
        <v>0.16402</v>
      </c>
      <c r="NUW10" s="189">
        <v>0.16402</v>
      </c>
      <c r="NUX10" s="189">
        <v>0.16402</v>
      </c>
      <c r="NUY10" s="189">
        <v>0.16402</v>
      </c>
      <c r="NUZ10" s="189">
        <v>0.16402</v>
      </c>
      <c r="NVA10" s="189">
        <v>0.16402</v>
      </c>
      <c r="NVB10" s="189">
        <v>0.16402</v>
      </c>
      <c r="NVC10" s="189">
        <v>0.16402</v>
      </c>
      <c r="NVD10" s="189">
        <v>0.16402</v>
      </c>
      <c r="NVE10" s="189">
        <v>0.16402</v>
      </c>
      <c r="NVF10" s="189">
        <v>0.16402</v>
      </c>
      <c r="NVG10" s="189">
        <v>0.16402</v>
      </c>
      <c r="NVH10" s="189">
        <v>0.16402</v>
      </c>
      <c r="NVI10" s="189">
        <v>0.16402</v>
      </c>
      <c r="NVJ10" s="189">
        <v>0.16402</v>
      </c>
      <c r="NVK10" s="189">
        <v>0.16402</v>
      </c>
      <c r="NVL10" s="189">
        <v>0.16402</v>
      </c>
      <c r="NVM10" s="189">
        <v>0.16402</v>
      </c>
      <c r="NVN10" s="189">
        <v>0.16402</v>
      </c>
      <c r="NVO10" s="189">
        <v>0.16402</v>
      </c>
      <c r="NVP10" s="189">
        <v>0.16402</v>
      </c>
      <c r="NVQ10" s="189">
        <v>0.16402</v>
      </c>
      <c r="NVR10" s="189">
        <v>0.16402</v>
      </c>
      <c r="NVS10" s="189">
        <v>0.16402</v>
      </c>
      <c r="NVT10" s="189">
        <v>0.16402</v>
      </c>
      <c r="NVU10" s="189">
        <v>0.16402</v>
      </c>
      <c r="NVV10" s="189">
        <v>0.16402</v>
      </c>
      <c r="NVW10" s="189">
        <v>0.16402</v>
      </c>
      <c r="NVX10" s="189">
        <v>0.16402</v>
      </c>
      <c r="NVY10" s="189">
        <v>0.16402</v>
      </c>
      <c r="NVZ10" s="189">
        <v>0.16402</v>
      </c>
      <c r="NWA10" s="189">
        <v>0.16402</v>
      </c>
      <c r="NWB10" s="189">
        <v>0.16402</v>
      </c>
      <c r="NWC10" s="189">
        <v>0.16402</v>
      </c>
      <c r="NWD10" s="189">
        <v>0.16402</v>
      </c>
      <c r="NWE10" s="189">
        <v>0.16402</v>
      </c>
      <c r="NWF10" s="189">
        <v>0.16402</v>
      </c>
      <c r="NWG10" s="189">
        <v>0.16402</v>
      </c>
      <c r="NWH10" s="189">
        <v>0.16402</v>
      </c>
      <c r="NWI10" s="189">
        <v>0.16402</v>
      </c>
      <c r="NWJ10" s="189">
        <v>0.16402</v>
      </c>
      <c r="NWK10" s="189">
        <v>0.16402</v>
      </c>
      <c r="NWL10" s="189">
        <v>0.16402</v>
      </c>
      <c r="NWM10" s="189">
        <v>0.16402</v>
      </c>
      <c r="NWN10" s="189">
        <v>0.16402</v>
      </c>
      <c r="NWO10" s="189">
        <v>0.16402</v>
      </c>
      <c r="NWP10" s="189">
        <v>0.16402</v>
      </c>
      <c r="NWQ10" s="189">
        <v>0.16402</v>
      </c>
      <c r="NWR10" s="189">
        <v>0.16402</v>
      </c>
      <c r="NWS10" s="189">
        <v>0.16402</v>
      </c>
      <c r="NWT10" s="189">
        <v>0.16402</v>
      </c>
      <c r="NWU10" s="189">
        <v>0.16402</v>
      </c>
      <c r="NWV10" s="189">
        <v>0.16402</v>
      </c>
      <c r="NWW10" s="189">
        <v>0.16402</v>
      </c>
      <c r="NWX10" s="189">
        <v>0.16402</v>
      </c>
      <c r="NWY10" s="189">
        <v>0.16402</v>
      </c>
      <c r="NWZ10" s="189">
        <v>0.16402</v>
      </c>
      <c r="NXA10" s="189">
        <v>0.16402</v>
      </c>
      <c r="NXB10" s="189">
        <v>0.16402</v>
      </c>
      <c r="NXC10" s="189">
        <v>0.16402</v>
      </c>
      <c r="NXD10" s="189">
        <v>0.16402</v>
      </c>
      <c r="NXE10" s="189">
        <v>0.16402</v>
      </c>
      <c r="NXF10" s="189">
        <v>0.16402</v>
      </c>
      <c r="NXG10" s="189">
        <v>0.16402</v>
      </c>
      <c r="NXH10" s="189">
        <v>0.16402</v>
      </c>
      <c r="NXI10" s="189">
        <v>0.16402</v>
      </c>
      <c r="NXJ10" s="189">
        <v>0.16402</v>
      </c>
      <c r="NXK10" s="189">
        <v>0.16402</v>
      </c>
      <c r="NXL10" s="189">
        <v>0.16402</v>
      </c>
      <c r="NXM10" s="189">
        <v>0.16402</v>
      </c>
      <c r="NXN10" s="189">
        <v>0.16402</v>
      </c>
      <c r="NXO10" s="189">
        <v>0.16402</v>
      </c>
      <c r="NXP10" s="189">
        <v>0.16402</v>
      </c>
      <c r="NXQ10" s="189">
        <v>0.16402</v>
      </c>
      <c r="NXR10" s="189">
        <v>0.16402</v>
      </c>
      <c r="NXS10" s="189">
        <v>0.16402</v>
      </c>
      <c r="NXT10" s="189">
        <v>0.16402</v>
      </c>
      <c r="NXU10" s="189">
        <v>0.16402</v>
      </c>
      <c r="NXV10" s="189">
        <v>0.16402</v>
      </c>
      <c r="NXW10" s="189">
        <v>0.16402</v>
      </c>
      <c r="NXX10" s="189">
        <v>0.16402</v>
      </c>
      <c r="NXY10" s="189">
        <v>0.16402</v>
      </c>
      <c r="NXZ10" s="189">
        <v>0.16402</v>
      </c>
      <c r="NYA10" s="189">
        <v>0.16402</v>
      </c>
      <c r="NYB10" s="189">
        <v>0.16402</v>
      </c>
      <c r="NYC10" s="189">
        <v>0.16402</v>
      </c>
      <c r="NYD10" s="189">
        <v>0.16402</v>
      </c>
      <c r="NYE10" s="189">
        <v>0.16402</v>
      </c>
      <c r="NYF10" s="189">
        <v>0.16402</v>
      </c>
      <c r="NYG10" s="189">
        <v>0.16402</v>
      </c>
      <c r="NYH10" s="189">
        <v>0.16402</v>
      </c>
      <c r="NYI10" s="189">
        <v>0.16402</v>
      </c>
      <c r="NYJ10" s="189">
        <v>0.16402</v>
      </c>
      <c r="NYK10" s="189">
        <v>0.16402</v>
      </c>
      <c r="NYL10" s="189">
        <v>0.16402</v>
      </c>
      <c r="NYM10" s="189">
        <v>0.16402</v>
      </c>
      <c r="NYN10" s="189">
        <v>0.16402</v>
      </c>
      <c r="NYO10" s="189">
        <v>0.16402</v>
      </c>
      <c r="NYP10" s="189">
        <v>0.16402</v>
      </c>
      <c r="NYQ10" s="189">
        <v>0.16402</v>
      </c>
      <c r="NYR10" s="189">
        <v>0.16402</v>
      </c>
      <c r="NYS10" s="189">
        <v>0.16402</v>
      </c>
      <c r="NYT10" s="189">
        <v>0.16402</v>
      </c>
      <c r="NYU10" s="189">
        <v>0.16402</v>
      </c>
      <c r="NYV10" s="189">
        <v>0.16402</v>
      </c>
      <c r="NYW10" s="189">
        <v>0.16402</v>
      </c>
      <c r="NYX10" s="189">
        <v>0.16402</v>
      </c>
      <c r="NYY10" s="189">
        <v>0.16402</v>
      </c>
      <c r="NYZ10" s="189">
        <v>0.16402</v>
      </c>
      <c r="NZA10" s="189">
        <v>0.16402</v>
      </c>
      <c r="NZB10" s="189">
        <v>0.16402</v>
      </c>
      <c r="NZC10" s="189">
        <v>0.16402</v>
      </c>
      <c r="NZD10" s="189">
        <v>0.16402</v>
      </c>
      <c r="NZE10" s="189">
        <v>0.16402</v>
      </c>
      <c r="NZF10" s="189">
        <v>0.16402</v>
      </c>
      <c r="NZG10" s="189">
        <v>0.16402</v>
      </c>
      <c r="NZH10" s="189">
        <v>0.16402</v>
      </c>
      <c r="NZI10" s="189">
        <v>0.16402</v>
      </c>
      <c r="NZJ10" s="189">
        <v>0.16402</v>
      </c>
      <c r="NZK10" s="189">
        <v>0.16402</v>
      </c>
      <c r="NZL10" s="189">
        <v>0.16402</v>
      </c>
      <c r="NZM10" s="189">
        <v>0.16402</v>
      </c>
      <c r="NZN10" s="189">
        <v>0.16402</v>
      </c>
      <c r="NZO10" s="189">
        <v>0.16402</v>
      </c>
      <c r="NZP10" s="189">
        <v>0.16402</v>
      </c>
      <c r="NZQ10" s="189">
        <v>0.16402</v>
      </c>
      <c r="NZR10" s="189">
        <v>0.16402</v>
      </c>
      <c r="NZS10" s="189">
        <v>0.16402</v>
      </c>
      <c r="NZT10" s="189">
        <v>0.16402</v>
      </c>
      <c r="NZU10" s="189">
        <v>0.16402</v>
      </c>
      <c r="NZV10" s="189">
        <v>0.16402</v>
      </c>
      <c r="NZW10" s="189">
        <v>0.16402</v>
      </c>
      <c r="NZX10" s="189">
        <v>0.16402</v>
      </c>
      <c r="NZY10" s="189">
        <v>0.16402</v>
      </c>
      <c r="NZZ10" s="189">
        <v>0.16402</v>
      </c>
      <c r="OAA10" s="189">
        <v>0.16402</v>
      </c>
      <c r="OAB10" s="189">
        <v>0.16402</v>
      </c>
      <c r="OAC10" s="189">
        <v>0.16402</v>
      </c>
      <c r="OAD10" s="189">
        <v>0.16402</v>
      </c>
      <c r="OAE10" s="189">
        <v>0.16402</v>
      </c>
      <c r="OAF10" s="189">
        <v>0.16402</v>
      </c>
      <c r="OAG10" s="189">
        <v>0.16402</v>
      </c>
      <c r="OAH10" s="189">
        <v>0.16402</v>
      </c>
      <c r="OAI10" s="189">
        <v>0.16402</v>
      </c>
      <c r="OAJ10" s="189">
        <v>0.16402</v>
      </c>
      <c r="OAK10" s="189">
        <v>0.16402</v>
      </c>
      <c r="OAL10" s="189">
        <v>0.16402</v>
      </c>
      <c r="OAM10" s="189">
        <v>0.16402</v>
      </c>
      <c r="OAN10" s="189">
        <v>0.16402</v>
      </c>
      <c r="OAO10" s="189">
        <v>0.16402</v>
      </c>
      <c r="OAP10" s="189">
        <v>0.16402</v>
      </c>
      <c r="OAQ10" s="189">
        <v>0.16402</v>
      </c>
      <c r="OAR10" s="189">
        <v>0.16402</v>
      </c>
      <c r="OAS10" s="189">
        <v>0.16402</v>
      </c>
      <c r="OAT10" s="189">
        <v>0.16402</v>
      </c>
      <c r="OAU10" s="189">
        <v>0.16402</v>
      </c>
      <c r="OAV10" s="189">
        <v>0.16402</v>
      </c>
      <c r="OAW10" s="189">
        <v>0.16402</v>
      </c>
      <c r="OAX10" s="189">
        <v>0.16402</v>
      </c>
      <c r="OAY10" s="189">
        <v>0.16402</v>
      </c>
      <c r="OAZ10" s="189">
        <v>0.16402</v>
      </c>
      <c r="OBA10" s="189">
        <v>0.16402</v>
      </c>
      <c r="OBB10" s="189">
        <v>0.16402</v>
      </c>
      <c r="OBC10" s="189">
        <v>0.16402</v>
      </c>
      <c r="OBD10" s="189">
        <v>0.16402</v>
      </c>
      <c r="OBE10" s="189">
        <v>0.16402</v>
      </c>
      <c r="OBF10" s="189">
        <v>0.16402</v>
      </c>
      <c r="OBG10" s="189">
        <v>0.16402</v>
      </c>
      <c r="OBH10" s="189">
        <v>0.16402</v>
      </c>
      <c r="OBI10" s="189">
        <v>0.16402</v>
      </c>
      <c r="OBJ10" s="189">
        <v>0.16402</v>
      </c>
      <c r="OBK10" s="189">
        <v>0.16402</v>
      </c>
      <c r="OBL10" s="189">
        <v>0.16402</v>
      </c>
      <c r="OBM10" s="189">
        <v>0.16402</v>
      </c>
      <c r="OBN10" s="189">
        <v>0.16402</v>
      </c>
      <c r="OBO10" s="189">
        <v>0.16402</v>
      </c>
      <c r="OBP10" s="189">
        <v>0.16402</v>
      </c>
      <c r="OBQ10" s="189">
        <v>0.16402</v>
      </c>
      <c r="OBR10" s="189">
        <v>0.16402</v>
      </c>
      <c r="OBS10" s="189">
        <v>0.16402</v>
      </c>
      <c r="OBT10" s="189">
        <v>0.16402</v>
      </c>
      <c r="OBU10" s="189">
        <v>0.16402</v>
      </c>
      <c r="OBV10" s="189">
        <v>0.16402</v>
      </c>
      <c r="OBW10" s="189">
        <v>0.16402</v>
      </c>
      <c r="OBX10" s="189">
        <v>0.16402</v>
      </c>
      <c r="OBY10" s="189">
        <v>0.16402</v>
      </c>
      <c r="OBZ10" s="189">
        <v>0.16402</v>
      </c>
      <c r="OCA10" s="189">
        <v>0.16402</v>
      </c>
      <c r="OCB10" s="189">
        <v>0.16402</v>
      </c>
      <c r="OCC10" s="189">
        <v>0.16402</v>
      </c>
      <c r="OCD10" s="189">
        <v>0.16402</v>
      </c>
      <c r="OCE10" s="189">
        <v>0.16402</v>
      </c>
      <c r="OCF10" s="189">
        <v>0.16402</v>
      </c>
      <c r="OCG10" s="189">
        <v>0.16402</v>
      </c>
      <c r="OCH10" s="189">
        <v>0.16402</v>
      </c>
      <c r="OCI10" s="189">
        <v>0.16402</v>
      </c>
      <c r="OCJ10" s="189">
        <v>0.16402</v>
      </c>
      <c r="OCK10" s="189">
        <v>0.16402</v>
      </c>
      <c r="OCL10" s="189">
        <v>0.16402</v>
      </c>
      <c r="OCM10" s="189">
        <v>0.16402</v>
      </c>
      <c r="OCN10" s="189">
        <v>0.16402</v>
      </c>
      <c r="OCO10" s="189">
        <v>0.16402</v>
      </c>
      <c r="OCP10" s="189">
        <v>0.16402</v>
      </c>
      <c r="OCQ10" s="189">
        <v>0.16402</v>
      </c>
      <c r="OCR10" s="189">
        <v>0.16402</v>
      </c>
      <c r="OCS10" s="189">
        <v>0.16402</v>
      </c>
      <c r="OCT10" s="189">
        <v>0.16402</v>
      </c>
      <c r="OCU10" s="189">
        <v>0.16402</v>
      </c>
      <c r="OCV10" s="189">
        <v>0.16402</v>
      </c>
      <c r="OCW10" s="189">
        <v>0.16402</v>
      </c>
      <c r="OCX10" s="189">
        <v>0.16402</v>
      </c>
      <c r="OCY10" s="189">
        <v>0.16402</v>
      </c>
      <c r="OCZ10" s="189">
        <v>0.16402</v>
      </c>
      <c r="ODA10" s="189">
        <v>0.16402</v>
      </c>
      <c r="ODB10" s="189">
        <v>0.16402</v>
      </c>
      <c r="ODC10" s="189">
        <v>0.16402</v>
      </c>
      <c r="ODD10" s="189">
        <v>0.16402</v>
      </c>
      <c r="ODE10" s="189">
        <v>0.16402</v>
      </c>
      <c r="ODF10" s="189">
        <v>0.16402</v>
      </c>
      <c r="ODG10" s="189">
        <v>0.16402</v>
      </c>
      <c r="ODH10" s="189">
        <v>0.16402</v>
      </c>
      <c r="ODI10" s="189">
        <v>0.16402</v>
      </c>
      <c r="ODJ10" s="189">
        <v>0.16402</v>
      </c>
      <c r="ODK10" s="189">
        <v>0.16402</v>
      </c>
      <c r="ODL10" s="189">
        <v>0.16402</v>
      </c>
      <c r="ODM10" s="189">
        <v>0.16402</v>
      </c>
      <c r="ODN10" s="189">
        <v>0.16402</v>
      </c>
      <c r="ODO10" s="189">
        <v>0.16402</v>
      </c>
      <c r="ODP10" s="189">
        <v>0.16402</v>
      </c>
      <c r="ODQ10" s="189">
        <v>0.16402</v>
      </c>
      <c r="ODR10" s="189">
        <v>0.16402</v>
      </c>
      <c r="ODS10" s="189">
        <v>0.16402</v>
      </c>
      <c r="ODT10" s="189">
        <v>0.16402</v>
      </c>
      <c r="ODU10" s="189">
        <v>0.16402</v>
      </c>
      <c r="ODV10" s="189">
        <v>0.16402</v>
      </c>
      <c r="ODW10" s="189">
        <v>0.16402</v>
      </c>
      <c r="ODX10" s="189">
        <v>0.16402</v>
      </c>
      <c r="ODY10" s="189">
        <v>0.16402</v>
      </c>
      <c r="ODZ10" s="189">
        <v>0.16402</v>
      </c>
      <c r="OEA10" s="189">
        <v>0.16402</v>
      </c>
      <c r="OEB10" s="189">
        <v>0.16402</v>
      </c>
      <c r="OEC10" s="189">
        <v>0.16402</v>
      </c>
      <c r="OED10" s="189">
        <v>0.16402</v>
      </c>
      <c r="OEE10" s="189">
        <v>0.16402</v>
      </c>
      <c r="OEF10" s="189">
        <v>0.16402</v>
      </c>
      <c r="OEG10" s="189">
        <v>0.16402</v>
      </c>
      <c r="OEH10" s="189">
        <v>0.16402</v>
      </c>
      <c r="OEI10" s="189">
        <v>0.16402</v>
      </c>
      <c r="OEJ10" s="189">
        <v>0.16402</v>
      </c>
      <c r="OEK10" s="189">
        <v>0.16402</v>
      </c>
      <c r="OEL10" s="189">
        <v>0.16402</v>
      </c>
      <c r="OEM10" s="189">
        <v>0.16402</v>
      </c>
      <c r="OEN10" s="189">
        <v>0.16402</v>
      </c>
      <c r="OEO10" s="189">
        <v>0.16402</v>
      </c>
      <c r="OEP10" s="189">
        <v>0.16402</v>
      </c>
      <c r="OEQ10" s="189">
        <v>0.16402</v>
      </c>
      <c r="OER10" s="189">
        <v>0.16402</v>
      </c>
      <c r="OES10" s="189">
        <v>0.16402</v>
      </c>
      <c r="OET10" s="189">
        <v>0.16402</v>
      </c>
      <c r="OEU10" s="189">
        <v>0.16402</v>
      </c>
      <c r="OEV10" s="189">
        <v>0.16402</v>
      </c>
      <c r="OEW10" s="189">
        <v>0.16402</v>
      </c>
      <c r="OEX10" s="189">
        <v>0.16402</v>
      </c>
      <c r="OEY10" s="189">
        <v>0.16402</v>
      </c>
      <c r="OEZ10" s="189">
        <v>0.16402</v>
      </c>
      <c r="OFA10" s="189">
        <v>0.16402</v>
      </c>
      <c r="OFB10" s="189">
        <v>0.16402</v>
      </c>
      <c r="OFC10" s="189">
        <v>0.16402</v>
      </c>
      <c r="OFD10" s="189">
        <v>0.16402</v>
      </c>
      <c r="OFE10" s="189">
        <v>0.16402</v>
      </c>
      <c r="OFF10" s="189">
        <v>0.16402</v>
      </c>
      <c r="OFG10" s="189">
        <v>0.16402</v>
      </c>
      <c r="OFH10" s="189">
        <v>0.16402</v>
      </c>
      <c r="OFI10" s="189">
        <v>0.16402</v>
      </c>
      <c r="OFJ10" s="189">
        <v>0.16402</v>
      </c>
      <c r="OFK10" s="189">
        <v>0.16402</v>
      </c>
      <c r="OFL10" s="189">
        <v>0.16402</v>
      </c>
      <c r="OFM10" s="189">
        <v>0.16402</v>
      </c>
      <c r="OFN10" s="189">
        <v>0.16402</v>
      </c>
      <c r="OFO10" s="189">
        <v>0.16402</v>
      </c>
      <c r="OFP10" s="189">
        <v>0.16402</v>
      </c>
      <c r="OFQ10" s="189">
        <v>0.16402</v>
      </c>
      <c r="OFR10" s="189">
        <v>0.16402</v>
      </c>
      <c r="OFS10" s="189">
        <v>0.16402</v>
      </c>
      <c r="OFT10" s="189">
        <v>0.16402</v>
      </c>
      <c r="OFU10" s="189">
        <v>0.16402</v>
      </c>
      <c r="OFV10" s="189">
        <v>0.16402</v>
      </c>
      <c r="OFW10" s="189">
        <v>0.16402</v>
      </c>
      <c r="OFX10" s="189">
        <v>0.16402</v>
      </c>
      <c r="OFY10" s="189">
        <v>0.16402</v>
      </c>
      <c r="OFZ10" s="189">
        <v>0.16402</v>
      </c>
      <c r="OGA10" s="189">
        <v>0.16402</v>
      </c>
      <c r="OGB10" s="189">
        <v>0.16402</v>
      </c>
      <c r="OGC10" s="189">
        <v>0.16402</v>
      </c>
      <c r="OGD10" s="189">
        <v>0.16402</v>
      </c>
      <c r="OGE10" s="189">
        <v>0.16402</v>
      </c>
      <c r="OGF10" s="189">
        <v>0.16402</v>
      </c>
      <c r="OGG10" s="189">
        <v>0.16402</v>
      </c>
      <c r="OGH10" s="189">
        <v>0.16402</v>
      </c>
      <c r="OGI10" s="189">
        <v>0.16402</v>
      </c>
      <c r="OGJ10" s="189">
        <v>0.16402</v>
      </c>
      <c r="OGK10" s="189">
        <v>0.16402</v>
      </c>
      <c r="OGL10" s="189">
        <v>0.16402</v>
      </c>
      <c r="OGM10" s="189">
        <v>0.16402</v>
      </c>
      <c r="OGN10" s="189">
        <v>0.16402</v>
      </c>
      <c r="OGO10" s="189">
        <v>0.16402</v>
      </c>
      <c r="OGP10" s="189">
        <v>0.16402</v>
      </c>
      <c r="OGQ10" s="189">
        <v>0.16402</v>
      </c>
      <c r="OGR10" s="189">
        <v>0.16402</v>
      </c>
      <c r="OGS10" s="189">
        <v>0.16402</v>
      </c>
      <c r="OGT10" s="189">
        <v>0.16402</v>
      </c>
      <c r="OGU10" s="189">
        <v>0.16402</v>
      </c>
      <c r="OGV10" s="189">
        <v>0.16402</v>
      </c>
      <c r="OGW10" s="189">
        <v>0.16402</v>
      </c>
      <c r="OGX10" s="189">
        <v>0.16402</v>
      </c>
      <c r="OGY10" s="189">
        <v>0.16402</v>
      </c>
      <c r="OGZ10" s="189">
        <v>0.16402</v>
      </c>
      <c r="OHA10" s="189">
        <v>0.16402</v>
      </c>
      <c r="OHB10" s="189">
        <v>0.16402</v>
      </c>
      <c r="OHC10" s="189">
        <v>0.16402</v>
      </c>
      <c r="OHD10" s="189">
        <v>0.16402</v>
      </c>
      <c r="OHE10" s="189">
        <v>0.16402</v>
      </c>
      <c r="OHF10" s="189">
        <v>0.16402</v>
      </c>
      <c r="OHG10" s="189">
        <v>0.16402</v>
      </c>
      <c r="OHH10" s="189">
        <v>0.16402</v>
      </c>
      <c r="OHI10" s="189">
        <v>0.16402</v>
      </c>
      <c r="OHJ10" s="189">
        <v>0.16402</v>
      </c>
      <c r="OHK10" s="189">
        <v>0.16402</v>
      </c>
      <c r="OHL10" s="189">
        <v>0.16402</v>
      </c>
      <c r="OHM10" s="189">
        <v>0.16402</v>
      </c>
      <c r="OHN10" s="189">
        <v>0.16402</v>
      </c>
      <c r="OHO10" s="189">
        <v>0.16402</v>
      </c>
      <c r="OHP10" s="189">
        <v>0.16402</v>
      </c>
      <c r="OHQ10" s="189">
        <v>0.16402</v>
      </c>
      <c r="OHR10" s="189">
        <v>0.16402</v>
      </c>
      <c r="OHS10" s="189">
        <v>0.16402</v>
      </c>
      <c r="OHT10" s="189">
        <v>0.16402</v>
      </c>
      <c r="OHU10" s="189">
        <v>0.16402</v>
      </c>
      <c r="OHV10" s="189">
        <v>0.16402</v>
      </c>
      <c r="OHW10" s="189">
        <v>0.16402</v>
      </c>
      <c r="OHX10" s="189">
        <v>0.16402</v>
      </c>
      <c r="OHY10" s="189">
        <v>0.16402</v>
      </c>
      <c r="OHZ10" s="189">
        <v>0.16402</v>
      </c>
      <c r="OIA10" s="189">
        <v>0.16402</v>
      </c>
      <c r="OIB10" s="189">
        <v>0.16402</v>
      </c>
      <c r="OIC10" s="189">
        <v>0.16402</v>
      </c>
      <c r="OID10" s="189">
        <v>0.16402</v>
      </c>
      <c r="OIE10" s="189">
        <v>0.16402</v>
      </c>
      <c r="OIF10" s="189">
        <v>0.16402</v>
      </c>
      <c r="OIG10" s="189">
        <v>0.16402</v>
      </c>
      <c r="OIH10" s="189">
        <v>0.16402</v>
      </c>
      <c r="OII10" s="189">
        <v>0.16402</v>
      </c>
      <c r="OIJ10" s="189">
        <v>0.16402</v>
      </c>
      <c r="OIK10" s="189">
        <v>0.16402</v>
      </c>
      <c r="OIL10" s="189">
        <v>0.16402</v>
      </c>
      <c r="OIM10" s="189">
        <v>0.16402</v>
      </c>
      <c r="OIN10" s="189">
        <v>0.16402</v>
      </c>
      <c r="OIO10" s="189">
        <v>0.16402</v>
      </c>
      <c r="OIP10" s="189">
        <v>0.16402</v>
      </c>
      <c r="OIQ10" s="189">
        <v>0.16402</v>
      </c>
      <c r="OIR10" s="189">
        <v>0.16402</v>
      </c>
      <c r="OIS10" s="189">
        <v>0.16402</v>
      </c>
      <c r="OIT10" s="189">
        <v>0.16402</v>
      </c>
      <c r="OIU10" s="189">
        <v>0.16402</v>
      </c>
      <c r="OIV10" s="189">
        <v>0.16402</v>
      </c>
      <c r="OIW10" s="189">
        <v>0.16402</v>
      </c>
      <c r="OIX10" s="189">
        <v>0.16402</v>
      </c>
      <c r="OIY10" s="189">
        <v>0.16402</v>
      </c>
      <c r="OIZ10" s="189">
        <v>0.16402</v>
      </c>
      <c r="OJA10" s="189">
        <v>0.16402</v>
      </c>
      <c r="OJB10" s="189">
        <v>0.16402</v>
      </c>
      <c r="OJC10" s="189">
        <v>0.16402</v>
      </c>
      <c r="OJD10" s="189">
        <v>0.16402</v>
      </c>
      <c r="OJE10" s="189">
        <v>0.16402</v>
      </c>
      <c r="OJF10" s="189">
        <v>0.16402</v>
      </c>
      <c r="OJG10" s="189">
        <v>0.16402</v>
      </c>
      <c r="OJH10" s="189">
        <v>0.16402</v>
      </c>
      <c r="OJI10" s="189">
        <v>0.16402</v>
      </c>
      <c r="OJJ10" s="189">
        <v>0.16402</v>
      </c>
      <c r="OJK10" s="189">
        <v>0.16402</v>
      </c>
      <c r="OJL10" s="189">
        <v>0.16402</v>
      </c>
      <c r="OJM10" s="189">
        <v>0.16402</v>
      </c>
      <c r="OJN10" s="189">
        <v>0.16402</v>
      </c>
      <c r="OJO10" s="189">
        <v>0.16402</v>
      </c>
      <c r="OJP10" s="189">
        <v>0.16402</v>
      </c>
      <c r="OJQ10" s="189">
        <v>0.16402</v>
      </c>
      <c r="OJR10" s="189">
        <v>0.16402</v>
      </c>
      <c r="OJS10" s="189">
        <v>0.16402</v>
      </c>
      <c r="OJT10" s="189">
        <v>0.16402</v>
      </c>
      <c r="OJU10" s="189">
        <v>0.16402</v>
      </c>
      <c r="OJV10" s="189">
        <v>0.16402</v>
      </c>
      <c r="OJW10" s="189">
        <v>0.16402</v>
      </c>
      <c r="OJX10" s="189">
        <v>0.16402</v>
      </c>
      <c r="OJY10" s="189">
        <v>0.16402</v>
      </c>
      <c r="OJZ10" s="189">
        <v>0.16402</v>
      </c>
      <c r="OKA10" s="189">
        <v>0.16402</v>
      </c>
      <c r="OKB10" s="189">
        <v>0.16402</v>
      </c>
      <c r="OKC10" s="189">
        <v>0.16402</v>
      </c>
      <c r="OKD10" s="189">
        <v>0.16402</v>
      </c>
      <c r="OKE10" s="189">
        <v>0.16402</v>
      </c>
      <c r="OKF10" s="189">
        <v>0.16402</v>
      </c>
      <c r="OKG10" s="189">
        <v>0.16402</v>
      </c>
      <c r="OKH10" s="189">
        <v>0.16402</v>
      </c>
      <c r="OKI10" s="189">
        <v>0.16402</v>
      </c>
      <c r="OKJ10" s="189">
        <v>0.16402</v>
      </c>
      <c r="OKK10" s="189">
        <v>0.16402</v>
      </c>
      <c r="OKL10" s="189">
        <v>0.16402</v>
      </c>
      <c r="OKM10" s="189">
        <v>0.16402</v>
      </c>
      <c r="OKN10" s="189">
        <v>0.16402</v>
      </c>
      <c r="OKO10" s="189">
        <v>0.16402</v>
      </c>
      <c r="OKP10" s="189">
        <v>0.16402</v>
      </c>
      <c r="OKQ10" s="189">
        <v>0.16402</v>
      </c>
      <c r="OKR10" s="189">
        <v>0.16402</v>
      </c>
      <c r="OKS10" s="189">
        <v>0.16402</v>
      </c>
      <c r="OKT10" s="189">
        <v>0.16402</v>
      </c>
      <c r="OKU10" s="189">
        <v>0.16402</v>
      </c>
      <c r="OKV10" s="189">
        <v>0.16402</v>
      </c>
      <c r="OKW10" s="189">
        <v>0.16402</v>
      </c>
      <c r="OKX10" s="189">
        <v>0.16402</v>
      </c>
      <c r="OKY10" s="189">
        <v>0.16402</v>
      </c>
      <c r="OKZ10" s="189">
        <v>0.16402</v>
      </c>
      <c r="OLA10" s="189">
        <v>0.16402</v>
      </c>
      <c r="OLB10" s="189">
        <v>0.16402</v>
      </c>
      <c r="OLC10" s="189">
        <v>0.16402</v>
      </c>
      <c r="OLD10" s="189">
        <v>0.16402</v>
      </c>
      <c r="OLE10" s="189">
        <v>0.16402</v>
      </c>
      <c r="OLF10" s="189">
        <v>0.16402</v>
      </c>
      <c r="OLG10" s="189">
        <v>0.16402</v>
      </c>
      <c r="OLH10" s="189">
        <v>0.16402</v>
      </c>
      <c r="OLI10" s="189">
        <v>0.16402</v>
      </c>
      <c r="OLJ10" s="189">
        <v>0.16402</v>
      </c>
      <c r="OLK10" s="189">
        <v>0.16402</v>
      </c>
      <c r="OLL10" s="189">
        <v>0.16402</v>
      </c>
      <c r="OLM10" s="189">
        <v>0.16402</v>
      </c>
      <c r="OLN10" s="189">
        <v>0.16402</v>
      </c>
      <c r="OLO10" s="189">
        <v>0.16402</v>
      </c>
      <c r="OLP10" s="189">
        <v>0.16402</v>
      </c>
      <c r="OLQ10" s="189">
        <v>0.16402</v>
      </c>
      <c r="OLR10" s="189">
        <v>0.16402</v>
      </c>
      <c r="OLS10" s="189">
        <v>0.16402</v>
      </c>
      <c r="OLT10" s="189">
        <v>0.16402</v>
      </c>
      <c r="OLU10" s="189">
        <v>0.16402</v>
      </c>
      <c r="OLV10" s="189">
        <v>0.16402</v>
      </c>
      <c r="OLW10" s="189">
        <v>0.16402</v>
      </c>
      <c r="OLX10" s="189">
        <v>0.16402</v>
      </c>
      <c r="OLY10" s="189">
        <v>0.16402</v>
      </c>
      <c r="OLZ10" s="189">
        <v>0.16402</v>
      </c>
      <c r="OMA10" s="189">
        <v>0.16402</v>
      </c>
      <c r="OMB10" s="189">
        <v>0.16402</v>
      </c>
      <c r="OMC10" s="189">
        <v>0.16402</v>
      </c>
      <c r="OMD10" s="189">
        <v>0.16402</v>
      </c>
      <c r="OME10" s="189">
        <v>0.16402</v>
      </c>
      <c r="OMF10" s="189">
        <v>0.16402</v>
      </c>
      <c r="OMG10" s="189">
        <v>0.16402</v>
      </c>
      <c r="OMH10" s="189">
        <v>0.16402</v>
      </c>
      <c r="OMI10" s="189">
        <v>0.16402</v>
      </c>
      <c r="OMJ10" s="189">
        <v>0.16402</v>
      </c>
      <c r="OMK10" s="189">
        <v>0.16402</v>
      </c>
      <c r="OML10" s="189">
        <v>0.16402</v>
      </c>
      <c r="OMM10" s="189">
        <v>0.16402</v>
      </c>
      <c r="OMN10" s="189">
        <v>0.16402</v>
      </c>
      <c r="OMO10" s="189">
        <v>0.16402</v>
      </c>
      <c r="OMP10" s="189">
        <v>0.16402</v>
      </c>
      <c r="OMQ10" s="189">
        <v>0.16402</v>
      </c>
      <c r="OMR10" s="189">
        <v>0.16402</v>
      </c>
      <c r="OMS10" s="189">
        <v>0.16402</v>
      </c>
      <c r="OMT10" s="189">
        <v>0.16402</v>
      </c>
      <c r="OMU10" s="189">
        <v>0.16402</v>
      </c>
      <c r="OMV10" s="189">
        <v>0.16402</v>
      </c>
      <c r="OMW10" s="189">
        <v>0.16402</v>
      </c>
      <c r="OMX10" s="189">
        <v>0.16402</v>
      </c>
      <c r="OMY10" s="189">
        <v>0.16402</v>
      </c>
      <c r="OMZ10" s="189">
        <v>0.16402</v>
      </c>
      <c r="ONA10" s="189">
        <v>0.16402</v>
      </c>
      <c r="ONB10" s="189">
        <v>0.16402</v>
      </c>
      <c r="ONC10" s="189">
        <v>0.16402</v>
      </c>
      <c r="OND10" s="189">
        <v>0.16402</v>
      </c>
      <c r="ONE10" s="189">
        <v>0.16402</v>
      </c>
      <c r="ONF10" s="189">
        <v>0.16402</v>
      </c>
      <c r="ONG10" s="189">
        <v>0.16402</v>
      </c>
      <c r="ONH10" s="189">
        <v>0.16402</v>
      </c>
      <c r="ONI10" s="189">
        <v>0.16402</v>
      </c>
      <c r="ONJ10" s="189">
        <v>0.16402</v>
      </c>
      <c r="ONK10" s="189">
        <v>0.16402</v>
      </c>
      <c r="ONL10" s="189">
        <v>0.16402</v>
      </c>
      <c r="ONM10" s="189">
        <v>0.16402</v>
      </c>
      <c r="ONN10" s="189">
        <v>0.16402</v>
      </c>
      <c r="ONO10" s="189">
        <v>0.16402</v>
      </c>
      <c r="ONP10" s="189">
        <v>0.16402</v>
      </c>
      <c r="ONQ10" s="189">
        <v>0.16402</v>
      </c>
      <c r="ONR10" s="189">
        <v>0.16402</v>
      </c>
      <c r="ONS10" s="189">
        <v>0.16402</v>
      </c>
      <c r="ONT10" s="189">
        <v>0.16402</v>
      </c>
      <c r="ONU10" s="189">
        <v>0.16402</v>
      </c>
      <c r="ONV10" s="189">
        <v>0.16402</v>
      </c>
      <c r="ONW10" s="189">
        <v>0.16402</v>
      </c>
      <c r="ONX10" s="189">
        <v>0.16402</v>
      </c>
      <c r="ONY10" s="189">
        <v>0.16402</v>
      </c>
      <c r="ONZ10" s="189">
        <v>0.16402</v>
      </c>
      <c r="OOA10" s="189">
        <v>0.16402</v>
      </c>
      <c r="OOB10" s="189">
        <v>0.16402</v>
      </c>
      <c r="OOC10" s="189">
        <v>0.16402</v>
      </c>
      <c r="OOD10" s="189">
        <v>0.16402</v>
      </c>
      <c r="OOE10" s="189">
        <v>0.16402</v>
      </c>
      <c r="OOF10" s="189">
        <v>0.16402</v>
      </c>
      <c r="OOG10" s="189">
        <v>0.16402</v>
      </c>
      <c r="OOH10" s="189">
        <v>0.16402</v>
      </c>
      <c r="OOI10" s="189">
        <v>0.16402</v>
      </c>
      <c r="OOJ10" s="189">
        <v>0.16402</v>
      </c>
      <c r="OOK10" s="189">
        <v>0.16402</v>
      </c>
      <c r="OOL10" s="189">
        <v>0.16402</v>
      </c>
      <c r="OOM10" s="189">
        <v>0.16402</v>
      </c>
      <c r="OON10" s="189">
        <v>0.16402</v>
      </c>
      <c r="OOO10" s="189">
        <v>0.16402</v>
      </c>
      <c r="OOP10" s="189">
        <v>0.16402</v>
      </c>
      <c r="OOQ10" s="189">
        <v>0.16402</v>
      </c>
      <c r="OOR10" s="189">
        <v>0.16402</v>
      </c>
      <c r="OOS10" s="189">
        <v>0.16402</v>
      </c>
      <c r="OOT10" s="189">
        <v>0.16402</v>
      </c>
      <c r="OOU10" s="189">
        <v>0.16402</v>
      </c>
      <c r="OOV10" s="189">
        <v>0.16402</v>
      </c>
      <c r="OOW10" s="189">
        <v>0.16402</v>
      </c>
      <c r="OOX10" s="189">
        <v>0.16402</v>
      </c>
      <c r="OOY10" s="189">
        <v>0.16402</v>
      </c>
      <c r="OOZ10" s="189">
        <v>0.16402</v>
      </c>
      <c r="OPA10" s="189">
        <v>0.16402</v>
      </c>
      <c r="OPB10" s="189">
        <v>0.16402</v>
      </c>
      <c r="OPC10" s="189">
        <v>0.16402</v>
      </c>
      <c r="OPD10" s="189">
        <v>0.16402</v>
      </c>
      <c r="OPE10" s="189">
        <v>0.16402</v>
      </c>
      <c r="OPF10" s="189">
        <v>0.16402</v>
      </c>
      <c r="OPG10" s="189">
        <v>0.16402</v>
      </c>
      <c r="OPH10" s="189">
        <v>0.16402</v>
      </c>
      <c r="OPI10" s="189">
        <v>0.16402</v>
      </c>
      <c r="OPJ10" s="189">
        <v>0.16402</v>
      </c>
      <c r="OPK10" s="189">
        <v>0.16402</v>
      </c>
      <c r="OPL10" s="189">
        <v>0.16402</v>
      </c>
      <c r="OPM10" s="189">
        <v>0.16402</v>
      </c>
      <c r="OPN10" s="189">
        <v>0.16402</v>
      </c>
      <c r="OPO10" s="189">
        <v>0.16402</v>
      </c>
      <c r="OPP10" s="189">
        <v>0.16402</v>
      </c>
      <c r="OPQ10" s="189">
        <v>0.16402</v>
      </c>
      <c r="OPR10" s="189">
        <v>0.16402</v>
      </c>
      <c r="OPS10" s="189">
        <v>0.16402</v>
      </c>
      <c r="OPT10" s="189">
        <v>0.16402</v>
      </c>
      <c r="OPU10" s="189">
        <v>0.16402</v>
      </c>
      <c r="OPV10" s="189">
        <v>0.16402</v>
      </c>
      <c r="OPW10" s="189">
        <v>0.16402</v>
      </c>
      <c r="OPX10" s="189">
        <v>0.16402</v>
      </c>
      <c r="OPY10" s="189">
        <v>0.16402</v>
      </c>
      <c r="OPZ10" s="189">
        <v>0.16402</v>
      </c>
      <c r="OQA10" s="189">
        <v>0.16402</v>
      </c>
      <c r="OQB10" s="189">
        <v>0.16402</v>
      </c>
      <c r="OQC10" s="189">
        <v>0.16402</v>
      </c>
      <c r="OQD10" s="189">
        <v>0.16402</v>
      </c>
      <c r="OQE10" s="189">
        <v>0.16402</v>
      </c>
      <c r="OQF10" s="189">
        <v>0.16402</v>
      </c>
      <c r="OQG10" s="189">
        <v>0.16402</v>
      </c>
      <c r="OQH10" s="189">
        <v>0.16402</v>
      </c>
      <c r="OQI10" s="189">
        <v>0.16402</v>
      </c>
      <c r="OQJ10" s="189">
        <v>0.16402</v>
      </c>
      <c r="OQK10" s="189">
        <v>0.16402</v>
      </c>
      <c r="OQL10" s="189">
        <v>0.16402</v>
      </c>
      <c r="OQM10" s="189">
        <v>0.16402</v>
      </c>
      <c r="OQN10" s="189">
        <v>0.16402</v>
      </c>
      <c r="OQO10" s="189">
        <v>0.16402</v>
      </c>
      <c r="OQP10" s="189">
        <v>0.16402</v>
      </c>
      <c r="OQQ10" s="189">
        <v>0.16402</v>
      </c>
      <c r="OQR10" s="189">
        <v>0.16402</v>
      </c>
      <c r="OQS10" s="189">
        <v>0.16402</v>
      </c>
      <c r="OQT10" s="189">
        <v>0.16402</v>
      </c>
      <c r="OQU10" s="189">
        <v>0.16402</v>
      </c>
      <c r="OQV10" s="189">
        <v>0.16402</v>
      </c>
      <c r="OQW10" s="189">
        <v>0.16402</v>
      </c>
      <c r="OQX10" s="189">
        <v>0.16402</v>
      </c>
      <c r="OQY10" s="189">
        <v>0.16402</v>
      </c>
      <c r="OQZ10" s="189">
        <v>0.16402</v>
      </c>
      <c r="ORA10" s="189">
        <v>0.16402</v>
      </c>
      <c r="ORB10" s="189">
        <v>0.16402</v>
      </c>
      <c r="ORC10" s="189">
        <v>0.16402</v>
      </c>
      <c r="ORD10" s="189">
        <v>0.16402</v>
      </c>
      <c r="ORE10" s="189">
        <v>0.16402</v>
      </c>
      <c r="ORF10" s="189">
        <v>0.16402</v>
      </c>
      <c r="ORG10" s="189">
        <v>0.16402</v>
      </c>
      <c r="ORH10" s="189">
        <v>0.16402</v>
      </c>
      <c r="ORI10" s="189">
        <v>0.16402</v>
      </c>
      <c r="ORJ10" s="189">
        <v>0.16402</v>
      </c>
      <c r="ORK10" s="189">
        <v>0.16402</v>
      </c>
      <c r="ORL10" s="189">
        <v>0.16402</v>
      </c>
      <c r="ORM10" s="189">
        <v>0.16402</v>
      </c>
      <c r="ORN10" s="189">
        <v>0.16402</v>
      </c>
      <c r="ORO10" s="189">
        <v>0.16402</v>
      </c>
      <c r="ORP10" s="189">
        <v>0.16402</v>
      </c>
      <c r="ORQ10" s="189">
        <v>0.16402</v>
      </c>
      <c r="ORR10" s="189">
        <v>0.16402</v>
      </c>
      <c r="ORS10" s="189">
        <v>0.16402</v>
      </c>
      <c r="ORT10" s="189">
        <v>0.16402</v>
      </c>
      <c r="ORU10" s="189">
        <v>0.16402</v>
      </c>
      <c r="ORV10" s="189">
        <v>0.16402</v>
      </c>
      <c r="ORW10" s="189">
        <v>0.16402</v>
      </c>
      <c r="ORX10" s="189">
        <v>0.16402</v>
      </c>
      <c r="ORY10" s="189">
        <v>0.16402</v>
      </c>
      <c r="ORZ10" s="189">
        <v>0.16402</v>
      </c>
      <c r="OSA10" s="189">
        <v>0.16402</v>
      </c>
      <c r="OSB10" s="189">
        <v>0.16402</v>
      </c>
      <c r="OSC10" s="189">
        <v>0.16402</v>
      </c>
      <c r="OSD10" s="189">
        <v>0.16402</v>
      </c>
      <c r="OSE10" s="189">
        <v>0.16402</v>
      </c>
      <c r="OSF10" s="189">
        <v>0.16402</v>
      </c>
      <c r="OSG10" s="189">
        <v>0.16402</v>
      </c>
      <c r="OSH10" s="189">
        <v>0.16402</v>
      </c>
      <c r="OSI10" s="189">
        <v>0.16402</v>
      </c>
      <c r="OSJ10" s="189">
        <v>0.16402</v>
      </c>
      <c r="OSK10" s="189">
        <v>0.16402</v>
      </c>
      <c r="OSL10" s="189">
        <v>0.16402</v>
      </c>
      <c r="OSM10" s="189">
        <v>0.16402</v>
      </c>
      <c r="OSN10" s="189">
        <v>0.16402</v>
      </c>
      <c r="OSO10" s="189">
        <v>0.16402</v>
      </c>
      <c r="OSP10" s="189">
        <v>0.16402</v>
      </c>
      <c r="OSQ10" s="189">
        <v>0.16402</v>
      </c>
      <c r="OSR10" s="189">
        <v>0.16402</v>
      </c>
      <c r="OSS10" s="189">
        <v>0.16402</v>
      </c>
      <c r="OST10" s="189">
        <v>0.16402</v>
      </c>
      <c r="OSU10" s="189">
        <v>0.16402</v>
      </c>
      <c r="OSV10" s="189">
        <v>0.16402</v>
      </c>
      <c r="OSW10" s="189">
        <v>0.16402</v>
      </c>
      <c r="OSX10" s="189">
        <v>0.16402</v>
      </c>
      <c r="OSY10" s="189">
        <v>0.16402</v>
      </c>
      <c r="OSZ10" s="189">
        <v>0.16402</v>
      </c>
      <c r="OTA10" s="189">
        <v>0.16402</v>
      </c>
      <c r="OTB10" s="189">
        <v>0.16402</v>
      </c>
      <c r="OTC10" s="189">
        <v>0.16402</v>
      </c>
      <c r="OTD10" s="189">
        <v>0.16402</v>
      </c>
      <c r="OTE10" s="189">
        <v>0.16402</v>
      </c>
      <c r="OTF10" s="189">
        <v>0.16402</v>
      </c>
      <c r="OTG10" s="189">
        <v>0.16402</v>
      </c>
      <c r="OTH10" s="189">
        <v>0.16402</v>
      </c>
      <c r="OTI10" s="189">
        <v>0.16402</v>
      </c>
      <c r="OTJ10" s="189">
        <v>0.16402</v>
      </c>
      <c r="OTK10" s="189">
        <v>0.16402</v>
      </c>
      <c r="OTL10" s="189">
        <v>0.16402</v>
      </c>
      <c r="OTM10" s="189">
        <v>0.16402</v>
      </c>
      <c r="OTN10" s="189">
        <v>0.16402</v>
      </c>
      <c r="OTO10" s="189">
        <v>0.16402</v>
      </c>
      <c r="OTP10" s="189">
        <v>0.16402</v>
      </c>
      <c r="OTQ10" s="189">
        <v>0.16402</v>
      </c>
      <c r="OTR10" s="189">
        <v>0.16402</v>
      </c>
      <c r="OTS10" s="189">
        <v>0.16402</v>
      </c>
      <c r="OTT10" s="189">
        <v>0.16402</v>
      </c>
      <c r="OTU10" s="189">
        <v>0.16402</v>
      </c>
      <c r="OTV10" s="189">
        <v>0.16402</v>
      </c>
      <c r="OTW10" s="189">
        <v>0.16402</v>
      </c>
      <c r="OTX10" s="189">
        <v>0.16402</v>
      </c>
      <c r="OTY10" s="189">
        <v>0.16402</v>
      </c>
      <c r="OTZ10" s="189">
        <v>0.16402</v>
      </c>
      <c r="OUA10" s="189">
        <v>0.16402</v>
      </c>
      <c r="OUB10" s="189">
        <v>0.16402</v>
      </c>
      <c r="OUC10" s="189">
        <v>0.16402</v>
      </c>
      <c r="OUD10" s="189">
        <v>0.16402</v>
      </c>
      <c r="OUE10" s="189">
        <v>0.16402</v>
      </c>
      <c r="OUF10" s="189">
        <v>0.16402</v>
      </c>
      <c r="OUG10" s="189">
        <v>0.16402</v>
      </c>
      <c r="OUH10" s="189">
        <v>0.16402</v>
      </c>
      <c r="OUI10" s="189">
        <v>0.16402</v>
      </c>
      <c r="OUJ10" s="189">
        <v>0.16402</v>
      </c>
      <c r="OUK10" s="189">
        <v>0.16402</v>
      </c>
      <c r="OUL10" s="189">
        <v>0.16402</v>
      </c>
      <c r="OUM10" s="189">
        <v>0.16402</v>
      </c>
      <c r="OUN10" s="189">
        <v>0.16402</v>
      </c>
      <c r="OUO10" s="189">
        <v>0.16402</v>
      </c>
      <c r="OUP10" s="189">
        <v>0.16402</v>
      </c>
      <c r="OUQ10" s="189">
        <v>0.16402</v>
      </c>
      <c r="OUR10" s="189">
        <v>0.16402</v>
      </c>
      <c r="OUS10" s="189">
        <v>0.16402</v>
      </c>
      <c r="OUT10" s="189">
        <v>0.16402</v>
      </c>
      <c r="OUU10" s="189">
        <v>0.16402</v>
      </c>
      <c r="OUV10" s="189">
        <v>0.16402</v>
      </c>
      <c r="OUW10" s="189">
        <v>0.16402</v>
      </c>
      <c r="OUX10" s="189">
        <v>0.16402</v>
      </c>
      <c r="OUY10" s="189">
        <v>0.16402</v>
      </c>
      <c r="OUZ10" s="189">
        <v>0.16402</v>
      </c>
      <c r="OVA10" s="189">
        <v>0.16402</v>
      </c>
      <c r="OVB10" s="189">
        <v>0.16402</v>
      </c>
      <c r="OVC10" s="189">
        <v>0.16402</v>
      </c>
      <c r="OVD10" s="189">
        <v>0.16402</v>
      </c>
      <c r="OVE10" s="189">
        <v>0.16402</v>
      </c>
      <c r="OVF10" s="189">
        <v>0.16402</v>
      </c>
      <c r="OVG10" s="189">
        <v>0.16402</v>
      </c>
      <c r="OVH10" s="189">
        <v>0.16402</v>
      </c>
      <c r="OVI10" s="189">
        <v>0.16402</v>
      </c>
      <c r="OVJ10" s="189">
        <v>0.16402</v>
      </c>
      <c r="OVK10" s="189">
        <v>0.16402</v>
      </c>
      <c r="OVL10" s="189">
        <v>0.16402</v>
      </c>
      <c r="OVM10" s="189">
        <v>0.16402</v>
      </c>
      <c r="OVN10" s="189">
        <v>0.16402</v>
      </c>
      <c r="OVO10" s="189">
        <v>0.16402</v>
      </c>
      <c r="OVP10" s="189">
        <v>0.16402</v>
      </c>
      <c r="OVQ10" s="189">
        <v>0.16402</v>
      </c>
      <c r="OVR10" s="189">
        <v>0.16402</v>
      </c>
      <c r="OVS10" s="189">
        <v>0.16402</v>
      </c>
      <c r="OVT10" s="189">
        <v>0.16402</v>
      </c>
      <c r="OVU10" s="189">
        <v>0.16402</v>
      </c>
      <c r="OVV10" s="189">
        <v>0.16402</v>
      </c>
      <c r="OVW10" s="189">
        <v>0.16402</v>
      </c>
      <c r="OVX10" s="189">
        <v>0.16402</v>
      </c>
      <c r="OVY10" s="189">
        <v>0.16402</v>
      </c>
      <c r="OVZ10" s="189">
        <v>0.16402</v>
      </c>
      <c r="OWA10" s="189">
        <v>0.16402</v>
      </c>
      <c r="OWB10" s="189">
        <v>0.16402</v>
      </c>
      <c r="OWC10" s="189">
        <v>0.16402</v>
      </c>
      <c r="OWD10" s="189">
        <v>0.16402</v>
      </c>
      <c r="OWE10" s="189">
        <v>0.16402</v>
      </c>
      <c r="OWF10" s="189">
        <v>0.16402</v>
      </c>
      <c r="OWG10" s="189">
        <v>0.16402</v>
      </c>
      <c r="OWH10" s="189">
        <v>0.16402</v>
      </c>
      <c r="OWI10" s="189">
        <v>0.16402</v>
      </c>
      <c r="OWJ10" s="189">
        <v>0.16402</v>
      </c>
      <c r="OWK10" s="189">
        <v>0.16402</v>
      </c>
      <c r="OWL10" s="189">
        <v>0.16402</v>
      </c>
      <c r="OWM10" s="189">
        <v>0.16402</v>
      </c>
      <c r="OWN10" s="189">
        <v>0.16402</v>
      </c>
      <c r="OWO10" s="189">
        <v>0.16402</v>
      </c>
      <c r="OWP10" s="189">
        <v>0.16402</v>
      </c>
      <c r="OWQ10" s="189">
        <v>0.16402</v>
      </c>
      <c r="OWR10" s="189">
        <v>0.16402</v>
      </c>
      <c r="OWS10" s="189">
        <v>0.16402</v>
      </c>
      <c r="OWT10" s="189">
        <v>0.16402</v>
      </c>
      <c r="OWU10" s="189">
        <v>0.16402</v>
      </c>
      <c r="OWV10" s="189">
        <v>0.16402</v>
      </c>
      <c r="OWW10" s="189">
        <v>0.16402</v>
      </c>
      <c r="OWX10" s="189">
        <v>0.16402</v>
      </c>
      <c r="OWY10" s="189">
        <v>0.16402</v>
      </c>
      <c r="OWZ10" s="189">
        <v>0.16402</v>
      </c>
      <c r="OXA10" s="189">
        <v>0.16402</v>
      </c>
      <c r="OXB10" s="189">
        <v>0.16402</v>
      </c>
      <c r="OXC10" s="189">
        <v>0.16402</v>
      </c>
      <c r="OXD10" s="189">
        <v>0.16402</v>
      </c>
      <c r="OXE10" s="189">
        <v>0.16402</v>
      </c>
      <c r="OXF10" s="189">
        <v>0.16402</v>
      </c>
      <c r="OXG10" s="189">
        <v>0.16402</v>
      </c>
      <c r="OXH10" s="189">
        <v>0.16402</v>
      </c>
      <c r="OXI10" s="189">
        <v>0.16402</v>
      </c>
      <c r="OXJ10" s="189">
        <v>0.16402</v>
      </c>
      <c r="OXK10" s="189">
        <v>0.16402</v>
      </c>
      <c r="OXL10" s="189">
        <v>0.16402</v>
      </c>
      <c r="OXM10" s="189">
        <v>0.16402</v>
      </c>
      <c r="OXN10" s="189">
        <v>0.16402</v>
      </c>
      <c r="OXO10" s="189">
        <v>0.16402</v>
      </c>
      <c r="OXP10" s="189">
        <v>0.16402</v>
      </c>
      <c r="OXQ10" s="189">
        <v>0.16402</v>
      </c>
      <c r="OXR10" s="189">
        <v>0.16402</v>
      </c>
      <c r="OXS10" s="189">
        <v>0.16402</v>
      </c>
      <c r="OXT10" s="189">
        <v>0.16402</v>
      </c>
      <c r="OXU10" s="189">
        <v>0.16402</v>
      </c>
      <c r="OXV10" s="189">
        <v>0.16402</v>
      </c>
      <c r="OXW10" s="189">
        <v>0.16402</v>
      </c>
      <c r="OXX10" s="189">
        <v>0.16402</v>
      </c>
      <c r="OXY10" s="189">
        <v>0.16402</v>
      </c>
      <c r="OXZ10" s="189">
        <v>0.16402</v>
      </c>
      <c r="OYA10" s="189">
        <v>0.16402</v>
      </c>
      <c r="OYB10" s="189">
        <v>0.16402</v>
      </c>
      <c r="OYC10" s="189">
        <v>0.16402</v>
      </c>
      <c r="OYD10" s="189">
        <v>0.16402</v>
      </c>
      <c r="OYE10" s="189">
        <v>0.16402</v>
      </c>
      <c r="OYF10" s="189">
        <v>0.16402</v>
      </c>
      <c r="OYG10" s="189">
        <v>0.16402</v>
      </c>
      <c r="OYH10" s="189">
        <v>0.16402</v>
      </c>
      <c r="OYI10" s="189">
        <v>0.16402</v>
      </c>
      <c r="OYJ10" s="189">
        <v>0.16402</v>
      </c>
      <c r="OYK10" s="189">
        <v>0.16402</v>
      </c>
      <c r="OYL10" s="189">
        <v>0.16402</v>
      </c>
      <c r="OYM10" s="189">
        <v>0.16402</v>
      </c>
      <c r="OYN10" s="189">
        <v>0.16402</v>
      </c>
      <c r="OYO10" s="189">
        <v>0.16402</v>
      </c>
      <c r="OYP10" s="189">
        <v>0.16402</v>
      </c>
      <c r="OYQ10" s="189">
        <v>0.16402</v>
      </c>
      <c r="OYR10" s="189">
        <v>0.16402</v>
      </c>
      <c r="OYS10" s="189">
        <v>0.16402</v>
      </c>
      <c r="OYT10" s="189">
        <v>0.16402</v>
      </c>
      <c r="OYU10" s="189">
        <v>0.16402</v>
      </c>
      <c r="OYV10" s="189">
        <v>0.16402</v>
      </c>
      <c r="OYW10" s="189">
        <v>0.16402</v>
      </c>
      <c r="OYX10" s="189">
        <v>0.16402</v>
      </c>
      <c r="OYY10" s="189">
        <v>0.16402</v>
      </c>
      <c r="OYZ10" s="189">
        <v>0.16402</v>
      </c>
      <c r="OZA10" s="189">
        <v>0.16402</v>
      </c>
      <c r="OZB10" s="189">
        <v>0.16402</v>
      </c>
      <c r="OZC10" s="189">
        <v>0.16402</v>
      </c>
      <c r="OZD10" s="189">
        <v>0.16402</v>
      </c>
      <c r="OZE10" s="189">
        <v>0.16402</v>
      </c>
      <c r="OZF10" s="189">
        <v>0.16402</v>
      </c>
      <c r="OZG10" s="189">
        <v>0.16402</v>
      </c>
      <c r="OZH10" s="189">
        <v>0.16402</v>
      </c>
      <c r="OZI10" s="189">
        <v>0.16402</v>
      </c>
      <c r="OZJ10" s="189">
        <v>0.16402</v>
      </c>
      <c r="OZK10" s="189">
        <v>0.16402</v>
      </c>
      <c r="OZL10" s="189">
        <v>0.16402</v>
      </c>
      <c r="OZM10" s="189">
        <v>0.16402</v>
      </c>
      <c r="OZN10" s="189">
        <v>0.16402</v>
      </c>
      <c r="OZO10" s="189">
        <v>0.16402</v>
      </c>
      <c r="OZP10" s="189">
        <v>0.16402</v>
      </c>
      <c r="OZQ10" s="189">
        <v>0.16402</v>
      </c>
      <c r="OZR10" s="189">
        <v>0.16402</v>
      </c>
      <c r="OZS10" s="189">
        <v>0.16402</v>
      </c>
      <c r="OZT10" s="189">
        <v>0.16402</v>
      </c>
      <c r="OZU10" s="189">
        <v>0.16402</v>
      </c>
      <c r="OZV10" s="189">
        <v>0.16402</v>
      </c>
      <c r="OZW10" s="189">
        <v>0.16402</v>
      </c>
      <c r="OZX10" s="189">
        <v>0.16402</v>
      </c>
      <c r="OZY10" s="189">
        <v>0.16402</v>
      </c>
      <c r="OZZ10" s="189">
        <v>0.16402</v>
      </c>
      <c r="PAA10" s="189">
        <v>0.16402</v>
      </c>
      <c r="PAB10" s="189">
        <v>0.16402</v>
      </c>
      <c r="PAC10" s="189">
        <v>0.16402</v>
      </c>
      <c r="PAD10" s="189">
        <v>0.16402</v>
      </c>
      <c r="PAE10" s="189">
        <v>0.16402</v>
      </c>
      <c r="PAF10" s="189">
        <v>0.16402</v>
      </c>
      <c r="PAG10" s="189">
        <v>0.16402</v>
      </c>
      <c r="PAH10" s="189">
        <v>0.16402</v>
      </c>
      <c r="PAI10" s="189">
        <v>0.16402</v>
      </c>
      <c r="PAJ10" s="189">
        <v>0.16402</v>
      </c>
      <c r="PAK10" s="189">
        <v>0.16402</v>
      </c>
      <c r="PAL10" s="189">
        <v>0.16402</v>
      </c>
      <c r="PAM10" s="189">
        <v>0.16402</v>
      </c>
      <c r="PAN10" s="189">
        <v>0.16402</v>
      </c>
      <c r="PAO10" s="189">
        <v>0.16402</v>
      </c>
      <c r="PAP10" s="189">
        <v>0.16402</v>
      </c>
      <c r="PAQ10" s="189">
        <v>0.16402</v>
      </c>
      <c r="PAR10" s="189">
        <v>0.16402</v>
      </c>
      <c r="PAS10" s="189">
        <v>0.16402</v>
      </c>
      <c r="PAT10" s="189">
        <v>0.16402</v>
      </c>
      <c r="PAU10" s="189">
        <v>0.16402</v>
      </c>
      <c r="PAV10" s="189">
        <v>0.16402</v>
      </c>
      <c r="PAW10" s="189">
        <v>0.16402</v>
      </c>
      <c r="PAX10" s="189">
        <v>0.16402</v>
      </c>
      <c r="PAY10" s="189">
        <v>0.16402</v>
      </c>
      <c r="PAZ10" s="189">
        <v>0.16402</v>
      </c>
      <c r="PBA10" s="189">
        <v>0.16402</v>
      </c>
      <c r="PBB10" s="189">
        <v>0.16402</v>
      </c>
      <c r="PBC10" s="189">
        <v>0.16402</v>
      </c>
      <c r="PBD10" s="189">
        <v>0.16402</v>
      </c>
      <c r="PBE10" s="189">
        <v>0.16402</v>
      </c>
      <c r="PBF10" s="189">
        <v>0.16402</v>
      </c>
      <c r="PBG10" s="189">
        <v>0.16402</v>
      </c>
      <c r="PBH10" s="189">
        <v>0.16402</v>
      </c>
      <c r="PBI10" s="189">
        <v>0.16402</v>
      </c>
      <c r="PBJ10" s="189">
        <v>0.16402</v>
      </c>
      <c r="PBK10" s="189">
        <v>0.16402</v>
      </c>
      <c r="PBL10" s="189">
        <v>0.16402</v>
      </c>
      <c r="PBM10" s="189">
        <v>0.16402</v>
      </c>
      <c r="PBN10" s="189">
        <v>0.16402</v>
      </c>
      <c r="PBO10" s="189">
        <v>0.16402</v>
      </c>
      <c r="PBP10" s="189">
        <v>0.16402</v>
      </c>
      <c r="PBQ10" s="189">
        <v>0.16402</v>
      </c>
      <c r="PBR10" s="189">
        <v>0.16402</v>
      </c>
      <c r="PBS10" s="189">
        <v>0.16402</v>
      </c>
      <c r="PBT10" s="189">
        <v>0.16402</v>
      </c>
      <c r="PBU10" s="189">
        <v>0.16402</v>
      </c>
      <c r="PBV10" s="189">
        <v>0.16402</v>
      </c>
      <c r="PBW10" s="189">
        <v>0.16402</v>
      </c>
      <c r="PBX10" s="189">
        <v>0.16402</v>
      </c>
      <c r="PBY10" s="189">
        <v>0.16402</v>
      </c>
      <c r="PBZ10" s="189">
        <v>0.16402</v>
      </c>
      <c r="PCA10" s="189">
        <v>0.16402</v>
      </c>
      <c r="PCB10" s="189">
        <v>0.16402</v>
      </c>
      <c r="PCC10" s="189">
        <v>0.16402</v>
      </c>
      <c r="PCD10" s="189">
        <v>0.16402</v>
      </c>
      <c r="PCE10" s="189">
        <v>0.16402</v>
      </c>
      <c r="PCF10" s="189">
        <v>0.16402</v>
      </c>
      <c r="PCG10" s="189">
        <v>0.16402</v>
      </c>
      <c r="PCH10" s="189">
        <v>0.16402</v>
      </c>
      <c r="PCI10" s="189">
        <v>0.16402</v>
      </c>
      <c r="PCJ10" s="189">
        <v>0.16402</v>
      </c>
      <c r="PCK10" s="189">
        <v>0.16402</v>
      </c>
      <c r="PCL10" s="189">
        <v>0.16402</v>
      </c>
      <c r="PCM10" s="189">
        <v>0.16402</v>
      </c>
      <c r="PCN10" s="189">
        <v>0.16402</v>
      </c>
      <c r="PCO10" s="189">
        <v>0.16402</v>
      </c>
      <c r="PCP10" s="189">
        <v>0.16402</v>
      </c>
      <c r="PCQ10" s="189">
        <v>0.16402</v>
      </c>
      <c r="PCR10" s="189">
        <v>0.16402</v>
      </c>
      <c r="PCS10" s="189">
        <v>0.16402</v>
      </c>
      <c r="PCT10" s="189">
        <v>0.16402</v>
      </c>
      <c r="PCU10" s="189">
        <v>0.16402</v>
      </c>
      <c r="PCV10" s="189">
        <v>0.16402</v>
      </c>
      <c r="PCW10" s="189">
        <v>0.16402</v>
      </c>
      <c r="PCX10" s="189">
        <v>0.16402</v>
      </c>
      <c r="PCY10" s="189">
        <v>0.16402</v>
      </c>
      <c r="PCZ10" s="189">
        <v>0.16402</v>
      </c>
      <c r="PDA10" s="189">
        <v>0.16402</v>
      </c>
      <c r="PDB10" s="189">
        <v>0.16402</v>
      </c>
      <c r="PDC10" s="189">
        <v>0.16402</v>
      </c>
      <c r="PDD10" s="189">
        <v>0.16402</v>
      </c>
      <c r="PDE10" s="189">
        <v>0.16402</v>
      </c>
      <c r="PDF10" s="189">
        <v>0.16402</v>
      </c>
      <c r="PDG10" s="189">
        <v>0.16402</v>
      </c>
      <c r="PDH10" s="189">
        <v>0.16402</v>
      </c>
      <c r="PDI10" s="189">
        <v>0.16402</v>
      </c>
      <c r="PDJ10" s="189">
        <v>0.16402</v>
      </c>
      <c r="PDK10" s="189">
        <v>0.16402</v>
      </c>
      <c r="PDL10" s="189">
        <v>0.16402</v>
      </c>
      <c r="PDM10" s="189">
        <v>0.16402</v>
      </c>
      <c r="PDN10" s="189">
        <v>0.16402</v>
      </c>
      <c r="PDO10" s="189">
        <v>0.16402</v>
      </c>
      <c r="PDP10" s="189">
        <v>0.16402</v>
      </c>
      <c r="PDQ10" s="189">
        <v>0.16402</v>
      </c>
      <c r="PDR10" s="189">
        <v>0.16402</v>
      </c>
      <c r="PDS10" s="189">
        <v>0.16402</v>
      </c>
      <c r="PDT10" s="189">
        <v>0.16402</v>
      </c>
      <c r="PDU10" s="189">
        <v>0.16402</v>
      </c>
      <c r="PDV10" s="189">
        <v>0.16402</v>
      </c>
      <c r="PDW10" s="189">
        <v>0.16402</v>
      </c>
      <c r="PDX10" s="189">
        <v>0.16402</v>
      </c>
      <c r="PDY10" s="189">
        <v>0.16402</v>
      </c>
      <c r="PDZ10" s="189">
        <v>0.16402</v>
      </c>
      <c r="PEA10" s="189">
        <v>0.16402</v>
      </c>
      <c r="PEB10" s="189">
        <v>0.16402</v>
      </c>
      <c r="PEC10" s="189">
        <v>0.16402</v>
      </c>
      <c r="PED10" s="189">
        <v>0.16402</v>
      </c>
      <c r="PEE10" s="189">
        <v>0.16402</v>
      </c>
      <c r="PEF10" s="189">
        <v>0.16402</v>
      </c>
      <c r="PEG10" s="189">
        <v>0.16402</v>
      </c>
      <c r="PEH10" s="189">
        <v>0.16402</v>
      </c>
      <c r="PEI10" s="189">
        <v>0.16402</v>
      </c>
      <c r="PEJ10" s="189">
        <v>0.16402</v>
      </c>
      <c r="PEK10" s="189">
        <v>0.16402</v>
      </c>
      <c r="PEL10" s="189">
        <v>0.16402</v>
      </c>
      <c r="PEM10" s="189">
        <v>0.16402</v>
      </c>
      <c r="PEN10" s="189">
        <v>0.16402</v>
      </c>
      <c r="PEO10" s="189">
        <v>0.16402</v>
      </c>
      <c r="PEP10" s="189">
        <v>0.16402</v>
      </c>
      <c r="PEQ10" s="189">
        <v>0.16402</v>
      </c>
      <c r="PER10" s="189">
        <v>0.16402</v>
      </c>
      <c r="PES10" s="189">
        <v>0.16402</v>
      </c>
      <c r="PET10" s="189">
        <v>0.16402</v>
      </c>
      <c r="PEU10" s="189">
        <v>0.16402</v>
      </c>
      <c r="PEV10" s="189">
        <v>0.16402</v>
      </c>
      <c r="PEW10" s="189">
        <v>0.16402</v>
      </c>
      <c r="PEX10" s="189">
        <v>0.16402</v>
      </c>
      <c r="PEY10" s="189">
        <v>0.16402</v>
      </c>
      <c r="PEZ10" s="189">
        <v>0.16402</v>
      </c>
      <c r="PFA10" s="189">
        <v>0.16402</v>
      </c>
      <c r="PFB10" s="189">
        <v>0.16402</v>
      </c>
      <c r="PFC10" s="189">
        <v>0.16402</v>
      </c>
      <c r="PFD10" s="189">
        <v>0.16402</v>
      </c>
      <c r="PFE10" s="189">
        <v>0.16402</v>
      </c>
      <c r="PFF10" s="189">
        <v>0.16402</v>
      </c>
      <c r="PFG10" s="189">
        <v>0.16402</v>
      </c>
      <c r="PFH10" s="189">
        <v>0.16402</v>
      </c>
      <c r="PFI10" s="189">
        <v>0.16402</v>
      </c>
      <c r="PFJ10" s="189">
        <v>0.16402</v>
      </c>
      <c r="PFK10" s="189">
        <v>0.16402</v>
      </c>
      <c r="PFL10" s="189">
        <v>0.16402</v>
      </c>
      <c r="PFM10" s="189">
        <v>0.16402</v>
      </c>
      <c r="PFN10" s="189">
        <v>0.16402</v>
      </c>
      <c r="PFO10" s="189">
        <v>0.16402</v>
      </c>
      <c r="PFP10" s="189">
        <v>0.16402</v>
      </c>
      <c r="PFQ10" s="189">
        <v>0.16402</v>
      </c>
      <c r="PFR10" s="189">
        <v>0.16402</v>
      </c>
      <c r="PFS10" s="189">
        <v>0.16402</v>
      </c>
      <c r="PFT10" s="189">
        <v>0.16402</v>
      </c>
      <c r="PFU10" s="189">
        <v>0.16402</v>
      </c>
      <c r="PFV10" s="189">
        <v>0.16402</v>
      </c>
      <c r="PFW10" s="189">
        <v>0.16402</v>
      </c>
      <c r="PFX10" s="189">
        <v>0.16402</v>
      </c>
      <c r="PFY10" s="189">
        <v>0.16402</v>
      </c>
      <c r="PFZ10" s="189">
        <v>0.16402</v>
      </c>
      <c r="PGA10" s="189">
        <v>0.16402</v>
      </c>
      <c r="PGB10" s="189">
        <v>0.16402</v>
      </c>
      <c r="PGC10" s="189">
        <v>0.16402</v>
      </c>
      <c r="PGD10" s="189">
        <v>0.16402</v>
      </c>
      <c r="PGE10" s="189">
        <v>0.16402</v>
      </c>
      <c r="PGF10" s="189">
        <v>0.16402</v>
      </c>
      <c r="PGG10" s="189">
        <v>0.16402</v>
      </c>
      <c r="PGH10" s="189">
        <v>0.16402</v>
      </c>
      <c r="PGI10" s="189">
        <v>0.16402</v>
      </c>
      <c r="PGJ10" s="189">
        <v>0.16402</v>
      </c>
      <c r="PGK10" s="189">
        <v>0.16402</v>
      </c>
      <c r="PGL10" s="189">
        <v>0.16402</v>
      </c>
      <c r="PGM10" s="189">
        <v>0.16402</v>
      </c>
      <c r="PGN10" s="189">
        <v>0.16402</v>
      </c>
      <c r="PGO10" s="189">
        <v>0.16402</v>
      </c>
      <c r="PGP10" s="189">
        <v>0.16402</v>
      </c>
      <c r="PGQ10" s="189">
        <v>0.16402</v>
      </c>
      <c r="PGR10" s="189">
        <v>0.16402</v>
      </c>
      <c r="PGS10" s="189">
        <v>0.16402</v>
      </c>
      <c r="PGT10" s="189">
        <v>0.16402</v>
      </c>
      <c r="PGU10" s="189">
        <v>0.16402</v>
      </c>
      <c r="PGV10" s="189">
        <v>0.16402</v>
      </c>
      <c r="PGW10" s="189">
        <v>0.16402</v>
      </c>
      <c r="PGX10" s="189">
        <v>0.16402</v>
      </c>
      <c r="PGY10" s="189">
        <v>0.16402</v>
      </c>
      <c r="PGZ10" s="189">
        <v>0.16402</v>
      </c>
      <c r="PHA10" s="189">
        <v>0.16402</v>
      </c>
      <c r="PHB10" s="189">
        <v>0.16402</v>
      </c>
      <c r="PHC10" s="189">
        <v>0.16402</v>
      </c>
      <c r="PHD10" s="189">
        <v>0.16402</v>
      </c>
      <c r="PHE10" s="189">
        <v>0.16402</v>
      </c>
      <c r="PHF10" s="189">
        <v>0.16402</v>
      </c>
      <c r="PHG10" s="189">
        <v>0.16402</v>
      </c>
      <c r="PHH10" s="189">
        <v>0.16402</v>
      </c>
      <c r="PHI10" s="189">
        <v>0.16402</v>
      </c>
      <c r="PHJ10" s="189">
        <v>0.16402</v>
      </c>
      <c r="PHK10" s="189">
        <v>0.16402</v>
      </c>
      <c r="PHL10" s="189">
        <v>0.16402</v>
      </c>
      <c r="PHM10" s="189">
        <v>0.16402</v>
      </c>
      <c r="PHN10" s="189">
        <v>0.16402</v>
      </c>
      <c r="PHO10" s="189">
        <v>0.16402</v>
      </c>
      <c r="PHP10" s="189">
        <v>0.16402</v>
      </c>
      <c r="PHQ10" s="189">
        <v>0.16402</v>
      </c>
      <c r="PHR10" s="189">
        <v>0.16402</v>
      </c>
      <c r="PHS10" s="189">
        <v>0.16402</v>
      </c>
      <c r="PHT10" s="189">
        <v>0.16402</v>
      </c>
      <c r="PHU10" s="189">
        <v>0.16402</v>
      </c>
      <c r="PHV10" s="189">
        <v>0.16402</v>
      </c>
      <c r="PHW10" s="189">
        <v>0.16402</v>
      </c>
      <c r="PHX10" s="189">
        <v>0.16402</v>
      </c>
      <c r="PHY10" s="189">
        <v>0.16402</v>
      </c>
      <c r="PHZ10" s="189">
        <v>0.16402</v>
      </c>
      <c r="PIA10" s="189">
        <v>0.16402</v>
      </c>
      <c r="PIB10" s="189">
        <v>0.16402</v>
      </c>
      <c r="PIC10" s="189">
        <v>0.16402</v>
      </c>
      <c r="PID10" s="189">
        <v>0.16402</v>
      </c>
      <c r="PIE10" s="189">
        <v>0.16402</v>
      </c>
      <c r="PIF10" s="189">
        <v>0.16402</v>
      </c>
      <c r="PIG10" s="189">
        <v>0.16402</v>
      </c>
      <c r="PIH10" s="189">
        <v>0.16402</v>
      </c>
      <c r="PII10" s="189">
        <v>0.16402</v>
      </c>
      <c r="PIJ10" s="189">
        <v>0.16402</v>
      </c>
      <c r="PIK10" s="189">
        <v>0.16402</v>
      </c>
      <c r="PIL10" s="189">
        <v>0.16402</v>
      </c>
      <c r="PIM10" s="189">
        <v>0.16402</v>
      </c>
      <c r="PIN10" s="189">
        <v>0.16402</v>
      </c>
      <c r="PIO10" s="189">
        <v>0.16402</v>
      </c>
      <c r="PIP10" s="189">
        <v>0.16402</v>
      </c>
      <c r="PIQ10" s="189">
        <v>0.16402</v>
      </c>
      <c r="PIR10" s="189">
        <v>0.16402</v>
      </c>
      <c r="PIS10" s="189">
        <v>0.16402</v>
      </c>
      <c r="PIT10" s="189">
        <v>0.16402</v>
      </c>
      <c r="PIU10" s="189">
        <v>0.16402</v>
      </c>
      <c r="PIV10" s="189">
        <v>0.16402</v>
      </c>
      <c r="PIW10" s="189">
        <v>0.16402</v>
      </c>
      <c r="PIX10" s="189">
        <v>0.16402</v>
      </c>
      <c r="PIY10" s="189">
        <v>0.16402</v>
      </c>
      <c r="PIZ10" s="189">
        <v>0.16402</v>
      </c>
      <c r="PJA10" s="189">
        <v>0.16402</v>
      </c>
      <c r="PJB10" s="189">
        <v>0.16402</v>
      </c>
      <c r="PJC10" s="189">
        <v>0.16402</v>
      </c>
      <c r="PJD10" s="189">
        <v>0.16402</v>
      </c>
      <c r="PJE10" s="189">
        <v>0.16402</v>
      </c>
      <c r="PJF10" s="189">
        <v>0.16402</v>
      </c>
      <c r="PJG10" s="189">
        <v>0.16402</v>
      </c>
      <c r="PJH10" s="189">
        <v>0.16402</v>
      </c>
      <c r="PJI10" s="189">
        <v>0.16402</v>
      </c>
      <c r="PJJ10" s="189">
        <v>0.16402</v>
      </c>
      <c r="PJK10" s="189">
        <v>0.16402</v>
      </c>
      <c r="PJL10" s="189">
        <v>0.16402</v>
      </c>
      <c r="PJM10" s="189">
        <v>0.16402</v>
      </c>
      <c r="PJN10" s="189">
        <v>0.16402</v>
      </c>
      <c r="PJO10" s="189">
        <v>0.16402</v>
      </c>
      <c r="PJP10" s="189">
        <v>0.16402</v>
      </c>
      <c r="PJQ10" s="189">
        <v>0.16402</v>
      </c>
      <c r="PJR10" s="189">
        <v>0.16402</v>
      </c>
      <c r="PJS10" s="189">
        <v>0.16402</v>
      </c>
      <c r="PJT10" s="189">
        <v>0.16402</v>
      </c>
      <c r="PJU10" s="189">
        <v>0.16402</v>
      </c>
      <c r="PJV10" s="189">
        <v>0.16402</v>
      </c>
      <c r="PJW10" s="189">
        <v>0.16402</v>
      </c>
      <c r="PJX10" s="189">
        <v>0.16402</v>
      </c>
      <c r="PJY10" s="189">
        <v>0.16402</v>
      </c>
      <c r="PJZ10" s="189">
        <v>0.16402</v>
      </c>
      <c r="PKA10" s="189">
        <v>0.16402</v>
      </c>
      <c r="PKB10" s="189">
        <v>0.16402</v>
      </c>
      <c r="PKC10" s="189">
        <v>0.16402</v>
      </c>
      <c r="PKD10" s="189">
        <v>0.16402</v>
      </c>
      <c r="PKE10" s="189">
        <v>0.16402</v>
      </c>
      <c r="PKF10" s="189">
        <v>0.16402</v>
      </c>
      <c r="PKG10" s="189">
        <v>0.16402</v>
      </c>
      <c r="PKH10" s="189">
        <v>0.16402</v>
      </c>
      <c r="PKI10" s="189">
        <v>0.16402</v>
      </c>
      <c r="PKJ10" s="189">
        <v>0.16402</v>
      </c>
      <c r="PKK10" s="189">
        <v>0.16402</v>
      </c>
      <c r="PKL10" s="189">
        <v>0.16402</v>
      </c>
      <c r="PKM10" s="189">
        <v>0.16402</v>
      </c>
      <c r="PKN10" s="189">
        <v>0.16402</v>
      </c>
      <c r="PKO10" s="189">
        <v>0.16402</v>
      </c>
      <c r="PKP10" s="189">
        <v>0.16402</v>
      </c>
      <c r="PKQ10" s="189">
        <v>0.16402</v>
      </c>
      <c r="PKR10" s="189">
        <v>0.16402</v>
      </c>
      <c r="PKS10" s="189">
        <v>0.16402</v>
      </c>
      <c r="PKT10" s="189">
        <v>0.16402</v>
      </c>
      <c r="PKU10" s="189">
        <v>0.16402</v>
      </c>
      <c r="PKV10" s="189">
        <v>0.16402</v>
      </c>
      <c r="PKW10" s="189">
        <v>0.16402</v>
      </c>
      <c r="PKX10" s="189">
        <v>0.16402</v>
      </c>
      <c r="PKY10" s="189">
        <v>0.16402</v>
      </c>
      <c r="PKZ10" s="189">
        <v>0.16402</v>
      </c>
      <c r="PLA10" s="189">
        <v>0.16402</v>
      </c>
      <c r="PLB10" s="189">
        <v>0.16402</v>
      </c>
      <c r="PLC10" s="189">
        <v>0.16402</v>
      </c>
      <c r="PLD10" s="189">
        <v>0.16402</v>
      </c>
      <c r="PLE10" s="189">
        <v>0.16402</v>
      </c>
      <c r="PLF10" s="189">
        <v>0.16402</v>
      </c>
      <c r="PLG10" s="189">
        <v>0.16402</v>
      </c>
      <c r="PLH10" s="189">
        <v>0.16402</v>
      </c>
      <c r="PLI10" s="189">
        <v>0.16402</v>
      </c>
      <c r="PLJ10" s="189">
        <v>0.16402</v>
      </c>
      <c r="PLK10" s="189">
        <v>0.16402</v>
      </c>
      <c r="PLL10" s="189">
        <v>0.16402</v>
      </c>
      <c r="PLM10" s="189">
        <v>0.16402</v>
      </c>
      <c r="PLN10" s="189">
        <v>0.16402</v>
      </c>
      <c r="PLO10" s="189">
        <v>0.16402</v>
      </c>
      <c r="PLP10" s="189">
        <v>0.16402</v>
      </c>
      <c r="PLQ10" s="189">
        <v>0.16402</v>
      </c>
      <c r="PLR10" s="189">
        <v>0.16402</v>
      </c>
      <c r="PLS10" s="189">
        <v>0.16402</v>
      </c>
      <c r="PLT10" s="189">
        <v>0.16402</v>
      </c>
      <c r="PLU10" s="189">
        <v>0.16402</v>
      </c>
      <c r="PLV10" s="189">
        <v>0.16402</v>
      </c>
      <c r="PLW10" s="189">
        <v>0.16402</v>
      </c>
      <c r="PLX10" s="189">
        <v>0.16402</v>
      </c>
      <c r="PLY10" s="189">
        <v>0.16402</v>
      </c>
      <c r="PLZ10" s="189">
        <v>0.16402</v>
      </c>
      <c r="PMA10" s="189">
        <v>0.16402</v>
      </c>
      <c r="PMB10" s="189">
        <v>0.16402</v>
      </c>
      <c r="PMC10" s="189">
        <v>0.16402</v>
      </c>
      <c r="PMD10" s="189">
        <v>0.16402</v>
      </c>
      <c r="PME10" s="189">
        <v>0.16402</v>
      </c>
      <c r="PMF10" s="189">
        <v>0.16402</v>
      </c>
      <c r="PMG10" s="189">
        <v>0.16402</v>
      </c>
      <c r="PMH10" s="189">
        <v>0.16402</v>
      </c>
      <c r="PMI10" s="189">
        <v>0.16402</v>
      </c>
      <c r="PMJ10" s="189">
        <v>0.16402</v>
      </c>
      <c r="PMK10" s="189">
        <v>0.16402</v>
      </c>
      <c r="PML10" s="189">
        <v>0.16402</v>
      </c>
      <c r="PMM10" s="189">
        <v>0.16402</v>
      </c>
      <c r="PMN10" s="189">
        <v>0.16402</v>
      </c>
      <c r="PMO10" s="189">
        <v>0.16402</v>
      </c>
      <c r="PMP10" s="189">
        <v>0.16402</v>
      </c>
      <c r="PMQ10" s="189">
        <v>0.16402</v>
      </c>
      <c r="PMR10" s="189">
        <v>0.16402</v>
      </c>
      <c r="PMS10" s="189">
        <v>0.16402</v>
      </c>
      <c r="PMT10" s="189">
        <v>0.16402</v>
      </c>
      <c r="PMU10" s="189">
        <v>0.16402</v>
      </c>
      <c r="PMV10" s="189">
        <v>0.16402</v>
      </c>
      <c r="PMW10" s="189">
        <v>0.16402</v>
      </c>
      <c r="PMX10" s="189">
        <v>0.16402</v>
      </c>
      <c r="PMY10" s="189">
        <v>0.16402</v>
      </c>
      <c r="PMZ10" s="189">
        <v>0.16402</v>
      </c>
      <c r="PNA10" s="189">
        <v>0.16402</v>
      </c>
      <c r="PNB10" s="189">
        <v>0.16402</v>
      </c>
      <c r="PNC10" s="189">
        <v>0.16402</v>
      </c>
      <c r="PND10" s="189">
        <v>0.16402</v>
      </c>
      <c r="PNE10" s="189">
        <v>0.16402</v>
      </c>
      <c r="PNF10" s="189">
        <v>0.16402</v>
      </c>
      <c r="PNG10" s="189">
        <v>0.16402</v>
      </c>
      <c r="PNH10" s="189">
        <v>0.16402</v>
      </c>
      <c r="PNI10" s="189">
        <v>0.16402</v>
      </c>
      <c r="PNJ10" s="189">
        <v>0.16402</v>
      </c>
      <c r="PNK10" s="189">
        <v>0.16402</v>
      </c>
      <c r="PNL10" s="189">
        <v>0.16402</v>
      </c>
      <c r="PNM10" s="189">
        <v>0.16402</v>
      </c>
      <c r="PNN10" s="189">
        <v>0.16402</v>
      </c>
      <c r="PNO10" s="189">
        <v>0.16402</v>
      </c>
      <c r="PNP10" s="189">
        <v>0.16402</v>
      </c>
      <c r="PNQ10" s="189">
        <v>0.16402</v>
      </c>
      <c r="PNR10" s="189">
        <v>0.16402</v>
      </c>
      <c r="PNS10" s="189">
        <v>0.16402</v>
      </c>
      <c r="PNT10" s="189">
        <v>0.16402</v>
      </c>
      <c r="PNU10" s="189">
        <v>0.16402</v>
      </c>
      <c r="PNV10" s="189">
        <v>0.16402</v>
      </c>
      <c r="PNW10" s="189">
        <v>0.16402</v>
      </c>
      <c r="PNX10" s="189">
        <v>0.16402</v>
      </c>
      <c r="PNY10" s="189">
        <v>0.16402</v>
      </c>
      <c r="PNZ10" s="189">
        <v>0.16402</v>
      </c>
      <c r="POA10" s="189">
        <v>0.16402</v>
      </c>
      <c r="POB10" s="189">
        <v>0.16402</v>
      </c>
      <c r="POC10" s="189">
        <v>0.16402</v>
      </c>
      <c r="POD10" s="189">
        <v>0.16402</v>
      </c>
      <c r="POE10" s="189">
        <v>0.16402</v>
      </c>
      <c r="POF10" s="189">
        <v>0.16402</v>
      </c>
      <c r="POG10" s="189">
        <v>0.16402</v>
      </c>
      <c r="POH10" s="189">
        <v>0.16402</v>
      </c>
      <c r="POI10" s="189">
        <v>0.16402</v>
      </c>
      <c r="POJ10" s="189">
        <v>0.16402</v>
      </c>
      <c r="POK10" s="189">
        <v>0.16402</v>
      </c>
      <c r="POL10" s="189">
        <v>0.16402</v>
      </c>
      <c r="POM10" s="189">
        <v>0.16402</v>
      </c>
      <c r="PON10" s="189">
        <v>0.16402</v>
      </c>
      <c r="POO10" s="189">
        <v>0.16402</v>
      </c>
      <c r="POP10" s="189">
        <v>0.16402</v>
      </c>
      <c r="POQ10" s="189">
        <v>0.16402</v>
      </c>
      <c r="POR10" s="189">
        <v>0.16402</v>
      </c>
      <c r="POS10" s="189">
        <v>0.16402</v>
      </c>
      <c r="POT10" s="189">
        <v>0.16402</v>
      </c>
      <c r="POU10" s="189">
        <v>0.16402</v>
      </c>
      <c r="POV10" s="189">
        <v>0.16402</v>
      </c>
      <c r="POW10" s="189">
        <v>0.16402</v>
      </c>
      <c r="POX10" s="189">
        <v>0.16402</v>
      </c>
      <c r="POY10" s="189">
        <v>0.16402</v>
      </c>
      <c r="POZ10" s="189">
        <v>0.16402</v>
      </c>
      <c r="PPA10" s="189">
        <v>0.16402</v>
      </c>
      <c r="PPB10" s="189">
        <v>0.16402</v>
      </c>
      <c r="PPC10" s="189">
        <v>0.16402</v>
      </c>
      <c r="PPD10" s="189">
        <v>0.16402</v>
      </c>
      <c r="PPE10" s="189">
        <v>0.16402</v>
      </c>
      <c r="PPF10" s="189">
        <v>0.16402</v>
      </c>
      <c r="PPG10" s="189">
        <v>0.16402</v>
      </c>
      <c r="PPH10" s="189">
        <v>0.16402</v>
      </c>
      <c r="PPI10" s="189">
        <v>0.16402</v>
      </c>
      <c r="PPJ10" s="189">
        <v>0.16402</v>
      </c>
      <c r="PPK10" s="189">
        <v>0.16402</v>
      </c>
      <c r="PPL10" s="189">
        <v>0.16402</v>
      </c>
      <c r="PPM10" s="189">
        <v>0.16402</v>
      </c>
      <c r="PPN10" s="189">
        <v>0.16402</v>
      </c>
      <c r="PPO10" s="189">
        <v>0.16402</v>
      </c>
      <c r="PPP10" s="189">
        <v>0.16402</v>
      </c>
      <c r="PPQ10" s="189">
        <v>0.16402</v>
      </c>
      <c r="PPR10" s="189">
        <v>0.16402</v>
      </c>
      <c r="PPS10" s="189">
        <v>0.16402</v>
      </c>
      <c r="PPT10" s="189">
        <v>0.16402</v>
      </c>
      <c r="PPU10" s="189">
        <v>0.16402</v>
      </c>
      <c r="PPV10" s="189">
        <v>0.16402</v>
      </c>
      <c r="PPW10" s="189">
        <v>0.16402</v>
      </c>
      <c r="PPX10" s="189">
        <v>0.16402</v>
      </c>
      <c r="PPY10" s="189">
        <v>0.16402</v>
      </c>
      <c r="PPZ10" s="189">
        <v>0.16402</v>
      </c>
      <c r="PQA10" s="189">
        <v>0.16402</v>
      </c>
      <c r="PQB10" s="189">
        <v>0.16402</v>
      </c>
      <c r="PQC10" s="189">
        <v>0.16402</v>
      </c>
      <c r="PQD10" s="189">
        <v>0.16402</v>
      </c>
      <c r="PQE10" s="189">
        <v>0.16402</v>
      </c>
      <c r="PQF10" s="189">
        <v>0.16402</v>
      </c>
      <c r="PQG10" s="189">
        <v>0.16402</v>
      </c>
      <c r="PQH10" s="189">
        <v>0.16402</v>
      </c>
      <c r="PQI10" s="189">
        <v>0.16402</v>
      </c>
      <c r="PQJ10" s="189">
        <v>0.16402</v>
      </c>
      <c r="PQK10" s="189">
        <v>0.16402</v>
      </c>
      <c r="PQL10" s="189">
        <v>0.16402</v>
      </c>
      <c r="PQM10" s="189">
        <v>0.16402</v>
      </c>
      <c r="PQN10" s="189">
        <v>0.16402</v>
      </c>
      <c r="PQO10" s="189">
        <v>0.16402</v>
      </c>
      <c r="PQP10" s="189">
        <v>0.16402</v>
      </c>
      <c r="PQQ10" s="189">
        <v>0.16402</v>
      </c>
      <c r="PQR10" s="189">
        <v>0.16402</v>
      </c>
      <c r="PQS10" s="189">
        <v>0.16402</v>
      </c>
      <c r="PQT10" s="189">
        <v>0.16402</v>
      </c>
      <c r="PQU10" s="189">
        <v>0.16402</v>
      </c>
      <c r="PQV10" s="189">
        <v>0.16402</v>
      </c>
      <c r="PQW10" s="189">
        <v>0.16402</v>
      </c>
      <c r="PQX10" s="189">
        <v>0.16402</v>
      </c>
      <c r="PQY10" s="189">
        <v>0.16402</v>
      </c>
      <c r="PQZ10" s="189">
        <v>0.16402</v>
      </c>
      <c r="PRA10" s="189">
        <v>0.16402</v>
      </c>
      <c r="PRB10" s="189">
        <v>0.16402</v>
      </c>
      <c r="PRC10" s="189">
        <v>0.16402</v>
      </c>
      <c r="PRD10" s="189">
        <v>0.16402</v>
      </c>
      <c r="PRE10" s="189">
        <v>0.16402</v>
      </c>
      <c r="PRF10" s="189">
        <v>0.16402</v>
      </c>
      <c r="PRG10" s="189">
        <v>0.16402</v>
      </c>
      <c r="PRH10" s="189">
        <v>0.16402</v>
      </c>
      <c r="PRI10" s="189">
        <v>0.16402</v>
      </c>
      <c r="PRJ10" s="189">
        <v>0.16402</v>
      </c>
      <c r="PRK10" s="189">
        <v>0.16402</v>
      </c>
      <c r="PRL10" s="189">
        <v>0.16402</v>
      </c>
      <c r="PRM10" s="189">
        <v>0.16402</v>
      </c>
      <c r="PRN10" s="189">
        <v>0.16402</v>
      </c>
      <c r="PRO10" s="189">
        <v>0.16402</v>
      </c>
      <c r="PRP10" s="189">
        <v>0.16402</v>
      </c>
      <c r="PRQ10" s="189">
        <v>0.16402</v>
      </c>
      <c r="PRR10" s="189">
        <v>0.16402</v>
      </c>
      <c r="PRS10" s="189">
        <v>0.16402</v>
      </c>
      <c r="PRT10" s="189">
        <v>0.16402</v>
      </c>
      <c r="PRU10" s="189">
        <v>0.16402</v>
      </c>
      <c r="PRV10" s="189">
        <v>0.16402</v>
      </c>
      <c r="PRW10" s="189">
        <v>0.16402</v>
      </c>
      <c r="PRX10" s="189">
        <v>0.16402</v>
      </c>
      <c r="PRY10" s="189">
        <v>0.16402</v>
      </c>
      <c r="PRZ10" s="189">
        <v>0.16402</v>
      </c>
      <c r="PSA10" s="189">
        <v>0.16402</v>
      </c>
      <c r="PSB10" s="189">
        <v>0.16402</v>
      </c>
      <c r="PSC10" s="189">
        <v>0.16402</v>
      </c>
      <c r="PSD10" s="189">
        <v>0.16402</v>
      </c>
      <c r="PSE10" s="189">
        <v>0.16402</v>
      </c>
      <c r="PSF10" s="189">
        <v>0.16402</v>
      </c>
      <c r="PSG10" s="189">
        <v>0.16402</v>
      </c>
      <c r="PSH10" s="189">
        <v>0.16402</v>
      </c>
      <c r="PSI10" s="189">
        <v>0.16402</v>
      </c>
      <c r="PSJ10" s="189">
        <v>0.16402</v>
      </c>
      <c r="PSK10" s="189">
        <v>0.16402</v>
      </c>
      <c r="PSL10" s="189">
        <v>0.16402</v>
      </c>
      <c r="PSM10" s="189">
        <v>0.16402</v>
      </c>
      <c r="PSN10" s="189">
        <v>0.16402</v>
      </c>
      <c r="PSO10" s="189">
        <v>0.16402</v>
      </c>
      <c r="PSP10" s="189">
        <v>0.16402</v>
      </c>
      <c r="PSQ10" s="189">
        <v>0.16402</v>
      </c>
      <c r="PSR10" s="189">
        <v>0.16402</v>
      </c>
      <c r="PSS10" s="189">
        <v>0.16402</v>
      </c>
      <c r="PST10" s="189">
        <v>0.16402</v>
      </c>
      <c r="PSU10" s="189">
        <v>0.16402</v>
      </c>
      <c r="PSV10" s="189">
        <v>0.16402</v>
      </c>
      <c r="PSW10" s="189">
        <v>0.16402</v>
      </c>
      <c r="PSX10" s="189">
        <v>0.16402</v>
      </c>
      <c r="PSY10" s="189">
        <v>0.16402</v>
      </c>
      <c r="PSZ10" s="189">
        <v>0.16402</v>
      </c>
      <c r="PTA10" s="189">
        <v>0.16402</v>
      </c>
      <c r="PTB10" s="189">
        <v>0.16402</v>
      </c>
      <c r="PTC10" s="189">
        <v>0.16402</v>
      </c>
      <c r="PTD10" s="189">
        <v>0.16402</v>
      </c>
      <c r="PTE10" s="189">
        <v>0.16402</v>
      </c>
      <c r="PTF10" s="189">
        <v>0.16402</v>
      </c>
      <c r="PTG10" s="189">
        <v>0.16402</v>
      </c>
      <c r="PTH10" s="189">
        <v>0.16402</v>
      </c>
      <c r="PTI10" s="189">
        <v>0.16402</v>
      </c>
      <c r="PTJ10" s="189">
        <v>0.16402</v>
      </c>
      <c r="PTK10" s="189">
        <v>0.16402</v>
      </c>
      <c r="PTL10" s="189">
        <v>0.16402</v>
      </c>
      <c r="PTM10" s="189">
        <v>0.16402</v>
      </c>
      <c r="PTN10" s="189">
        <v>0.16402</v>
      </c>
      <c r="PTO10" s="189">
        <v>0.16402</v>
      </c>
      <c r="PTP10" s="189">
        <v>0.16402</v>
      </c>
      <c r="PTQ10" s="189">
        <v>0.16402</v>
      </c>
      <c r="PTR10" s="189">
        <v>0.16402</v>
      </c>
      <c r="PTS10" s="189">
        <v>0.16402</v>
      </c>
      <c r="PTT10" s="189">
        <v>0.16402</v>
      </c>
      <c r="PTU10" s="189">
        <v>0.16402</v>
      </c>
      <c r="PTV10" s="189">
        <v>0.16402</v>
      </c>
      <c r="PTW10" s="189">
        <v>0.16402</v>
      </c>
      <c r="PTX10" s="189">
        <v>0.16402</v>
      </c>
      <c r="PTY10" s="189">
        <v>0.16402</v>
      </c>
      <c r="PTZ10" s="189">
        <v>0.16402</v>
      </c>
      <c r="PUA10" s="189">
        <v>0.16402</v>
      </c>
      <c r="PUB10" s="189">
        <v>0.16402</v>
      </c>
      <c r="PUC10" s="189">
        <v>0.16402</v>
      </c>
      <c r="PUD10" s="189">
        <v>0.16402</v>
      </c>
      <c r="PUE10" s="189">
        <v>0.16402</v>
      </c>
      <c r="PUF10" s="189">
        <v>0.16402</v>
      </c>
      <c r="PUG10" s="189">
        <v>0.16402</v>
      </c>
      <c r="PUH10" s="189">
        <v>0.16402</v>
      </c>
      <c r="PUI10" s="189">
        <v>0.16402</v>
      </c>
      <c r="PUJ10" s="189">
        <v>0.16402</v>
      </c>
      <c r="PUK10" s="189">
        <v>0.16402</v>
      </c>
      <c r="PUL10" s="189">
        <v>0.16402</v>
      </c>
      <c r="PUM10" s="189">
        <v>0.16402</v>
      </c>
      <c r="PUN10" s="189">
        <v>0.16402</v>
      </c>
      <c r="PUO10" s="189">
        <v>0.16402</v>
      </c>
      <c r="PUP10" s="189">
        <v>0.16402</v>
      </c>
      <c r="PUQ10" s="189">
        <v>0.16402</v>
      </c>
      <c r="PUR10" s="189">
        <v>0.16402</v>
      </c>
      <c r="PUS10" s="189">
        <v>0.16402</v>
      </c>
      <c r="PUT10" s="189">
        <v>0.16402</v>
      </c>
      <c r="PUU10" s="189">
        <v>0.16402</v>
      </c>
      <c r="PUV10" s="189">
        <v>0.16402</v>
      </c>
      <c r="PUW10" s="189">
        <v>0.16402</v>
      </c>
      <c r="PUX10" s="189">
        <v>0.16402</v>
      </c>
      <c r="PUY10" s="189">
        <v>0.16402</v>
      </c>
      <c r="PUZ10" s="189">
        <v>0.16402</v>
      </c>
      <c r="PVA10" s="189">
        <v>0.16402</v>
      </c>
      <c r="PVB10" s="189">
        <v>0.16402</v>
      </c>
      <c r="PVC10" s="189">
        <v>0.16402</v>
      </c>
      <c r="PVD10" s="189">
        <v>0.16402</v>
      </c>
      <c r="PVE10" s="189">
        <v>0.16402</v>
      </c>
      <c r="PVF10" s="189">
        <v>0.16402</v>
      </c>
      <c r="PVG10" s="189">
        <v>0.16402</v>
      </c>
      <c r="PVH10" s="189">
        <v>0.16402</v>
      </c>
      <c r="PVI10" s="189">
        <v>0.16402</v>
      </c>
      <c r="PVJ10" s="189">
        <v>0.16402</v>
      </c>
      <c r="PVK10" s="189">
        <v>0.16402</v>
      </c>
      <c r="PVL10" s="189">
        <v>0.16402</v>
      </c>
      <c r="PVM10" s="189">
        <v>0.16402</v>
      </c>
      <c r="PVN10" s="189">
        <v>0.16402</v>
      </c>
      <c r="PVO10" s="189">
        <v>0.16402</v>
      </c>
      <c r="PVP10" s="189">
        <v>0.16402</v>
      </c>
      <c r="PVQ10" s="189">
        <v>0.16402</v>
      </c>
      <c r="PVR10" s="189">
        <v>0.16402</v>
      </c>
      <c r="PVS10" s="189">
        <v>0.16402</v>
      </c>
      <c r="PVT10" s="189">
        <v>0.16402</v>
      </c>
      <c r="PVU10" s="189">
        <v>0.16402</v>
      </c>
      <c r="PVV10" s="189">
        <v>0.16402</v>
      </c>
      <c r="PVW10" s="189">
        <v>0.16402</v>
      </c>
      <c r="PVX10" s="189">
        <v>0.16402</v>
      </c>
      <c r="PVY10" s="189">
        <v>0.16402</v>
      </c>
      <c r="PVZ10" s="189">
        <v>0.16402</v>
      </c>
      <c r="PWA10" s="189">
        <v>0.16402</v>
      </c>
      <c r="PWB10" s="189">
        <v>0.16402</v>
      </c>
      <c r="PWC10" s="189">
        <v>0.16402</v>
      </c>
      <c r="PWD10" s="189">
        <v>0.16402</v>
      </c>
      <c r="PWE10" s="189">
        <v>0.16402</v>
      </c>
      <c r="PWF10" s="189">
        <v>0.16402</v>
      </c>
      <c r="PWG10" s="189">
        <v>0.16402</v>
      </c>
      <c r="PWH10" s="189">
        <v>0.16402</v>
      </c>
      <c r="PWI10" s="189">
        <v>0.16402</v>
      </c>
      <c r="PWJ10" s="189">
        <v>0.16402</v>
      </c>
      <c r="PWK10" s="189">
        <v>0.16402</v>
      </c>
      <c r="PWL10" s="189">
        <v>0.16402</v>
      </c>
      <c r="PWM10" s="189">
        <v>0.16402</v>
      </c>
      <c r="PWN10" s="189">
        <v>0.16402</v>
      </c>
      <c r="PWO10" s="189">
        <v>0.16402</v>
      </c>
      <c r="PWP10" s="189">
        <v>0.16402</v>
      </c>
      <c r="PWQ10" s="189">
        <v>0.16402</v>
      </c>
      <c r="PWR10" s="189">
        <v>0.16402</v>
      </c>
      <c r="PWS10" s="189">
        <v>0.16402</v>
      </c>
      <c r="PWT10" s="189">
        <v>0.16402</v>
      </c>
      <c r="PWU10" s="189">
        <v>0.16402</v>
      </c>
      <c r="PWV10" s="189">
        <v>0.16402</v>
      </c>
      <c r="PWW10" s="189">
        <v>0.16402</v>
      </c>
      <c r="PWX10" s="189">
        <v>0.16402</v>
      </c>
      <c r="PWY10" s="189">
        <v>0.16402</v>
      </c>
      <c r="PWZ10" s="189">
        <v>0.16402</v>
      </c>
      <c r="PXA10" s="189">
        <v>0.16402</v>
      </c>
      <c r="PXB10" s="189">
        <v>0.16402</v>
      </c>
      <c r="PXC10" s="189">
        <v>0.16402</v>
      </c>
      <c r="PXD10" s="189">
        <v>0.16402</v>
      </c>
      <c r="PXE10" s="189">
        <v>0.16402</v>
      </c>
      <c r="PXF10" s="189">
        <v>0.16402</v>
      </c>
      <c r="PXG10" s="189">
        <v>0.16402</v>
      </c>
      <c r="PXH10" s="189">
        <v>0.16402</v>
      </c>
      <c r="PXI10" s="189">
        <v>0.16402</v>
      </c>
      <c r="PXJ10" s="189">
        <v>0.16402</v>
      </c>
      <c r="PXK10" s="189">
        <v>0.16402</v>
      </c>
      <c r="PXL10" s="189">
        <v>0.16402</v>
      </c>
      <c r="PXM10" s="189">
        <v>0.16402</v>
      </c>
      <c r="PXN10" s="189">
        <v>0.16402</v>
      </c>
      <c r="PXO10" s="189">
        <v>0.16402</v>
      </c>
      <c r="PXP10" s="189">
        <v>0.16402</v>
      </c>
      <c r="PXQ10" s="189">
        <v>0.16402</v>
      </c>
      <c r="PXR10" s="189">
        <v>0.16402</v>
      </c>
      <c r="PXS10" s="189">
        <v>0.16402</v>
      </c>
      <c r="PXT10" s="189">
        <v>0.16402</v>
      </c>
      <c r="PXU10" s="189">
        <v>0.16402</v>
      </c>
      <c r="PXV10" s="189">
        <v>0.16402</v>
      </c>
      <c r="PXW10" s="189">
        <v>0.16402</v>
      </c>
      <c r="PXX10" s="189">
        <v>0.16402</v>
      </c>
      <c r="PXY10" s="189">
        <v>0.16402</v>
      </c>
      <c r="PXZ10" s="189">
        <v>0.16402</v>
      </c>
      <c r="PYA10" s="189">
        <v>0.16402</v>
      </c>
      <c r="PYB10" s="189">
        <v>0.16402</v>
      </c>
      <c r="PYC10" s="189">
        <v>0.16402</v>
      </c>
      <c r="PYD10" s="189">
        <v>0.16402</v>
      </c>
      <c r="PYE10" s="189">
        <v>0.16402</v>
      </c>
      <c r="PYF10" s="189">
        <v>0.16402</v>
      </c>
      <c r="PYG10" s="189">
        <v>0.16402</v>
      </c>
      <c r="PYH10" s="189">
        <v>0.16402</v>
      </c>
      <c r="PYI10" s="189">
        <v>0.16402</v>
      </c>
      <c r="PYJ10" s="189">
        <v>0.16402</v>
      </c>
      <c r="PYK10" s="189">
        <v>0.16402</v>
      </c>
      <c r="PYL10" s="189">
        <v>0.16402</v>
      </c>
      <c r="PYM10" s="189">
        <v>0.16402</v>
      </c>
      <c r="PYN10" s="189">
        <v>0.16402</v>
      </c>
      <c r="PYO10" s="189">
        <v>0.16402</v>
      </c>
      <c r="PYP10" s="189">
        <v>0.16402</v>
      </c>
      <c r="PYQ10" s="189">
        <v>0.16402</v>
      </c>
      <c r="PYR10" s="189">
        <v>0.16402</v>
      </c>
      <c r="PYS10" s="189">
        <v>0.16402</v>
      </c>
      <c r="PYT10" s="189">
        <v>0.16402</v>
      </c>
      <c r="PYU10" s="189">
        <v>0.16402</v>
      </c>
      <c r="PYV10" s="189">
        <v>0.16402</v>
      </c>
      <c r="PYW10" s="189">
        <v>0.16402</v>
      </c>
      <c r="PYX10" s="189">
        <v>0.16402</v>
      </c>
      <c r="PYY10" s="189">
        <v>0.16402</v>
      </c>
      <c r="PYZ10" s="189">
        <v>0.16402</v>
      </c>
      <c r="PZA10" s="189">
        <v>0.16402</v>
      </c>
      <c r="PZB10" s="189">
        <v>0.16402</v>
      </c>
      <c r="PZC10" s="189">
        <v>0.16402</v>
      </c>
      <c r="PZD10" s="189">
        <v>0.16402</v>
      </c>
      <c r="PZE10" s="189">
        <v>0.16402</v>
      </c>
      <c r="PZF10" s="189">
        <v>0.16402</v>
      </c>
      <c r="PZG10" s="189">
        <v>0.16402</v>
      </c>
      <c r="PZH10" s="189">
        <v>0.16402</v>
      </c>
      <c r="PZI10" s="189">
        <v>0.16402</v>
      </c>
      <c r="PZJ10" s="189">
        <v>0.16402</v>
      </c>
      <c r="PZK10" s="189">
        <v>0.16402</v>
      </c>
      <c r="PZL10" s="189">
        <v>0.16402</v>
      </c>
      <c r="PZM10" s="189">
        <v>0.16402</v>
      </c>
      <c r="PZN10" s="189">
        <v>0.16402</v>
      </c>
      <c r="PZO10" s="189">
        <v>0.16402</v>
      </c>
      <c r="PZP10" s="189">
        <v>0.16402</v>
      </c>
      <c r="PZQ10" s="189">
        <v>0.16402</v>
      </c>
      <c r="PZR10" s="189">
        <v>0.16402</v>
      </c>
      <c r="PZS10" s="189">
        <v>0.16402</v>
      </c>
      <c r="PZT10" s="189">
        <v>0.16402</v>
      </c>
      <c r="PZU10" s="189">
        <v>0.16402</v>
      </c>
      <c r="PZV10" s="189">
        <v>0.16402</v>
      </c>
      <c r="PZW10" s="189">
        <v>0.16402</v>
      </c>
      <c r="PZX10" s="189">
        <v>0.16402</v>
      </c>
      <c r="PZY10" s="189">
        <v>0.16402</v>
      </c>
      <c r="PZZ10" s="189">
        <v>0.16402</v>
      </c>
      <c r="QAA10" s="189">
        <v>0.16402</v>
      </c>
      <c r="QAB10" s="189">
        <v>0.16402</v>
      </c>
      <c r="QAC10" s="189">
        <v>0.16402</v>
      </c>
      <c r="QAD10" s="189">
        <v>0.16402</v>
      </c>
      <c r="QAE10" s="189">
        <v>0.16402</v>
      </c>
      <c r="QAF10" s="189">
        <v>0.16402</v>
      </c>
      <c r="QAG10" s="189">
        <v>0.16402</v>
      </c>
      <c r="QAH10" s="189">
        <v>0.16402</v>
      </c>
      <c r="QAI10" s="189">
        <v>0.16402</v>
      </c>
      <c r="QAJ10" s="189">
        <v>0.16402</v>
      </c>
      <c r="QAK10" s="189">
        <v>0.16402</v>
      </c>
      <c r="QAL10" s="189">
        <v>0.16402</v>
      </c>
      <c r="QAM10" s="189">
        <v>0.16402</v>
      </c>
      <c r="QAN10" s="189">
        <v>0.16402</v>
      </c>
      <c r="QAO10" s="189">
        <v>0.16402</v>
      </c>
      <c r="QAP10" s="189">
        <v>0.16402</v>
      </c>
      <c r="QAQ10" s="189">
        <v>0.16402</v>
      </c>
      <c r="QAR10" s="189">
        <v>0.16402</v>
      </c>
      <c r="QAS10" s="189">
        <v>0.16402</v>
      </c>
      <c r="QAT10" s="189">
        <v>0.16402</v>
      </c>
      <c r="QAU10" s="189">
        <v>0.16402</v>
      </c>
      <c r="QAV10" s="189">
        <v>0.16402</v>
      </c>
      <c r="QAW10" s="189">
        <v>0.16402</v>
      </c>
      <c r="QAX10" s="189">
        <v>0.16402</v>
      </c>
      <c r="QAY10" s="189">
        <v>0.16402</v>
      </c>
      <c r="QAZ10" s="189">
        <v>0.16402</v>
      </c>
      <c r="QBA10" s="189">
        <v>0.16402</v>
      </c>
      <c r="QBB10" s="189">
        <v>0.16402</v>
      </c>
      <c r="QBC10" s="189">
        <v>0.16402</v>
      </c>
      <c r="QBD10" s="189">
        <v>0.16402</v>
      </c>
      <c r="QBE10" s="189">
        <v>0.16402</v>
      </c>
      <c r="QBF10" s="189">
        <v>0.16402</v>
      </c>
      <c r="QBG10" s="189">
        <v>0.16402</v>
      </c>
      <c r="QBH10" s="189">
        <v>0.16402</v>
      </c>
      <c r="QBI10" s="189">
        <v>0.16402</v>
      </c>
      <c r="QBJ10" s="189">
        <v>0.16402</v>
      </c>
      <c r="QBK10" s="189">
        <v>0.16402</v>
      </c>
      <c r="QBL10" s="189">
        <v>0.16402</v>
      </c>
      <c r="QBM10" s="189">
        <v>0.16402</v>
      </c>
      <c r="QBN10" s="189">
        <v>0.16402</v>
      </c>
      <c r="QBO10" s="189">
        <v>0.16402</v>
      </c>
      <c r="QBP10" s="189">
        <v>0.16402</v>
      </c>
      <c r="QBQ10" s="189">
        <v>0.16402</v>
      </c>
      <c r="QBR10" s="189">
        <v>0.16402</v>
      </c>
      <c r="QBS10" s="189">
        <v>0.16402</v>
      </c>
      <c r="QBT10" s="189">
        <v>0.16402</v>
      </c>
      <c r="QBU10" s="189">
        <v>0.16402</v>
      </c>
      <c r="QBV10" s="189">
        <v>0.16402</v>
      </c>
      <c r="QBW10" s="189">
        <v>0.16402</v>
      </c>
      <c r="QBX10" s="189">
        <v>0.16402</v>
      </c>
      <c r="QBY10" s="189">
        <v>0.16402</v>
      </c>
      <c r="QBZ10" s="189">
        <v>0.16402</v>
      </c>
      <c r="QCA10" s="189">
        <v>0.16402</v>
      </c>
      <c r="QCB10" s="189">
        <v>0.16402</v>
      </c>
      <c r="QCC10" s="189">
        <v>0.16402</v>
      </c>
      <c r="QCD10" s="189">
        <v>0.16402</v>
      </c>
      <c r="QCE10" s="189">
        <v>0.16402</v>
      </c>
      <c r="QCF10" s="189">
        <v>0.16402</v>
      </c>
      <c r="QCG10" s="189">
        <v>0.16402</v>
      </c>
      <c r="QCH10" s="189">
        <v>0.16402</v>
      </c>
      <c r="QCI10" s="189">
        <v>0.16402</v>
      </c>
      <c r="QCJ10" s="189">
        <v>0.16402</v>
      </c>
      <c r="QCK10" s="189">
        <v>0.16402</v>
      </c>
      <c r="QCL10" s="189">
        <v>0.16402</v>
      </c>
      <c r="QCM10" s="189">
        <v>0.16402</v>
      </c>
      <c r="QCN10" s="189">
        <v>0.16402</v>
      </c>
      <c r="QCO10" s="189">
        <v>0.16402</v>
      </c>
      <c r="QCP10" s="189">
        <v>0.16402</v>
      </c>
      <c r="QCQ10" s="189">
        <v>0.16402</v>
      </c>
      <c r="QCR10" s="189">
        <v>0.16402</v>
      </c>
      <c r="QCS10" s="189">
        <v>0.16402</v>
      </c>
      <c r="QCT10" s="189">
        <v>0.16402</v>
      </c>
      <c r="QCU10" s="189">
        <v>0.16402</v>
      </c>
      <c r="QCV10" s="189">
        <v>0.16402</v>
      </c>
      <c r="QCW10" s="189">
        <v>0.16402</v>
      </c>
      <c r="QCX10" s="189">
        <v>0.16402</v>
      </c>
      <c r="QCY10" s="189">
        <v>0.16402</v>
      </c>
      <c r="QCZ10" s="189">
        <v>0.16402</v>
      </c>
      <c r="QDA10" s="189">
        <v>0.16402</v>
      </c>
      <c r="QDB10" s="189">
        <v>0.16402</v>
      </c>
      <c r="QDC10" s="189">
        <v>0.16402</v>
      </c>
      <c r="QDD10" s="189">
        <v>0.16402</v>
      </c>
      <c r="QDE10" s="189">
        <v>0.16402</v>
      </c>
      <c r="QDF10" s="189">
        <v>0.16402</v>
      </c>
      <c r="QDG10" s="189">
        <v>0.16402</v>
      </c>
      <c r="QDH10" s="189">
        <v>0.16402</v>
      </c>
      <c r="QDI10" s="189">
        <v>0.16402</v>
      </c>
      <c r="QDJ10" s="189">
        <v>0.16402</v>
      </c>
      <c r="QDK10" s="189">
        <v>0.16402</v>
      </c>
      <c r="QDL10" s="189">
        <v>0.16402</v>
      </c>
      <c r="QDM10" s="189">
        <v>0.16402</v>
      </c>
      <c r="QDN10" s="189">
        <v>0.16402</v>
      </c>
      <c r="QDO10" s="189">
        <v>0.16402</v>
      </c>
      <c r="QDP10" s="189">
        <v>0.16402</v>
      </c>
      <c r="QDQ10" s="189">
        <v>0.16402</v>
      </c>
      <c r="QDR10" s="189">
        <v>0.16402</v>
      </c>
      <c r="QDS10" s="189">
        <v>0.16402</v>
      </c>
      <c r="QDT10" s="189">
        <v>0.16402</v>
      </c>
      <c r="QDU10" s="189">
        <v>0.16402</v>
      </c>
      <c r="QDV10" s="189">
        <v>0.16402</v>
      </c>
      <c r="QDW10" s="189">
        <v>0.16402</v>
      </c>
      <c r="QDX10" s="189">
        <v>0.16402</v>
      </c>
      <c r="QDY10" s="189">
        <v>0.16402</v>
      </c>
      <c r="QDZ10" s="189">
        <v>0.16402</v>
      </c>
      <c r="QEA10" s="189">
        <v>0.16402</v>
      </c>
      <c r="QEB10" s="189">
        <v>0.16402</v>
      </c>
      <c r="QEC10" s="189">
        <v>0.16402</v>
      </c>
      <c r="QED10" s="189">
        <v>0.16402</v>
      </c>
      <c r="QEE10" s="189">
        <v>0.16402</v>
      </c>
      <c r="QEF10" s="189">
        <v>0.16402</v>
      </c>
      <c r="QEG10" s="189">
        <v>0.16402</v>
      </c>
      <c r="QEH10" s="189">
        <v>0.16402</v>
      </c>
      <c r="QEI10" s="189">
        <v>0.16402</v>
      </c>
      <c r="QEJ10" s="189">
        <v>0.16402</v>
      </c>
      <c r="QEK10" s="189">
        <v>0.16402</v>
      </c>
      <c r="QEL10" s="189">
        <v>0.16402</v>
      </c>
      <c r="QEM10" s="189">
        <v>0.16402</v>
      </c>
      <c r="QEN10" s="189">
        <v>0.16402</v>
      </c>
      <c r="QEO10" s="189">
        <v>0.16402</v>
      </c>
      <c r="QEP10" s="189">
        <v>0.16402</v>
      </c>
      <c r="QEQ10" s="189">
        <v>0.16402</v>
      </c>
      <c r="QER10" s="189">
        <v>0.16402</v>
      </c>
      <c r="QES10" s="189">
        <v>0.16402</v>
      </c>
      <c r="QET10" s="189">
        <v>0.16402</v>
      </c>
      <c r="QEU10" s="189">
        <v>0.16402</v>
      </c>
      <c r="QEV10" s="189">
        <v>0.16402</v>
      </c>
      <c r="QEW10" s="189">
        <v>0.16402</v>
      </c>
      <c r="QEX10" s="189">
        <v>0.16402</v>
      </c>
      <c r="QEY10" s="189">
        <v>0.16402</v>
      </c>
      <c r="QEZ10" s="189">
        <v>0.16402</v>
      </c>
      <c r="QFA10" s="189">
        <v>0.16402</v>
      </c>
      <c r="QFB10" s="189">
        <v>0.16402</v>
      </c>
      <c r="QFC10" s="189">
        <v>0.16402</v>
      </c>
      <c r="QFD10" s="189">
        <v>0.16402</v>
      </c>
      <c r="QFE10" s="189">
        <v>0.16402</v>
      </c>
      <c r="QFF10" s="189">
        <v>0.16402</v>
      </c>
      <c r="QFG10" s="189">
        <v>0.16402</v>
      </c>
      <c r="QFH10" s="189">
        <v>0.16402</v>
      </c>
      <c r="QFI10" s="189">
        <v>0.16402</v>
      </c>
      <c r="QFJ10" s="189">
        <v>0.16402</v>
      </c>
      <c r="QFK10" s="189">
        <v>0.16402</v>
      </c>
      <c r="QFL10" s="189">
        <v>0.16402</v>
      </c>
      <c r="QFM10" s="189">
        <v>0.16402</v>
      </c>
      <c r="QFN10" s="189">
        <v>0.16402</v>
      </c>
      <c r="QFO10" s="189">
        <v>0.16402</v>
      </c>
      <c r="QFP10" s="189">
        <v>0.16402</v>
      </c>
      <c r="QFQ10" s="189">
        <v>0.16402</v>
      </c>
      <c r="QFR10" s="189">
        <v>0.16402</v>
      </c>
      <c r="QFS10" s="189">
        <v>0.16402</v>
      </c>
      <c r="QFT10" s="189">
        <v>0.16402</v>
      </c>
      <c r="QFU10" s="189">
        <v>0.16402</v>
      </c>
      <c r="QFV10" s="189">
        <v>0.16402</v>
      </c>
      <c r="QFW10" s="189">
        <v>0.16402</v>
      </c>
      <c r="QFX10" s="189">
        <v>0.16402</v>
      </c>
      <c r="QFY10" s="189">
        <v>0.16402</v>
      </c>
      <c r="QFZ10" s="189">
        <v>0.16402</v>
      </c>
      <c r="QGA10" s="189">
        <v>0.16402</v>
      </c>
      <c r="QGB10" s="189">
        <v>0.16402</v>
      </c>
      <c r="QGC10" s="189">
        <v>0.16402</v>
      </c>
      <c r="QGD10" s="189">
        <v>0.16402</v>
      </c>
      <c r="QGE10" s="189">
        <v>0.16402</v>
      </c>
      <c r="QGF10" s="189">
        <v>0.16402</v>
      </c>
      <c r="QGG10" s="189">
        <v>0.16402</v>
      </c>
      <c r="QGH10" s="189">
        <v>0.16402</v>
      </c>
      <c r="QGI10" s="189">
        <v>0.16402</v>
      </c>
      <c r="QGJ10" s="189">
        <v>0.16402</v>
      </c>
      <c r="QGK10" s="189">
        <v>0.16402</v>
      </c>
      <c r="QGL10" s="189">
        <v>0.16402</v>
      </c>
      <c r="QGM10" s="189">
        <v>0.16402</v>
      </c>
      <c r="QGN10" s="189">
        <v>0.16402</v>
      </c>
      <c r="QGO10" s="189">
        <v>0.16402</v>
      </c>
      <c r="QGP10" s="189">
        <v>0.16402</v>
      </c>
      <c r="QGQ10" s="189">
        <v>0.16402</v>
      </c>
      <c r="QGR10" s="189">
        <v>0.16402</v>
      </c>
      <c r="QGS10" s="189">
        <v>0.16402</v>
      </c>
      <c r="QGT10" s="189">
        <v>0.16402</v>
      </c>
      <c r="QGU10" s="189">
        <v>0.16402</v>
      </c>
      <c r="QGV10" s="189">
        <v>0.16402</v>
      </c>
      <c r="QGW10" s="189">
        <v>0.16402</v>
      </c>
      <c r="QGX10" s="189">
        <v>0.16402</v>
      </c>
      <c r="QGY10" s="189">
        <v>0.16402</v>
      </c>
      <c r="QGZ10" s="189">
        <v>0.16402</v>
      </c>
      <c r="QHA10" s="189">
        <v>0.16402</v>
      </c>
      <c r="QHB10" s="189">
        <v>0.16402</v>
      </c>
      <c r="QHC10" s="189">
        <v>0.16402</v>
      </c>
      <c r="QHD10" s="189">
        <v>0.16402</v>
      </c>
      <c r="QHE10" s="189">
        <v>0.16402</v>
      </c>
      <c r="QHF10" s="189">
        <v>0.16402</v>
      </c>
      <c r="QHG10" s="189">
        <v>0.16402</v>
      </c>
      <c r="QHH10" s="189">
        <v>0.16402</v>
      </c>
      <c r="QHI10" s="189">
        <v>0.16402</v>
      </c>
      <c r="QHJ10" s="189">
        <v>0.16402</v>
      </c>
      <c r="QHK10" s="189">
        <v>0.16402</v>
      </c>
      <c r="QHL10" s="189">
        <v>0.16402</v>
      </c>
      <c r="QHM10" s="189">
        <v>0.16402</v>
      </c>
      <c r="QHN10" s="189">
        <v>0.16402</v>
      </c>
      <c r="QHO10" s="189">
        <v>0.16402</v>
      </c>
      <c r="QHP10" s="189">
        <v>0.16402</v>
      </c>
      <c r="QHQ10" s="189">
        <v>0.16402</v>
      </c>
      <c r="QHR10" s="189">
        <v>0.16402</v>
      </c>
      <c r="QHS10" s="189">
        <v>0.16402</v>
      </c>
      <c r="QHT10" s="189">
        <v>0.16402</v>
      </c>
      <c r="QHU10" s="189">
        <v>0.16402</v>
      </c>
      <c r="QHV10" s="189">
        <v>0.16402</v>
      </c>
      <c r="QHW10" s="189">
        <v>0.16402</v>
      </c>
      <c r="QHX10" s="189">
        <v>0.16402</v>
      </c>
      <c r="QHY10" s="189">
        <v>0.16402</v>
      </c>
      <c r="QHZ10" s="189">
        <v>0.16402</v>
      </c>
      <c r="QIA10" s="189">
        <v>0.16402</v>
      </c>
      <c r="QIB10" s="189">
        <v>0.16402</v>
      </c>
      <c r="QIC10" s="189">
        <v>0.16402</v>
      </c>
      <c r="QID10" s="189">
        <v>0.16402</v>
      </c>
      <c r="QIE10" s="189">
        <v>0.16402</v>
      </c>
      <c r="QIF10" s="189">
        <v>0.16402</v>
      </c>
      <c r="QIG10" s="189">
        <v>0.16402</v>
      </c>
      <c r="QIH10" s="189">
        <v>0.16402</v>
      </c>
      <c r="QII10" s="189">
        <v>0.16402</v>
      </c>
      <c r="QIJ10" s="189">
        <v>0.16402</v>
      </c>
      <c r="QIK10" s="189">
        <v>0.16402</v>
      </c>
      <c r="QIL10" s="189">
        <v>0.16402</v>
      </c>
      <c r="QIM10" s="189">
        <v>0.16402</v>
      </c>
      <c r="QIN10" s="189">
        <v>0.16402</v>
      </c>
      <c r="QIO10" s="189">
        <v>0.16402</v>
      </c>
      <c r="QIP10" s="189">
        <v>0.16402</v>
      </c>
      <c r="QIQ10" s="189">
        <v>0.16402</v>
      </c>
      <c r="QIR10" s="189">
        <v>0.16402</v>
      </c>
      <c r="QIS10" s="189">
        <v>0.16402</v>
      </c>
      <c r="QIT10" s="189">
        <v>0.16402</v>
      </c>
      <c r="QIU10" s="189">
        <v>0.16402</v>
      </c>
      <c r="QIV10" s="189">
        <v>0.16402</v>
      </c>
      <c r="QIW10" s="189">
        <v>0.16402</v>
      </c>
      <c r="QIX10" s="189">
        <v>0.16402</v>
      </c>
      <c r="QIY10" s="189">
        <v>0.16402</v>
      </c>
      <c r="QIZ10" s="189">
        <v>0.16402</v>
      </c>
      <c r="QJA10" s="189">
        <v>0.16402</v>
      </c>
      <c r="QJB10" s="189">
        <v>0.16402</v>
      </c>
      <c r="QJC10" s="189">
        <v>0.16402</v>
      </c>
      <c r="QJD10" s="189">
        <v>0.16402</v>
      </c>
      <c r="QJE10" s="189">
        <v>0.16402</v>
      </c>
      <c r="QJF10" s="189">
        <v>0.16402</v>
      </c>
      <c r="QJG10" s="189">
        <v>0.16402</v>
      </c>
      <c r="QJH10" s="189">
        <v>0.16402</v>
      </c>
      <c r="QJI10" s="189">
        <v>0.16402</v>
      </c>
      <c r="QJJ10" s="189">
        <v>0.16402</v>
      </c>
      <c r="QJK10" s="189">
        <v>0.16402</v>
      </c>
      <c r="QJL10" s="189">
        <v>0.16402</v>
      </c>
      <c r="QJM10" s="189">
        <v>0.16402</v>
      </c>
      <c r="QJN10" s="189">
        <v>0.16402</v>
      </c>
      <c r="QJO10" s="189">
        <v>0.16402</v>
      </c>
      <c r="QJP10" s="189">
        <v>0.16402</v>
      </c>
      <c r="QJQ10" s="189">
        <v>0.16402</v>
      </c>
      <c r="QJR10" s="189">
        <v>0.16402</v>
      </c>
      <c r="QJS10" s="189">
        <v>0.16402</v>
      </c>
      <c r="QJT10" s="189">
        <v>0.16402</v>
      </c>
      <c r="QJU10" s="189">
        <v>0.16402</v>
      </c>
      <c r="QJV10" s="189">
        <v>0.16402</v>
      </c>
      <c r="QJW10" s="189">
        <v>0.16402</v>
      </c>
      <c r="QJX10" s="189">
        <v>0.16402</v>
      </c>
      <c r="QJY10" s="189">
        <v>0.16402</v>
      </c>
      <c r="QJZ10" s="189">
        <v>0.16402</v>
      </c>
      <c r="QKA10" s="189">
        <v>0.16402</v>
      </c>
      <c r="QKB10" s="189">
        <v>0.16402</v>
      </c>
      <c r="QKC10" s="189">
        <v>0.16402</v>
      </c>
      <c r="QKD10" s="189">
        <v>0.16402</v>
      </c>
      <c r="QKE10" s="189">
        <v>0.16402</v>
      </c>
      <c r="QKF10" s="189">
        <v>0.16402</v>
      </c>
      <c r="QKG10" s="189">
        <v>0.16402</v>
      </c>
      <c r="QKH10" s="189">
        <v>0.16402</v>
      </c>
      <c r="QKI10" s="189">
        <v>0.16402</v>
      </c>
      <c r="QKJ10" s="189">
        <v>0.16402</v>
      </c>
      <c r="QKK10" s="189">
        <v>0.16402</v>
      </c>
      <c r="QKL10" s="189">
        <v>0.16402</v>
      </c>
      <c r="QKM10" s="189">
        <v>0.16402</v>
      </c>
      <c r="QKN10" s="189">
        <v>0.16402</v>
      </c>
      <c r="QKO10" s="189">
        <v>0.16402</v>
      </c>
      <c r="QKP10" s="189">
        <v>0.16402</v>
      </c>
      <c r="QKQ10" s="189">
        <v>0.16402</v>
      </c>
      <c r="QKR10" s="189">
        <v>0.16402</v>
      </c>
      <c r="QKS10" s="189">
        <v>0.16402</v>
      </c>
      <c r="QKT10" s="189">
        <v>0.16402</v>
      </c>
      <c r="QKU10" s="189">
        <v>0.16402</v>
      </c>
      <c r="QKV10" s="189">
        <v>0.16402</v>
      </c>
      <c r="QKW10" s="189">
        <v>0.16402</v>
      </c>
      <c r="QKX10" s="189">
        <v>0.16402</v>
      </c>
      <c r="QKY10" s="189">
        <v>0.16402</v>
      </c>
      <c r="QKZ10" s="189">
        <v>0.16402</v>
      </c>
      <c r="QLA10" s="189">
        <v>0.16402</v>
      </c>
      <c r="QLB10" s="189">
        <v>0.16402</v>
      </c>
      <c r="QLC10" s="189">
        <v>0.16402</v>
      </c>
      <c r="QLD10" s="189">
        <v>0.16402</v>
      </c>
      <c r="QLE10" s="189">
        <v>0.16402</v>
      </c>
      <c r="QLF10" s="189">
        <v>0.16402</v>
      </c>
      <c r="QLG10" s="189">
        <v>0.16402</v>
      </c>
      <c r="QLH10" s="189">
        <v>0.16402</v>
      </c>
      <c r="QLI10" s="189">
        <v>0.16402</v>
      </c>
      <c r="QLJ10" s="189">
        <v>0.16402</v>
      </c>
      <c r="QLK10" s="189">
        <v>0.16402</v>
      </c>
      <c r="QLL10" s="189">
        <v>0.16402</v>
      </c>
      <c r="QLM10" s="189">
        <v>0.16402</v>
      </c>
      <c r="QLN10" s="189">
        <v>0.16402</v>
      </c>
      <c r="QLO10" s="189">
        <v>0.16402</v>
      </c>
      <c r="QLP10" s="189">
        <v>0.16402</v>
      </c>
      <c r="QLQ10" s="189">
        <v>0.16402</v>
      </c>
      <c r="QLR10" s="189">
        <v>0.16402</v>
      </c>
      <c r="QLS10" s="189">
        <v>0.16402</v>
      </c>
      <c r="QLT10" s="189">
        <v>0.16402</v>
      </c>
      <c r="QLU10" s="189">
        <v>0.16402</v>
      </c>
      <c r="QLV10" s="189">
        <v>0.16402</v>
      </c>
      <c r="QLW10" s="189">
        <v>0.16402</v>
      </c>
      <c r="QLX10" s="189">
        <v>0.16402</v>
      </c>
      <c r="QLY10" s="189">
        <v>0.16402</v>
      </c>
      <c r="QLZ10" s="189">
        <v>0.16402</v>
      </c>
      <c r="QMA10" s="189">
        <v>0.16402</v>
      </c>
      <c r="QMB10" s="189">
        <v>0.16402</v>
      </c>
      <c r="QMC10" s="189">
        <v>0.16402</v>
      </c>
      <c r="QMD10" s="189">
        <v>0.16402</v>
      </c>
      <c r="QME10" s="189">
        <v>0.16402</v>
      </c>
      <c r="QMF10" s="189">
        <v>0.16402</v>
      </c>
      <c r="QMG10" s="189">
        <v>0.16402</v>
      </c>
      <c r="QMH10" s="189">
        <v>0.16402</v>
      </c>
      <c r="QMI10" s="189">
        <v>0.16402</v>
      </c>
      <c r="QMJ10" s="189">
        <v>0.16402</v>
      </c>
      <c r="QMK10" s="189">
        <v>0.16402</v>
      </c>
      <c r="QML10" s="189">
        <v>0.16402</v>
      </c>
      <c r="QMM10" s="189">
        <v>0.16402</v>
      </c>
      <c r="QMN10" s="189">
        <v>0.16402</v>
      </c>
      <c r="QMO10" s="189">
        <v>0.16402</v>
      </c>
      <c r="QMP10" s="189">
        <v>0.16402</v>
      </c>
      <c r="QMQ10" s="189">
        <v>0.16402</v>
      </c>
      <c r="QMR10" s="189">
        <v>0.16402</v>
      </c>
      <c r="QMS10" s="189">
        <v>0.16402</v>
      </c>
      <c r="QMT10" s="189">
        <v>0.16402</v>
      </c>
      <c r="QMU10" s="189">
        <v>0.16402</v>
      </c>
      <c r="QMV10" s="189">
        <v>0.16402</v>
      </c>
      <c r="QMW10" s="189">
        <v>0.16402</v>
      </c>
      <c r="QMX10" s="189">
        <v>0.16402</v>
      </c>
      <c r="QMY10" s="189">
        <v>0.16402</v>
      </c>
      <c r="QMZ10" s="189">
        <v>0.16402</v>
      </c>
      <c r="QNA10" s="189">
        <v>0.16402</v>
      </c>
      <c r="QNB10" s="189">
        <v>0.16402</v>
      </c>
      <c r="QNC10" s="189">
        <v>0.16402</v>
      </c>
      <c r="QND10" s="189">
        <v>0.16402</v>
      </c>
      <c r="QNE10" s="189">
        <v>0.16402</v>
      </c>
      <c r="QNF10" s="189">
        <v>0.16402</v>
      </c>
      <c r="QNG10" s="189">
        <v>0.16402</v>
      </c>
      <c r="QNH10" s="189">
        <v>0.16402</v>
      </c>
      <c r="QNI10" s="189">
        <v>0.16402</v>
      </c>
      <c r="QNJ10" s="189">
        <v>0.16402</v>
      </c>
      <c r="QNK10" s="189">
        <v>0.16402</v>
      </c>
      <c r="QNL10" s="189">
        <v>0.16402</v>
      </c>
      <c r="QNM10" s="189">
        <v>0.16402</v>
      </c>
      <c r="QNN10" s="189">
        <v>0.16402</v>
      </c>
      <c r="QNO10" s="189">
        <v>0.16402</v>
      </c>
      <c r="QNP10" s="189">
        <v>0.16402</v>
      </c>
      <c r="QNQ10" s="189">
        <v>0.16402</v>
      </c>
      <c r="QNR10" s="189">
        <v>0.16402</v>
      </c>
      <c r="QNS10" s="189">
        <v>0.16402</v>
      </c>
      <c r="QNT10" s="189">
        <v>0.16402</v>
      </c>
      <c r="QNU10" s="189">
        <v>0.16402</v>
      </c>
      <c r="QNV10" s="189">
        <v>0.16402</v>
      </c>
      <c r="QNW10" s="189">
        <v>0.16402</v>
      </c>
      <c r="QNX10" s="189">
        <v>0.16402</v>
      </c>
      <c r="QNY10" s="189">
        <v>0.16402</v>
      </c>
      <c r="QNZ10" s="189">
        <v>0.16402</v>
      </c>
      <c r="QOA10" s="189">
        <v>0.16402</v>
      </c>
      <c r="QOB10" s="189">
        <v>0.16402</v>
      </c>
      <c r="QOC10" s="189">
        <v>0.16402</v>
      </c>
      <c r="QOD10" s="189">
        <v>0.16402</v>
      </c>
      <c r="QOE10" s="189">
        <v>0.16402</v>
      </c>
      <c r="QOF10" s="189">
        <v>0.16402</v>
      </c>
      <c r="QOG10" s="189">
        <v>0.16402</v>
      </c>
      <c r="QOH10" s="189">
        <v>0.16402</v>
      </c>
      <c r="QOI10" s="189">
        <v>0.16402</v>
      </c>
      <c r="QOJ10" s="189">
        <v>0.16402</v>
      </c>
      <c r="QOK10" s="189">
        <v>0.16402</v>
      </c>
      <c r="QOL10" s="189">
        <v>0.16402</v>
      </c>
      <c r="QOM10" s="189">
        <v>0.16402</v>
      </c>
      <c r="QON10" s="189">
        <v>0.16402</v>
      </c>
      <c r="QOO10" s="189">
        <v>0.16402</v>
      </c>
      <c r="QOP10" s="189">
        <v>0.16402</v>
      </c>
      <c r="QOQ10" s="189">
        <v>0.16402</v>
      </c>
      <c r="QOR10" s="189">
        <v>0.16402</v>
      </c>
      <c r="QOS10" s="189">
        <v>0.16402</v>
      </c>
      <c r="QOT10" s="189">
        <v>0.16402</v>
      </c>
      <c r="QOU10" s="189">
        <v>0.16402</v>
      </c>
      <c r="QOV10" s="189">
        <v>0.16402</v>
      </c>
      <c r="QOW10" s="189">
        <v>0.16402</v>
      </c>
      <c r="QOX10" s="189">
        <v>0.16402</v>
      </c>
      <c r="QOY10" s="189">
        <v>0.16402</v>
      </c>
      <c r="QOZ10" s="189">
        <v>0.16402</v>
      </c>
      <c r="QPA10" s="189">
        <v>0.16402</v>
      </c>
      <c r="QPB10" s="189">
        <v>0.16402</v>
      </c>
      <c r="QPC10" s="189">
        <v>0.16402</v>
      </c>
      <c r="QPD10" s="189">
        <v>0.16402</v>
      </c>
      <c r="QPE10" s="189">
        <v>0.16402</v>
      </c>
      <c r="QPF10" s="189">
        <v>0.16402</v>
      </c>
      <c r="QPG10" s="189">
        <v>0.16402</v>
      </c>
      <c r="QPH10" s="189">
        <v>0.16402</v>
      </c>
      <c r="QPI10" s="189">
        <v>0.16402</v>
      </c>
      <c r="QPJ10" s="189">
        <v>0.16402</v>
      </c>
      <c r="QPK10" s="189">
        <v>0.16402</v>
      </c>
      <c r="QPL10" s="189">
        <v>0.16402</v>
      </c>
      <c r="QPM10" s="189">
        <v>0.16402</v>
      </c>
      <c r="QPN10" s="189">
        <v>0.16402</v>
      </c>
      <c r="QPO10" s="189">
        <v>0.16402</v>
      </c>
      <c r="QPP10" s="189">
        <v>0.16402</v>
      </c>
      <c r="QPQ10" s="189">
        <v>0.16402</v>
      </c>
      <c r="QPR10" s="189">
        <v>0.16402</v>
      </c>
      <c r="QPS10" s="189">
        <v>0.16402</v>
      </c>
      <c r="QPT10" s="189">
        <v>0.16402</v>
      </c>
      <c r="QPU10" s="189">
        <v>0.16402</v>
      </c>
      <c r="QPV10" s="189">
        <v>0.16402</v>
      </c>
      <c r="QPW10" s="189">
        <v>0.16402</v>
      </c>
      <c r="QPX10" s="189">
        <v>0.16402</v>
      </c>
      <c r="QPY10" s="189">
        <v>0.16402</v>
      </c>
      <c r="QPZ10" s="189">
        <v>0.16402</v>
      </c>
      <c r="QQA10" s="189">
        <v>0.16402</v>
      </c>
      <c r="QQB10" s="189">
        <v>0.16402</v>
      </c>
      <c r="QQC10" s="189">
        <v>0.16402</v>
      </c>
      <c r="QQD10" s="189">
        <v>0.16402</v>
      </c>
      <c r="QQE10" s="189">
        <v>0.16402</v>
      </c>
      <c r="QQF10" s="189">
        <v>0.16402</v>
      </c>
      <c r="QQG10" s="189">
        <v>0.16402</v>
      </c>
      <c r="QQH10" s="189">
        <v>0.16402</v>
      </c>
      <c r="QQI10" s="189">
        <v>0.16402</v>
      </c>
      <c r="QQJ10" s="189">
        <v>0.16402</v>
      </c>
      <c r="QQK10" s="189">
        <v>0.16402</v>
      </c>
      <c r="QQL10" s="189">
        <v>0.16402</v>
      </c>
      <c r="QQM10" s="189">
        <v>0.16402</v>
      </c>
      <c r="QQN10" s="189">
        <v>0.16402</v>
      </c>
      <c r="QQO10" s="189">
        <v>0.16402</v>
      </c>
      <c r="QQP10" s="189">
        <v>0.16402</v>
      </c>
      <c r="QQQ10" s="189">
        <v>0.16402</v>
      </c>
      <c r="QQR10" s="189">
        <v>0.16402</v>
      </c>
      <c r="QQS10" s="189">
        <v>0.16402</v>
      </c>
      <c r="QQT10" s="189">
        <v>0.16402</v>
      </c>
      <c r="QQU10" s="189">
        <v>0.16402</v>
      </c>
      <c r="QQV10" s="189">
        <v>0.16402</v>
      </c>
      <c r="QQW10" s="189">
        <v>0.16402</v>
      </c>
      <c r="QQX10" s="189">
        <v>0.16402</v>
      </c>
      <c r="QQY10" s="189">
        <v>0.16402</v>
      </c>
      <c r="QQZ10" s="189">
        <v>0.16402</v>
      </c>
      <c r="QRA10" s="189">
        <v>0.16402</v>
      </c>
      <c r="QRB10" s="189">
        <v>0.16402</v>
      </c>
      <c r="QRC10" s="189">
        <v>0.16402</v>
      </c>
      <c r="QRD10" s="189">
        <v>0.16402</v>
      </c>
      <c r="QRE10" s="189">
        <v>0.16402</v>
      </c>
      <c r="QRF10" s="189">
        <v>0.16402</v>
      </c>
      <c r="QRG10" s="189">
        <v>0.16402</v>
      </c>
      <c r="QRH10" s="189">
        <v>0.16402</v>
      </c>
      <c r="QRI10" s="189">
        <v>0.16402</v>
      </c>
      <c r="QRJ10" s="189">
        <v>0.16402</v>
      </c>
      <c r="QRK10" s="189">
        <v>0.16402</v>
      </c>
      <c r="QRL10" s="189">
        <v>0.16402</v>
      </c>
      <c r="QRM10" s="189">
        <v>0.16402</v>
      </c>
      <c r="QRN10" s="189">
        <v>0.16402</v>
      </c>
      <c r="QRO10" s="189">
        <v>0.16402</v>
      </c>
      <c r="QRP10" s="189">
        <v>0.16402</v>
      </c>
      <c r="QRQ10" s="189">
        <v>0.16402</v>
      </c>
      <c r="QRR10" s="189">
        <v>0.16402</v>
      </c>
      <c r="QRS10" s="189">
        <v>0.16402</v>
      </c>
      <c r="QRT10" s="189">
        <v>0.16402</v>
      </c>
      <c r="QRU10" s="189">
        <v>0.16402</v>
      </c>
      <c r="QRV10" s="189">
        <v>0.16402</v>
      </c>
      <c r="QRW10" s="189">
        <v>0.16402</v>
      </c>
      <c r="QRX10" s="189">
        <v>0.16402</v>
      </c>
      <c r="QRY10" s="189">
        <v>0.16402</v>
      </c>
      <c r="QRZ10" s="189">
        <v>0.16402</v>
      </c>
      <c r="QSA10" s="189">
        <v>0.16402</v>
      </c>
      <c r="QSB10" s="189">
        <v>0.16402</v>
      </c>
      <c r="QSC10" s="189">
        <v>0.16402</v>
      </c>
      <c r="QSD10" s="189">
        <v>0.16402</v>
      </c>
      <c r="QSE10" s="189">
        <v>0.16402</v>
      </c>
      <c r="QSF10" s="189">
        <v>0.16402</v>
      </c>
      <c r="QSG10" s="189">
        <v>0.16402</v>
      </c>
      <c r="QSH10" s="189">
        <v>0.16402</v>
      </c>
      <c r="QSI10" s="189">
        <v>0.16402</v>
      </c>
      <c r="QSJ10" s="189">
        <v>0.16402</v>
      </c>
      <c r="QSK10" s="189">
        <v>0.16402</v>
      </c>
      <c r="QSL10" s="189">
        <v>0.16402</v>
      </c>
      <c r="QSM10" s="189">
        <v>0.16402</v>
      </c>
      <c r="QSN10" s="189">
        <v>0.16402</v>
      </c>
      <c r="QSO10" s="189">
        <v>0.16402</v>
      </c>
      <c r="QSP10" s="189">
        <v>0.16402</v>
      </c>
      <c r="QSQ10" s="189">
        <v>0.16402</v>
      </c>
      <c r="QSR10" s="189">
        <v>0.16402</v>
      </c>
      <c r="QSS10" s="189">
        <v>0.16402</v>
      </c>
      <c r="QST10" s="189">
        <v>0.16402</v>
      </c>
      <c r="QSU10" s="189">
        <v>0.16402</v>
      </c>
      <c r="QSV10" s="189">
        <v>0.16402</v>
      </c>
      <c r="QSW10" s="189">
        <v>0.16402</v>
      </c>
      <c r="QSX10" s="189">
        <v>0.16402</v>
      </c>
      <c r="QSY10" s="189">
        <v>0.16402</v>
      </c>
      <c r="QSZ10" s="189">
        <v>0.16402</v>
      </c>
      <c r="QTA10" s="189">
        <v>0.16402</v>
      </c>
      <c r="QTB10" s="189">
        <v>0.16402</v>
      </c>
      <c r="QTC10" s="189">
        <v>0.16402</v>
      </c>
      <c r="QTD10" s="189">
        <v>0.16402</v>
      </c>
      <c r="QTE10" s="189">
        <v>0.16402</v>
      </c>
      <c r="QTF10" s="189">
        <v>0.16402</v>
      </c>
      <c r="QTG10" s="189">
        <v>0.16402</v>
      </c>
      <c r="QTH10" s="189">
        <v>0.16402</v>
      </c>
      <c r="QTI10" s="189">
        <v>0.16402</v>
      </c>
      <c r="QTJ10" s="189">
        <v>0.16402</v>
      </c>
      <c r="QTK10" s="189">
        <v>0.16402</v>
      </c>
      <c r="QTL10" s="189">
        <v>0.16402</v>
      </c>
      <c r="QTM10" s="189">
        <v>0.16402</v>
      </c>
      <c r="QTN10" s="189">
        <v>0.16402</v>
      </c>
      <c r="QTO10" s="189">
        <v>0.16402</v>
      </c>
      <c r="QTP10" s="189">
        <v>0.16402</v>
      </c>
      <c r="QTQ10" s="189">
        <v>0.16402</v>
      </c>
      <c r="QTR10" s="189">
        <v>0.16402</v>
      </c>
      <c r="QTS10" s="189">
        <v>0.16402</v>
      </c>
      <c r="QTT10" s="189">
        <v>0.16402</v>
      </c>
      <c r="QTU10" s="189">
        <v>0.16402</v>
      </c>
      <c r="QTV10" s="189">
        <v>0.16402</v>
      </c>
      <c r="QTW10" s="189">
        <v>0.16402</v>
      </c>
      <c r="QTX10" s="189">
        <v>0.16402</v>
      </c>
      <c r="QTY10" s="189">
        <v>0.16402</v>
      </c>
      <c r="QTZ10" s="189">
        <v>0.16402</v>
      </c>
      <c r="QUA10" s="189">
        <v>0.16402</v>
      </c>
      <c r="QUB10" s="189">
        <v>0.16402</v>
      </c>
      <c r="QUC10" s="189">
        <v>0.16402</v>
      </c>
      <c r="QUD10" s="189">
        <v>0.16402</v>
      </c>
      <c r="QUE10" s="189">
        <v>0.16402</v>
      </c>
      <c r="QUF10" s="189">
        <v>0.16402</v>
      </c>
      <c r="QUG10" s="189">
        <v>0.16402</v>
      </c>
      <c r="QUH10" s="189">
        <v>0.16402</v>
      </c>
      <c r="QUI10" s="189">
        <v>0.16402</v>
      </c>
      <c r="QUJ10" s="189">
        <v>0.16402</v>
      </c>
      <c r="QUK10" s="189">
        <v>0.16402</v>
      </c>
      <c r="QUL10" s="189">
        <v>0.16402</v>
      </c>
      <c r="QUM10" s="189">
        <v>0.16402</v>
      </c>
      <c r="QUN10" s="189">
        <v>0.16402</v>
      </c>
      <c r="QUO10" s="189">
        <v>0.16402</v>
      </c>
      <c r="QUP10" s="189">
        <v>0.16402</v>
      </c>
      <c r="QUQ10" s="189">
        <v>0.16402</v>
      </c>
      <c r="QUR10" s="189">
        <v>0.16402</v>
      </c>
      <c r="QUS10" s="189">
        <v>0.16402</v>
      </c>
      <c r="QUT10" s="189">
        <v>0.16402</v>
      </c>
      <c r="QUU10" s="189">
        <v>0.16402</v>
      </c>
      <c r="QUV10" s="189">
        <v>0.16402</v>
      </c>
      <c r="QUW10" s="189">
        <v>0.16402</v>
      </c>
      <c r="QUX10" s="189">
        <v>0.16402</v>
      </c>
      <c r="QUY10" s="189">
        <v>0.16402</v>
      </c>
      <c r="QUZ10" s="189">
        <v>0.16402</v>
      </c>
      <c r="QVA10" s="189">
        <v>0.16402</v>
      </c>
      <c r="QVB10" s="189">
        <v>0.16402</v>
      </c>
      <c r="QVC10" s="189">
        <v>0.16402</v>
      </c>
      <c r="QVD10" s="189">
        <v>0.16402</v>
      </c>
      <c r="QVE10" s="189">
        <v>0.16402</v>
      </c>
      <c r="QVF10" s="189">
        <v>0.16402</v>
      </c>
      <c r="QVG10" s="189">
        <v>0.16402</v>
      </c>
      <c r="QVH10" s="189">
        <v>0.16402</v>
      </c>
      <c r="QVI10" s="189">
        <v>0.16402</v>
      </c>
      <c r="QVJ10" s="189">
        <v>0.16402</v>
      </c>
      <c r="QVK10" s="189">
        <v>0.16402</v>
      </c>
      <c r="QVL10" s="189">
        <v>0.16402</v>
      </c>
      <c r="QVM10" s="189">
        <v>0.16402</v>
      </c>
      <c r="QVN10" s="189">
        <v>0.16402</v>
      </c>
      <c r="QVO10" s="189">
        <v>0.16402</v>
      </c>
      <c r="QVP10" s="189">
        <v>0.16402</v>
      </c>
      <c r="QVQ10" s="189">
        <v>0.16402</v>
      </c>
      <c r="QVR10" s="189">
        <v>0.16402</v>
      </c>
      <c r="QVS10" s="189">
        <v>0.16402</v>
      </c>
      <c r="QVT10" s="189">
        <v>0.16402</v>
      </c>
      <c r="QVU10" s="189">
        <v>0.16402</v>
      </c>
      <c r="QVV10" s="189">
        <v>0.16402</v>
      </c>
      <c r="QVW10" s="189">
        <v>0.16402</v>
      </c>
      <c r="QVX10" s="189">
        <v>0.16402</v>
      </c>
      <c r="QVY10" s="189">
        <v>0.16402</v>
      </c>
      <c r="QVZ10" s="189">
        <v>0.16402</v>
      </c>
      <c r="QWA10" s="189">
        <v>0.16402</v>
      </c>
      <c r="QWB10" s="189">
        <v>0.16402</v>
      </c>
      <c r="QWC10" s="189">
        <v>0.16402</v>
      </c>
      <c r="QWD10" s="189">
        <v>0.16402</v>
      </c>
      <c r="QWE10" s="189">
        <v>0.16402</v>
      </c>
      <c r="QWF10" s="189">
        <v>0.16402</v>
      </c>
      <c r="QWG10" s="189">
        <v>0.16402</v>
      </c>
      <c r="QWH10" s="189">
        <v>0.16402</v>
      </c>
      <c r="QWI10" s="189">
        <v>0.16402</v>
      </c>
      <c r="QWJ10" s="189">
        <v>0.16402</v>
      </c>
      <c r="QWK10" s="189">
        <v>0.16402</v>
      </c>
      <c r="QWL10" s="189">
        <v>0.16402</v>
      </c>
      <c r="QWM10" s="189">
        <v>0.16402</v>
      </c>
      <c r="QWN10" s="189">
        <v>0.16402</v>
      </c>
      <c r="QWO10" s="189">
        <v>0.16402</v>
      </c>
      <c r="QWP10" s="189">
        <v>0.16402</v>
      </c>
      <c r="QWQ10" s="189">
        <v>0.16402</v>
      </c>
      <c r="QWR10" s="189">
        <v>0.16402</v>
      </c>
      <c r="QWS10" s="189">
        <v>0.16402</v>
      </c>
      <c r="QWT10" s="189">
        <v>0.16402</v>
      </c>
      <c r="QWU10" s="189">
        <v>0.16402</v>
      </c>
      <c r="QWV10" s="189">
        <v>0.16402</v>
      </c>
      <c r="QWW10" s="189">
        <v>0.16402</v>
      </c>
      <c r="QWX10" s="189">
        <v>0.16402</v>
      </c>
      <c r="QWY10" s="189">
        <v>0.16402</v>
      </c>
      <c r="QWZ10" s="189">
        <v>0.16402</v>
      </c>
      <c r="QXA10" s="189">
        <v>0.16402</v>
      </c>
      <c r="QXB10" s="189">
        <v>0.16402</v>
      </c>
      <c r="QXC10" s="189">
        <v>0.16402</v>
      </c>
      <c r="QXD10" s="189">
        <v>0.16402</v>
      </c>
      <c r="QXE10" s="189">
        <v>0.16402</v>
      </c>
      <c r="QXF10" s="189">
        <v>0.16402</v>
      </c>
      <c r="QXG10" s="189">
        <v>0.16402</v>
      </c>
      <c r="QXH10" s="189">
        <v>0.16402</v>
      </c>
      <c r="QXI10" s="189">
        <v>0.16402</v>
      </c>
      <c r="QXJ10" s="189">
        <v>0.16402</v>
      </c>
      <c r="QXK10" s="189">
        <v>0.16402</v>
      </c>
      <c r="QXL10" s="189">
        <v>0.16402</v>
      </c>
      <c r="QXM10" s="189">
        <v>0.16402</v>
      </c>
      <c r="QXN10" s="189">
        <v>0.16402</v>
      </c>
      <c r="QXO10" s="189">
        <v>0.16402</v>
      </c>
      <c r="QXP10" s="189">
        <v>0.16402</v>
      </c>
      <c r="QXQ10" s="189">
        <v>0.16402</v>
      </c>
      <c r="QXR10" s="189">
        <v>0.16402</v>
      </c>
      <c r="QXS10" s="189">
        <v>0.16402</v>
      </c>
      <c r="QXT10" s="189">
        <v>0.16402</v>
      </c>
      <c r="QXU10" s="189">
        <v>0.16402</v>
      </c>
      <c r="QXV10" s="189">
        <v>0.16402</v>
      </c>
      <c r="QXW10" s="189">
        <v>0.16402</v>
      </c>
      <c r="QXX10" s="189">
        <v>0.16402</v>
      </c>
      <c r="QXY10" s="189">
        <v>0.16402</v>
      </c>
      <c r="QXZ10" s="189">
        <v>0.16402</v>
      </c>
      <c r="QYA10" s="189">
        <v>0.16402</v>
      </c>
      <c r="QYB10" s="189">
        <v>0.16402</v>
      </c>
      <c r="QYC10" s="189">
        <v>0.16402</v>
      </c>
      <c r="QYD10" s="189">
        <v>0.16402</v>
      </c>
      <c r="QYE10" s="189">
        <v>0.16402</v>
      </c>
      <c r="QYF10" s="189">
        <v>0.16402</v>
      </c>
      <c r="QYG10" s="189">
        <v>0.16402</v>
      </c>
      <c r="QYH10" s="189">
        <v>0.16402</v>
      </c>
      <c r="QYI10" s="189">
        <v>0.16402</v>
      </c>
      <c r="QYJ10" s="189">
        <v>0.16402</v>
      </c>
      <c r="QYK10" s="189">
        <v>0.16402</v>
      </c>
      <c r="QYL10" s="189">
        <v>0.16402</v>
      </c>
      <c r="QYM10" s="189">
        <v>0.16402</v>
      </c>
      <c r="QYN10" s="189">
        <v>0.16402</v>
      </c>
      <c r="QYO10" s="189">
        <v>0.16402</v>
      </c>
      <c r="QYP10" s="189">
        <v>0.16402</v>
      </c>
      <c r="QYQ10" s="189">
        <v>0.16402</v>
      </c>
      <c r="QYR10" s="189">
        <v>0.16402</v>
      </c>
      <c r="QYS10" s="189">
        <v>0.16402</v>
      </c>
      <c r="QYT10" s="189">
        <v>0.16402</v>
      </c>
      <c r="QYU10" s="189">
        <v>0.16402</v>
      </c>
      <c r="QYV10" s="189">
        <v>0.16402</v>
      </c>
      <c r="QYW10" s="189">
        <v>0.16402</v>
      </c>
      <c r="QYX10" s="189">
        <v>0.16402</v>
      </c>
      <c r="QYY10" s="189">
        <v>0.16402</v>
      </c>
      <c r="QYZ10" s="189">
        <v>0.16402</v>
      </c>
      <c r="QZA10" s="189">
        <v>0.16402</v>
      </c>
      <c r="QZB10" s="189">
        <v>0.16402</v>
      </c>
      <c r="QZC10" s="189">
        <v>0.16402</v>
      </c>
      <c r="QZD10" s="189">
        <v>0.16402</v>
      </c>
      <c r="QZE10" s="189">
        <v>0.16402</v>
      </c>
      <c r="QZF10" s="189">
        <v>0.16402</v>
      </c>
      <c r="QZG10" s="189">
        <v>0.16402</v>
      </c>
      <c r="QZH10" s="189">
        <v>0.16402</v>
      </c>
      <c r="QZI10" s="189">
        <v>0.16402</v>
      </c>
      <c r="QZJ10" s="189">
        <v>0.16402</v>
      </c>
      <c r="QZK10" s="189">
        <v>0.16402</v>
      </c>
      <c r="QZL10" s="189">
        <v>0.16402</v>
      </c>
      <c r="QZM10" s="189">
        <v>0.16402</v>
      </c>
      <c r="QZN10" s="189">
        <v>0.16402</v>
      </c>
      <c r="QZO10" s="189">
        <v>0.16402</v>
      </c>
      <c r="QZP10" s="189">
        <v>0.16402</v>
      </c>
      <c r="QZQ10" s="189">
        <v>0.16402</v>
      </c>
      <c r="QZR10" s="189">
        <v>0.16402</v>
      </c>
      <c r="QZS10" s="189">
        <v>0.16402</v>
      </c>
      <c r="QZT10" s="189">
        <v>0.16402</v>
      </c>
      <c r="QZU10" s="189">
        <v>0.16402</v>
      </c>
      <c r="QZV10" s="189">
        <v>0.16402</v>
      </c>
      <c r="QZW10" s="189">
        <v>0.16402</v>
      </c>
      <c r="QZX10" s="189">
        <v>0.16402</v>
      </c>
      <c r="QZY10" s="189">
        <v>0.16402</v>
      </c>
      <c r="QZZ10" s="189">
        <v>0.16402</v>
      </c>
      <c r="RAA10" s="189">
        <v>0.16402</v>
      </c>
      <c r="RAB10" s="189">
        <v>0.16402</v>
      </c>
      <c r="RAC10" s="189">
        <v>0.16402</v>
      </c>
      <c r="RAD10" s="189">
        <v>0.16402</v>
      </c>
      <c r="RAE10" s="189">
        <v>0.16402</v>
      </c>
      <c r="RAF10" s="189">
        <v>0.16402</v>
      </c>
      <c r="RAG10" s="189">
        <v>0.16402</v>
      </c>
      <c r="RAH10" s="189">
        <v>0.16402</v>
      </c>
      <c r="RAI10" s="189">
        <v>0.16402</v>
      </c>
      <c r="RAJ10" s="189">
        <v>0.16402</v>
      </c>
      <c r="RAK10" s="189">
        <v>0.16402</v>
      </c>
      <c r="RAL10" s="189">
        <v>0.16402</v>
      </c>
      <c r="RAM10" s="189">
        <v>0.16402</v>
      </c>
      <c r="RAN10" s="189">
        <v>0.16402</v>
      </c>
      <c r="RAO10" s="189">
        <v>0.16402</v>
      </c>
      <c r="RAP10" s="189">
        <v>0.16402</v>
      </c>
      <c r="RAQ10" s="189">
        <v>0.16402</v>
      </c>
      <c r="RAR10" s="189">
        <v>0.16402</v>
      </c>
      <c r="RAS10" s="189">
        <v>0.16402</v>
      </c>
      <c r="RAT10" s="189">
        <v>0.16402</v>
      </c>
      <c r="RAU10" s="189">
        <v>0.16402</v>
      </c>
      <c r="RAV10" s="189">
        <v>0.16402</v>
      </c>
      <c r="RAW10" s="189">
        <v>0.16402</v>
      </c>
      <c r="RAX10" s="189">
        <v>0.16402</v>
      </c>
      <c r="RAY10" s="189">
        <v>0.16402</v>
      </c>
      <c r="RAZ10" s="189">
        <v>0.16402</v>
      </c>
      <c r="RBA10" s="189">
        <v>0.16402</v>
      </c>
      <c r="RBB10" s="189">
        <v>0.16402</v>
      </c>
      <c r="RBC10" s="189">
        <v>0.16402</v>
      </c>
      <c r="RBD10" s="189">
        <v>0.16402</v>
      </c>
      <c r="RBE10" s="189">
        <v>0.16402</v>
      </c>
      <c r="RBF10" s="189">
        <v>0.16402</v>
      </c>
      <c r="RBG10" s="189">
        <v>0.16402</v>
      </c>
      <c r="RBH10" s="189">
        <v>0.16402</v>
      </c>
      <c r="RBI10" s="189">
        <v>0.16402</v>
      </c>
      <c r="RBJ10" s="189">
        <v>0.16402</v>
      </c>
      <c r="RBK10" s="189">
        <v>0.16402</v>
      </c>
      <c r="RBL10" s="189">
        <v>0.16402</v>
      </c>
      <c r="RBM10" s="189">
        <v>0.16402</v>
      </c>
      <c r="RBN10" s="189">
        <v>0.16402</v>
      </c>
      <c r="RBO10" s="189">
        <v>0.16402</v>
      </c>
      <c r="RBP10" s="189">
        <v>0.16402</v>
      </c>
      <c r="RBQ10" s="189">
        <v>0.16402</v>
      </c>
      <c r="RBR10" s="189">
        <v>0.16402</v>
      </c>
      <c r="RBS10" s="189">
        <v>0.16402</v>
      </c>
      <c r="RBT10" s="189">
        <v>0.16402</v>
      </c>
      <c r="RBU10" s="189">
        <v>0.16402</v>
      </c>
      <c r="RBV10" s="189">
        <v>0.16402</v>
      </c>
      <c r="RBW10" s="189">
        <v>0.16402</v>
      </c>
      <c r="RBX10" s="189">
        <v>0.16402</v>
      </c>
      <c r="RBY10" s="189">
        <v>0.16402</v>
      </c>
      <c r="RBZ10" s="189">
        <v>0.16402</v>
      </c>
      <c r="RCA10" s="189">
        <v>0.16402</v>
      </c>
      <c r="RCB10" s="189">
        <v>0.16402</v>
      </c>
      <c r="RCC10" s="189">
        <v>0.16402</v>
      </c>
      <c r="RCD10" s="189">
        <v>0.16402</v>
      </c>
      <c r="RCE10" s="189">
        <v>0.16402</v>
      </c>
      <c r="RCF10" s="189">
        <v>0.16402</v>
      </c>
      <c r="RCG10" s="189">
        <v>0.16402</v>
      </c>
      <c r="RCH10" s="189">
        <v>0.16402</v>
      </c>
      <c r="RCI10" s="189">
        <v>0.16402</v>
      </c>
      <c r="RCJ10" s="189">
        <v>0.16402</v>
      </c>
      <c r="RCK10" s="189">
        <v>0.16402</v>
      </c>
      <c r="RCL10" s="189">
        <v>0.16402</v>
      </c>
      <c r="RCM10" s="189">
        <v>0.16402</v>
      </c>
      <c r="RCN10" s="189">
        <v>0.16402</v>
      </c>
      <c r="RCO10" s="189">
        <v>0.16402</v>
      </c>
      <c r="RCP10" s="189">
        <v>0.16402</v>
      </c>
      <c r="RCQ10" s="189">
        <v>0.16402</v>
      </c>
      <c r="RCR10" s="189">
        <v>0.16402</v>
      </c>
      <c r="RCS10" s="189">
        <v>0.16402</v>
      </c>
      <c r="RCT10" s="189">
        <v>0.16402</v>
      </c>
      <c r="RCU10" s="189">
        <v>0.16402</v>
      </c>
      <c r="RCV10" s="189">
        <v>0.16402</v>
      </c>
      <c r="RCW10" s="189">
        <v>0.16402</v>
      </c>
      <c r="RCX10" s="189">
        <v>0.16402</v>
      </c>
      <c r="RCY10" s="189">
        <v>0.16402</v>
      </c>
      <c r="RCZ10" s="189">
        <v>0.16402</v>
      </c>
      <c r="RDA10" s="189">
        <v>0.16402</v>
      </c>
      <c r="RDB10" s="189">
        <v>0.16402</v>
      </c>
      <c r="RDC10" s="189">
        <v>0.16402</v>
      </c>
      <c r="RDD10" s="189">
        <v>0.16402</v>
      </c>
      <c r="RDE10" s="189">
        <v>0.16402</v>
      </c>
      <c r="RDF10" s="189">
        <v>0.16402</v>
      </c>
      <c r="RDG10" s="189">
        <v>0.16402</v>
      </c>
      <c r="RDH10" s="189">
        <v>0.16402</v>
      </c>
      <c r="RDI10" s="189">
        <v>0.16402</v>
      </c>
      <c r="RDJ10" s="189">
        <v>0.16402</v>
      </c>
      <c r="RDK10" s="189">
        <v>0.16402</v>
      </c>
      <c r="RDL10" s="189">
        <v>0.16402</v>
      </c>
      <c r="RDM10" s="189">
        <v>0.16402</v>
      </c>
      <c r="RDN10" s="189">
        <v>0.16402</v>
      </c>
      <c r="RDO10" s="189">
        <v>0.16402</v>
      </c>
      <c r="RDP10" s="189">
        <v>0.16402</v>
      </c>
      <c r="RDQ10" s="189">
        <v>0.16402</v>
      </c>
      <c r="RDR10" s="189">
        <v>0.16402</v>
      </c>
      <c r="RDS10" s="189">
        <v>0.16402</v>
      </c>
      <c r="RDT10" s="189">
        <v>0.16402</v>
      </c>
      <c r="RDU10" s="189">
        <v>0.16402</v>
      </c>
      <c r="RDV10" s="189">
        <v>0.16402</v>
      </c>
      <c r="RDW10" s="189">
        <v>0.16402</v>
      </c>
      <c r="RDX10" s="189">
        <v>0.16402</v>
      </c>
      <c r="RDY10" s="189">
        <v>0.16402</v>
      </c>
      <c r="RDZ10" s="189">
        <v>0.16402</v>
      </c>
      <c r="REA10" s="189">
        <v>0.16402</v>
      </c>
      <c r="REB10" s="189">
        <v>0.16402</v>
      </c>
      <c r="REC10" s="189">
        <v>0.16402</v>
      </c>
      <c r="RED10" s="189">
        <v>0.16402</v>
      </c>
      <c r="REE10" s="189">
        <v>0.16402</v>
      </c>
      <c r="REF10" s="189">
        <v>0.16402</v>
      </c>
      <c r="REG10" s="189">
        <v>0.16402</v>
      </c>
      <c r="REH10" s="189">
        <v>0.16402</v>
      </c>
      <c r="REI10" s="189">
        <v>0.16402</v>
      </c>
      <c r="REJ10" s="189">
        <v>0.16402</v>
      </c>
      <c r="REK10" s="189">
        <v>0.16402</v>
      </c>
      <c r="REL10" s="189">
        <v>0.16402</v>
      </c>
      <c r="REM10" s="189">
        <v>0.16402</v>
      </c>
      <c r="REN10" s="189">
        <v>0.16402</v>
      </c>
      <c r="REO10" s="189">
        <v>0.16402</v>
      </c>
      <c r="REP10" s="189">
        <v>0.16402</v>
      </c>
      <c r="REQ10" s="189">
        <v>0.16402</v>
      </c>
      <c r="RER10" s="189">
        <v>0.16402</v>
      </c>
      <c r="RES10" s="189">
        <v>0.16402</v>
      </c>
      <c r="RET10" s="189">
        <v>0.16402</v>
      </c>
      <c r="REU10" s="189">
        <v>0.16402</v>
      </c>
      <c r="REV10" s="189">
        <v>0.16402</v>
      </c>
      <c r="REW10" s="189">
        <v>0.16402</v>
      </c>
      <c r="REX10" s="189">
        <v>0.16402</v>
      </c>
      <c r="REY10" s="189">
        <v>0.16402</v>
      </c>
      <c r="REZ10" s="189">
        <v>0.16402</v>
      </c>
      <c r="RFA10" s="189">
        <v>0.16402</v>
      </c>
      <c r="RFB10" s="189">
        <v>0.16402</v>
      </c>
      <c r="RFC10" s="189">
        <v>0.16402</v>
      </c>
      <c r="RFD10" s="189">
        <v>0.16402</v>
      </c>
      <c r="RFE10" s="189">
        <v>0.16402</v>
      </c>
      <c r="RFF10" s="189">
        <v>0.16402</v>
      </c>
      <c r="RFG10" s="189">
        <v>0.16402</v>
      </c>
      <c r="RFH10" s="189">
        <v>0.16402</v>
      </c>
      <c r="RFI10" s="189">
        <v>0.16402</v>
      </c>
      <c r="RFJ10" s="189">
        <v>0.16402</v>
      </c>
      <c r="RFK10" s="189">
        <v>0.16402</v>
      </c>
      <c r="RFL10" s="189">
        <v>0.16402</v>
      </c>
      <c r="RFM10" s="189">
        <v>0.16402</v>
      </c>
      <c r="RFN10" s="189">
        <v>0.16402</v>
      </c>
      <c r="RFO10" s="189">
        <v>0.16402</v>
      </c>
      <c r="RFP10" s="189">
        <v>0.16402</v>
      </c>
      <c r="RFQ10" s="189">
        <v>0.16402</v>
      </c>
      <c r="RFR10" s="189">
        <v>0.16402</v>
      </c>
      <c r="RFS10" s="189">
        <v>0.16402</v>
      </c>
      <c r="RFT10" s="189">
        <v>0.16402</v>
      </c>
      <c r="RFU10" s="189">
        <v>0.16402</v>
      </c>
      <c r="RFV10" s="189">
        <v>0.16402</v>
      </c>
      <c r="RFW10" s="189">
        <v>0.16402</v>
      </c>
      <c r="RFX10" s="189">
        <v>0.16402</v>
      </c>
      <c r="RFY10" s="189">
        <v>0.16402</v>
      </c>
      <c r="RFZ10" s="189">
        <v>0.16402</v>
      </c>
      <c r="RGA10" s="189">
        <v>0.16402</v>
      </c>
      <c r="RGB10" s="189">
        <v>0.16402</v>
      </c>
      <c r="RGC10" s="189">
        <v>0.16402</v>
      </c>
      <c r="RGD10" s="189">
        <v>0.16402</v>
      </c>
      <c r="RGE10" s="189">
        <v>0.16402</v>
      </c>
      <c r="RGF10" s="189">
        <v>0.16402</v>
      </c>
      <c r="RGG10" s="189">
        <v>0.16402</v>
      </c>
      <c r="RGH10" s="189">
        <v>0.16402</v>
      </c>
      <c r="RGI10" s="189">
        <v>0.16402</v>
      </c>
      <c r="RGJ10" s="189">
        <v>0.16402</v>
      </c>
      <c r="RGK10" s="189">
        <v>0.16402</v>
      </c>
      <c r="RGL10" s="189">
        <v>0.16402</v>
      </c>
      <c r="RGM10" s="189">
        <v>0.16402</v>
      </c>
      <c r="RGN10" s="189">
        <v>0.16402</v>
      </c>
      <c r="RGO10" s="189">
        <v>0.16402</v>
      </c>
      <c r="RGP10" s="189">
        <v>0.16402</v>
      </c>
      <c r="RGQ10" s="189">
        <v>0.16402</v>
      </c>
      <c r="RGR10" s="189">
        <v>0.16402</v>
      </c>
      <c r="RGS10" s="189">
        <v>0.16402</v>
      </c>
      <c r="RGT10" s="189">
        <v>0.16402</v>
      </c>
      <c r="RGU10" s="189">
        <v>0.16402</v>
      </c>
      <c r="RGV10" s="189">
        <v>0.16402</v>
      </c>
      <c r="RGW10" s="189">
        <v>0.16402</v>
      </c>
      <c r="RGX10" s="189">
        <v>0.16402</v>
      </c>
      <c r="RGY10" s="189">
        <v>0.16402</v>
      </c>
      <c r="RGZ10" s="189">
        <v>0.16402</v>
      </c>
      <c r="RHA10" s="189">
        <v>0.16402</v>
      </c>
      <c r="RHB10" s="189">
        <v>0.16402</v>
      </c>
      <c r="RHC10" s="189">
        <v>0.16402</v>
      </c>
      <c r="RHD10" s="189">
        <v>0.16402</v>
      </c>
      <c r="RHE10" s="189">
        <v>0.16402</v>
      </c>
      <c r="RHF10" s="189">
        <v>0.16402</v>
      </c>
      <c r="RHG10" s="189">
        <v>0.16402</v>
      </c>
      <c r="RHH10" s="189">
        <v>0.16402</v>
      </c>
      <c r="RHI10" s="189">
        <v>0.16402</v>
      </c>
      <c r="RHJ10" s="189">
        <v>0.16402</v>
      </c>
      <c r="RHK10" s="189">
        <v>0.16402</v>
      </c>
      <c r="RHL10" s="189">
        <v>0.16402</v>
      </c>
      <c r="RHM10" s="189">
        <v>0.16402</v>
      </c>
      <c r="RHN10" s="189">
        <v>0.16402</v>
      </c>
      <c r="RHO10" s="189">
        <v>0.16402</v>
      </c>
      <c r="RHP10" s="189">
        <v>0.16402</v>
      </c>
      <c r="RHQ10" s="189">
        <v>0.16402</v>
      </c>
      <c r="RHR10" s="189">
        <v>0.16402</v>
      </c>
      <c r="RHS10" s="189">
        <v>0.16402</v>
      </c>
      <c r="RHT10" s="189">
        <v>0.16402</v>
      </c>
      <c r="RHU10" s="189">
        <v>0.16402</v>
      </c>
      <c r="RHV10" s="189">
        <v>0.16402</v>
      </c>
      <c r="RHW10" s="189">
        <v>0.16402</v>
      </c>
      <c r="RHX10" s="189">
        <v>0.16402</v>
      </c>
      <c r="RHY10" s="189">
        <v>0.16402</v>
      </c>
      <c r="RHZ10" s="189">
        <v>0.16402</v>
      </c>
      <c r="RIA10" s="189">
        <v>0.16402</v>
      </c>
      <c r="RIB10" s="189">
        <v>0.16402</v>
      </c>
      <c r="RIC10" s="189">
        <v>0.16402</v>
      </c>
      <c r="RID10" s="189">
        <v>0.16402</v>
      </c>
      <c r="RIE10" s="189">
        <v>0.16402</v>
      </c>
      <c r="RIF10" s="189">
        <v>0.16402</v>
      </c>
      <c r="RIG10" s="189">
        <v>0.16402</v>
      </c>
      <c r="RIH10" s="189">
        <v>0.16402</v>
      </c>
      <c r="RII10" s="189">
        <v>0.16402</v>
      </c>
      <c r="RIJ10" s="189">
        <v>0.16402</v>
      </c>
      <c r="RIK10" s="189">
        <v>0.16402</v>
      </c>
      <c r="RIL10" s="189">
        <v>0.16402</v>
      </c>
      <c r="RIM10" s="189">
        <v>0.16402</v>
      </c>
      <c r="RIN10" s="189">
        <v>0.16402</v>
      </c>
      <c r="RIO10" s="189">
        <v>0.16402</v>
      </c>
      <c r="RIP10" s="189">
        <v>0.16402</v>
      </c>
      <c r="RIQ10" s="189">
        <v>0.16402</v>
      </c>
      <c r="RIR10" s="189">
        <v>0.16402</v>
      </c>
      <c r="RIS10" s="189">
        <v>0.16402</v>
      </c>
      <c r="RIT10" s="189">
        <v>0.16402</v>
      </c>
      <c r="RIU10" s="189">
        <v>0.16402</v>
      </c>
      <c r="RIV10" s="189">
        <v>0.16402</v>
      </c>
      <c r="RIW10" s="189">
        <v>0.16402</v>
      </c>
      <c r="RIX10" s="189">
        <v>0.16402</v>
      </c>
      <c r="RIY10" s="189">
        <v>0.16402</v>
      </c>
      <c r="RIZ10" s="189">
        <v>0.16402</v>
      </c>
      <c r="RJA10" s="189">
        <v>0.16402</v>
      </c>
      <c r="RJB10" s="189">
        <v>0.16402</v>
      </c>
      <c r="RJC10" s="189">
        <v>0.16402</v>
      </c>
      <c r="RJD10" s="189">
        <v>0.16402</v>
      </c>
      <c r="RJE10" s="189">
        <v>0.16402</v>
      </c>
      <c r="RJF10" s="189">
        <v>0.16402</v>
      </c>
      <c r="RJG10" s="189">
        <v>0.16402</v>
      </c>
      <c r="RJH10" s="189">
        <v>0.16402</v>
      </c>
      <c r="RJI10" s="189">
        <v>0.16402</v>
      </c>
      <c r="RJJ10" s="189">
        <v>0.16402</v>
      </c>
      <c r="RJK10" s="189">
        <v>0.16402</v>
      </c>
      <c r="RJL10" s="189">
        <v>0.16402</v>
      </c>
      <c r="RJM10" s="189">
        <v>0.16402</v>
      </c>
      <c r="RJN10" s="189">
        <v>0.16402</v>
      </c>
      <c r="RJO10" s="189">
        <v>0.16402</v>
      </c>
      <c r="RJP10" s="189">
        <v>0.16402</v>
      </c>
      <c r="RJQ10" s="189">
        <v>0.16402</v>
      </c>
      <c r="RJR10" s="189">
        <v>0.16402</v>
      </c>
      <c r="RJS10" s="189">
        <v>0.16402</v>
      </c>
      <c r="RJT10" s="189">
        <v>0.16402</v>
      </c>
      <c r="RJU10" s="189">
        <v>0.16402</v>
      </c>
      <c r="RJV10" s="189">
        <v>0.16402</v>
      </c>
      <c r="RJW10" s="189">
        <v>0.16402</v>
      </c>
      <c r="RJX10" s="189">
        <v>0.16402</v>
      </c>
      <c r="RJY10" s="189">
        <v>0.16402</v>
      </c>
      <c r="RJZ10" s="189">
        <v>0.16402</v>
      </c>
      <c r="RKA10" s="189">
        <v>0.16402</v>
      </c>
      <c r="RKB10" s="189">
        <v>0.16402</v>
      </c>
      <c r="RKC10" s="189">
        <v>0.16402</v>
      </c>
      <c r="RKD10" s="189">
        <v>0.16402</v>
      </c>
      <c r="RKE10" s="189">
        <v>0.16402</v>
      </c>
      <c r="RKF10" s="189">
        <v>0.16402</v>
      </c>
      <c r="RKG10" s="189">
        <v>0.16402</v>
      </c>
      <c r="RKH10" s="189">
        <v>0.16402</v>
      </c>
      <c r="RKI10" s="189">
        <v>0.16402</v>
      </c>
      <c r="RKJ10" s="189">
        <v>0.16402</v>
      </c>
      <c r="RKK10" s="189">
        <v>0.16402</v>
      </c>
      <c r="RKL10" s="189">
        <v>0.16402</v>
      </c>
      <c r="RKM10" s="189">
        <v>0.16402</v>
      </c>
      <c r="RKN10" s="189">
        <v>0.16402</v>
      </c>
      <c r="RKO10" s="189">
        <v>0.16402</v>
      </c>
      <c r="RKP10" s="189">
        <v>0.16402</v>
      </c>
      <c r="RKQ10" s="189">
        <v>0.16402</v>
      </c>
      <c r="RKR10" s="189">
        <v>0.16402</v>
      </c>
      <c r="RKS10" s="189">
        <v>0.16402</v>
      </c>
      <c r="RKT10" s="189">
        <v>0.16402</v>
      </c>
      <c r="RKU10" s="189">
        <v>0.16402</v>
      </c>
      <c r="RKV10" s="189">
        <v>0.16402</v>
      </c>
      <c r="RKW10" s="189">
        <v>0.16402</v>
      </c>
      <c r="RKX10" s="189">
        <v>0.16402</v>
      </c>
      <c r="RKY10" s="189">
        <v>0.16402</v>
      </c>
      <c r="RKZ10" s="189">
        <v>0.16402</v>
      </c>
      <c r="RLA10" s="189">
        <v>0.16402</v>
      </c>
      <c r="RLB10" s="189">
        <v>0.16402</v>
      </c>
      <c r="RLC10" s="189">
        <v>0.16402</v>
      </c>
      <c r="RLD10" s="189">
        <v>0.16402</v>
      </c>
      <c r="RLE10" s="189">
        <v>0.16402</v>
      </c>
      <c r="RLF10" s="189">
        <v>0.16402</v>
      </c>
      <c r="RLG10" s="189">
        <v>0.16402</v>
      </c>
      <c r="RLH10" s="189">
        <v>0.16402</v>
      </c>
      <c r="RLI10" s="189">
        <v>0.16402</v>
      </c>
      <c r="RLJ10" s="189">
        <v>0.16402</v>
      </c>
      <c r="RLK10" s="189">
        <v>0.16402</v>
      </c>
      <c r="RLL10" s="189">
        <v>0.16402</v>
      </c>
      <c r="RLM10" s="189">
        <v>0.16402</v>
      </c>
      <c r="RLN10" s="189">
        <v>0.16402</v>
      </c>
      <c r="RLO10" s="189">
        <v>0.16402</v>
      </c>
      <c r="RLP10" s="189">
        <v>0.16402</v>
      </c>
      <c r="RLQ10" s="189">
        <v>0.16402</v>
      </c>
      <c r="RLR10" s="189">
        <v>0.16402</v>
      </c>
      <c r="RLS10" s="189">
        <v>0.16402</v>
      </c>
      <c r="RLT10" s="189">
        <v>0.16402</v>
      </c>
      <c r="RLU10" s="189">
        <v>0.16402</v>
      </c>
      <c r="RLV10" s="189">
        <v>0.16402</v>
      </c>
      <c r="RLW10" s="189">
        <v>0.16402</v>
      </c>
      <c r="RLX10" s="189">
        <v>0.16402</v>
      </c>
      <c r="RLY10" s="189">
        <v>0.16402</v>
      </c>
      <c r="RLZ10" s="189">
        <v>0.16402</v>
      </c>
      <c r="RMA10" s="189">
        <v>0.16402</v>
      </c>
      <c r="RMB10" s="189">
        <v>0.16402</v>
      </c>
      <c r="RMC10" s="189">
        <v>0.16402</v>
      </c>
      <c r="RMD10" s="189">
        <v>0.16402</v>
      </c>
      <c r="RME10" s="189">
        <v>0.16402</v>
      </c>
      <c r="RMF10" s="189">
        <v>0.16402</v>
      </c>
      <c r="RMG10" s="189">
        <v>0.16402</v>
      </c>
      <c r="RMH10" s="189">
        <v>0.16402</v>
      </c>
      <c r="RMI10" s="189">
        <v>0.16402</v>
      </c>
      <c r="RMJ10" s="189">
        <v>0.16402</v>
      </c>
      <c r="RMK10" s="189">
        <v>0.16402</v>
      </c>
      <c r="RML10" s="189">
        <v>0.16402</v>
      </c>
      <c r="RMM10" s="189">
        <v>0.16402</v>
      </c>
      <c r="RMN10" s="189">
        <v>0.16402</v>
      </c>
      <c r="RMO10" s="189">
        <v>0.16402</v>
      </c>
      <c r="RMP10" s="189">
        <v>0.16402</v>
      </c>
      <c r="RMQ10" s="189">
        <v>0.16402</v>
      </c>
      <c r="RMR10" s="189">
        <v>0.16402</v>
      </c>
      <c r="RMS10" s="189">
        <v>0.16402</v>
      </c>
      <c r="RMT10" s="189">
        <v>0.16402</v>
      </c>
      <c r="RMU10" s="189">
        <v>0.16402</v>
      </c>
      <c r="RMV10" s="189">
        <v>0.16402</v>
      </c>
      <c r="RMW10" s="189">
        <v>0.16402</v>
      </c>
      <c r="RMX10" s="189">
        <v>0.16402</v>
      </c>
      <c r="RMY10" s="189">
        <v>0.16402</v>
      </c>
      <c r="RMZ10" s="189">
        <v>0.16402</v>
      </c>
      <c r="RNA10" s="189">
        <v>0.16402</v>
      </c>
      <c r="RNB10" s="189">
        <v>0.16402</v>
      </c>
      <c r="RNC10" s="189">
        <v>0.16402</v>
      </c>
      <c r="RND10" s="189">
        <v>0.16402</v>
      </c>
      <c r="RNE10" s="189">
        <v>0.16402</v>
      </c>
      <c r="RNF10" s="189">
        <v>0.16402</v>
      </c>
      <c r="RNG10" s="189">
        <v>0.16402</v>
      </c>
      <c r="RNH10" s="189">
        <v>0.16402</v>
      </c>
      <c r="RNI10" s="189">
        <v>0.16402</v>
      </c>
      <c r="RNJ10" s="189">
        <v>0.16402</v>
      </c>
      <c r="RNK10" s="189">
        <v>0.16402</v>
      </c>
      <c r="RNL10" s="189">
        <v>0.16402</v>
      </c>
      <c r="RNM10" s="189">
        <v>0.16402</v>
      </c>
      <c r="RNN10" s="189">
        <v>0.16402</v>
      </c>
      <c r="RNO10" s="189">
        <v>0.16402</v>
      </c>
      <c r="RNP10" s="189">
        <v>0.16402</v>
      </c>
      <c r="RNQ10" s="189">
        <v>0.16402</v>
      </c>
      <c r="RNR10" s="189">
        <v>0.16402</v>
      </c>
      <c r="RNS10" s="189">
        <v>0.16402</v>
      </c>
      <c r="RNT10" s="189">
        <v>0.16402</v>
      </c>
      <c r="RNU10" s="189">
        <v>0.16402</v>
      </c>
      <c r="RNV10" s="189">
        <v>0.16402</v>
      </c>
      <c r="RNW10" s="189">
        <v>0.16402</v>
      </c>
      <c r="RNX10" s="189">
        <v>0.16402</v>
      </c>
      <c r="RNY10" s="189">
        <v>0.16402</v>
      </c>
      <c r="RNZ10" s="189">
        <v>0.16402</v>
      </c>
      <c r="ROA10" s="189">
        <v>0.16402</v>
      </c>
      <c r="ROB10" s="189">
        <v>0.16402</v>
      </c>
      <c r="ROC10" s="189">
        <v>0.16402</v>
      </c>
      <c r="ROD10" s="189">
        <v>0.16402</v>
      </c>
      <c r="ROE10" s="189">
        <v>0.16402</v>
      </c>
      <c r="ROF10" s="189">
        <v>0.16402</v>
      </c>
      <c r="ROG10" s="189">
        <v>0.16402</v>
      </c>
      <c r="ROH10" s="189">
        <v>0.16402</v>
      </c>
      <c r="ROI10" s="189">
        <v>0.16402</v>
      </c>
      <c r="ROJ10" s="189">
        <v>0.16402</v>
      </c>
      <c r="ROK10" s="189">
        <v>0.16402</v>
      </c>
      <c r="ROL10" s="189">
        <v>0.16402</v>
      </c>
      <c r="ROM10" s="189">
        <v>0.16402</v>
      </c>
      <c r="RON10" s="189">
        <v>0.16402</v>
      </c>
      <c r="ROO10" s="189">
        <v>0.16402</v>
      </c>
      <c r="ROP10" s="189">
        <v>0.16402</v>
      </c>
      <c r="ROQ10" s="189">
        <v>0.16402</v>
      </c>
      <c r="ROR10" s="189">
        <v>0.16402</v>
      </c>
      <c r="ROS10" s="189">
        <v>0.16402</v>
      </c>
      <c r="ROT10" s="189">
        <v>0.16402</v>
      </c>
      <c r="ROU10" s="189">
        <v>0.16402</v>
      </c>
      <c r="ROV10" s="189">
        <v>0.16402</v>
      </c>
      <c r="ROW10" s="189">
        <v>0.16402</v>
      </c>
      <c r="ROX10" s="189">
        <v>0.16402</v>
      </c>
      <c r="ROY10" s="189">
        <v>0.16402</v>
      </c>
      <c r="ROZ10" s="189">
        <v>0.16402</v>
      </c>
      <c r="RPA10" s="189">
        <v>0.16402</v>
      </c>
      <c r="RPB10" s="189">
        <v>0.16402</v>
      </c>
      <c r="RPC10" s="189">
        <v>0.16402</v>
      </c>
      <c r="RPD10" s="189">
        <v>0.16402</v>
      </c>
      <c r="RPE10" s="189">
        <v>0.16402</v>
      </c>
      <c r="RPF10" s="189">
        <v>0.16402</v>
      </c>
      <c r="RPG10" s="189">
        <v>0.16402</v>
      </c>
      <c r="RPH10" s="189">
        <v>0.16402</v>
      </c>
      <c r="RPI10" s="189">
        <v>0.16402</v>
      </c>
      <c r="RPJ10" s="189">
        <v>0.16402</v>
      </c>
      <c r="RPK10" s="189">
        <v>0.16402</v>
      </c>
      <c r="RPL10" s="189">
        <v>0.16402</v>
      </c>
      <c r="RPM10" s="189">
        <v>0.16402</v>
      </c>
      <c r="RPN10" s="189">
        <v>0.16402</v>
      </c>
      <c r="RPO10" s="189">
        <v>0.16402</v>
      </c>
      <c r="RPP10" s="189">
        <v>0.16402</v>
      </c>
      <c r="RPQ10" s="189">
        <v>0.16402</v>
      </c>
      <c r="RPR10" s="189">
        <v>0.16402</v>
      </c>
      <c r="RPS10" s="189">
        <v>0.16402</v>
      </c>
      <c r="RPT10" s="189">
        <v>0.16402</v>
      </c>
      <c r="RPU10" s="189">
        <v>0.16402</v>
      </c>
      <c r="RPV10" s="189">
        <v>0.16402</v>
      </c>
      <c r="RPW10" s="189">
        <v>0.16402</v>
      </c>
      <c r="RPX10" s="189">
        <v>0.16402</v>
      </c>
      <c r="RPY10" s="189">
        <v>0.16402</v>
      </c>
      <c r="RPZ10" s="189">
        <v>0.16402</v>
      </c>
      <c r="RQA10" s="189">
        <v>0.16402</v>
      </c>
      <c r="RQB10" s="189">
        <v>0.16402</v>
      </c>
      <c r="RQC10" s="189">
        <v>0.16402</v>
      </c>
      <c r="RQD10" s="189">
        <v>0.16402</v>
      </c>
      <c r="RQE10" s="189">
        <v>0.16402</v>
      </c>
      <c r="RQF10" s="189">
        <v>0.16402</v>
      </c>
      <c r="RQG10" s="189">
        <v>0.16402</v>
      </c>
      <c r="RQH10" s="189">
        <v>0.16402</v>
      </c>
      <c r="RQI10" s="189">
        <v>0.16402</v>
      </c>
      <c r="RQJ10" s="189">
        <v>0.16402</v>
      </c>
      <c r="RQK10" s="189">
        <v>0.16402</v>
      </c>
      <c r="RQL10" s="189">
        <v>0.16402</v>
      </c>
      <c r="RQM10" s="189">
        <v>0.16402</v>
      </c>
      <c r="RQN10" s="189">
        <v>0.16402</v>
      </c>
      <c r="RQO10" s="189">
        <v>0.16402</v>
      </c>
      <c r="RQP10" s="189">
        <v>0.16402</v>
      </c>
      <c r="RQQ10" s="189">
        <v>0.16402</v>
      </c>
      <c r="RQR10" s="189">
        <v>0.16402</v>
      </c>
      <c r="RQS10" s="189">
        <v>0.16402</v>
      </c>
      <c r="RQT10" s="189">
        <v>0.16402</v>
      </c>
      <c r="RQU10" s="189">
        <v>0.16402</v>
      </c>
      <c r="RQV10" s="189">
        <v>0.16402</v>
      </c>
      <c r="RQW10" s="189">
        <v>0.16402</v>
      </c>
      <c r="RQX10" s="189">
        <v>0.16402</v>
      </c>
      <c r="RQY10" s="189">
        <v>0.16402</v>
      </c>
      <c r="RQZ10" s="189">
        <v>0.16402</v>
      </c>
      <c r="RRA10" s="189">
        <v>0.16402</v>
      </c>
      <c r="RRB10" s="189">
        <v>0.16402</v>
      </c>
      <c r="RRC10" s="189">
        <v>0.16402</v>
      </c>
      <c r="RRD10" s="189">
        <v>0.16402</v>
      </c>
      <c r="RRE10" s="189">
        <v>0.16402</v>
      </c>
      <c r="RRF10" s="189">
        <v>0.16402</v>
      </c>
      <c r="RRG10" s="189">
        <v>0.16402</v>
      </c>
      <c r="RRH10" s="189">
        <v>0.16402</v>
      </c>
      <c r="RRI10" s="189">
        <v>0.16402</v>
      </c>
      <c r="RRJ10" s="189">
        <v>0.16402</v>
      </c>
      <c r="RRK10" s="189">
        <v>0.16402</v>
      </c>
      <c r="RRL10" s="189">
        <v>0.16402</v>
      </c>
      <c r="RRM10" s="189">
        <v>0.16402</v>
      </c>
      <c r="RRN10" s="189">
        <v>0.16402</v>
      </c>
      <c r="RRO10" s="189">
        <v>0.16402</v>
      </c>
      <c r="RRP10" s="189">
        <v>0.16402</v>
      </c>
      <c r="RRQ10" s="189">
        <v>0.16402</v>
      </c>
      <c r="RRR10" s="189">
        <v>0.16402</v>
      </c>
      <c r="RRS10" s="189">
        <v>0.16402</v>
      </c>
      <c r="RRT10" s="189">
        <v>0.16402</v>
      </c>
      <c r="RRU10" s="189">
        <v>0.16402</v>
      </c>
      <c r="RRV10" s="189">
        <v>0.16402</v>
      </c>
      <c r="RRW10" s="189">
        <v>0.16402</v>
      </c>
      <c r="RRX10" s="189">
        <v>0.16402</v>
      </c>
      <c r="RRY10" s="189">
        <v>0.16402</v>
      </c>
      <c r="RRZ10" s="189">
        <v>0.16402</v>
      </c>
      <c r="RSA10" s="189">
        <v>0.16402</v>
      </c>
      <c r="RSB10" s="189">
        <v>0.16402</v>
      </c>
      <c r="RSC10" s="189">
        <v>0.16402</v>
      </c>
      <c r="RSD10" s="189">
        <v>0.16402</v>
      </c>
      <c r="RSE10" s="189">
        <v>0.16402</v>
      </c>
      <c r="RSF10" s="189">
        <v>0.16402</v>
      </c>
      <c r="RSG10" s="189">
        <v>0.16402</v>
      </c>
      <c r="RSH10" s="189">
        <v>0.16402</v>
      </c>
      <c r="RSI10" s="189">
        <v>0.16402</v>
      </c>
      <c r="RSJ10" s="189">
        <v>0.16402</v>
      </c>
      <c r="RSK10" s="189">
        <v>0.16402</v>
      </c>
      <c r="RSL10" s="189">
        <v>0.16402</v>
      </c>
      <c r="RSM10" s="189">
        <v>0.16402</v>
      </c>
      <c r="RSN10" s="189">
        <v>0.16402</v>
      </c>
      <c r="RSO10" s="189">
        <v>0.16402</v>
      </c>
      <c r="RSP10" s="189">
        <v>0.16402</v>
      </c>
      <c r="RSQ10" s="189">
        <v>0.16402</v>
      </c>
      <c r="RSR10" s="189">
        <v>0.16402</v>
      </c>
      <c r="RSS10" s="189">
        <v>0.16402</v>
      </c>
      <c r="RST10" s="189">
        <v>0.16402</v>
      </c>
      <c r="RSU10" s="189">
        <v>0.16402</v>
      </c>
      <c r="RSV10" s="189">
        <v>0.16402</v>
      </c>
      <c r="RSW10" s="189">
        <v>0.16402</v>
      </c>
      <c r="RSX10" s="189">
        <v>0.16402</v>
      </c>
      <c r="RSY10" s="189">
        <v>0.16402</v>
      </c>
      <c r="RSZ10" s="189">
        <v>0.16402</v>
      </c>
      <c r="RTA10" s="189">
        <v>0.16402</v>
      </c>
      <c r="RTB10" s="189">
        <v>0.16402</v>
      </c>
      <c r="RTC10" s="189">
        <v>0.16402</v>
      </c>
      <c r="RTD10" s="189">
        <v>0.16402</v>
      </c>
      <c r="RTE10" s="189">
        <v>0.16402</v>
      </c>
      <c r="RTF10" s="189">
        <v>0.16402</v>
      </c>
      <c r="RTG10" s="189">
        <v>0.16402</v>
      </c>
      <c r="RTH10" s="189">
        <v>0.16402</v>
      </c>
      <c r="RTI10" s="189">
        <v>0.16402</v>
      </c>
      <c r="RTJ10" s="189">
        <v>0.16402</v>
      </c>
      <c r="RTK10" s="189">
        <v>0.16402</v>
      </c>
      <c r="RTL10" s="189">
        <v>0.16402</v>
      </c>
      <c r="RTM10" s="189">
        <v>0.16402</v>
      </c>
      <c r="RTN10" s="189">
        <v>0.16402</v>
      </c>
      <c r="RTO10" s="189">
        <v>0.16402</v>
      </c>
      <c r="RTP10" s="189">
        <v>0.16402</v>
      </c>
      <c r="RTQ10" s="189">
        <v>0.16402</v>
      </c>
      <c r="RTR10" s="189">
        <v>0.16402</v>
      </c>
      <c r="RTS10" s="189">
        <v>0.16402</v>
      </c>
      <c r="RTT10" s="189">
        <v>0.16402</v>
      </c>
      <c r="RTU10" s="189">
        <v>0.16402</v>
      </c>
      <c r="RTV10" s="189">
        <v>0.16402</v>
      </c>
      <c r="RTW10" s="189">
        <v>0.16402</v>
      </c>
      <c r="RTX10" s="189">
        <v>0.16402</v>
      </c>
      <c r="RTY10" s="189">
        <v>0.16402</v>
      </c>
      <c r="RTZ10" s="189">
        <v>0.16402</v>
      </c>
      <c r="RUA10" s="189">
        <v>0.16402</v>
      </c>
      <c r="RUB10" s="189">
        <v>0.16402</v>
      </c>
      <c r="RUC10" s="189">
        <v>0.16402</v>
      </c>
      <c r="RUD10" s="189">
        <v>0.16402</v>
      </c>
      <c r="RUE10" s="189">
        <v>0.16402</v>
      </c>
      <c r="RUF10" s="189">
        <v>0.16402</v>
      </c>
      <c r="RUG10" s="189">
        <v>0.16402</v>
      </c>
      <c r="RUH10" s="189">
        <v>0.16402</v>
      </c>
      <c r="RUI10" s="189">
        <v>0.16402</v>
      </c>
      <c r="RUJ10" s="189">
        <v>0.16402</v>
      </c>
      <c r="RUK10" s="189">
        <v>0.16402</v>
      </c>
      <c r="RUL10" s="189">
        <v>0.16402</v>
      </c>
      <c r="RUM10" s="189">
        <v>0.16402</v>
      </c>
      <c r="RUN10" s="189">
        <v>0.16402</v>
      </c>
      <c r="RUO10" s="189">
        <v>0.16402</v>
      </c>
      <c r="RUP10" s="189">
        <v>0.16402</v>
      </c>
      <c r="RUQ10" s="189">
        <v>0.16402</v>
      </c>
      <c r="RUR10" s="189">
        <v>0.16402</v>
      </c>
      <c r="RUS10" s="189">
        <v>0.16402</v>
      </c>
      <c r="RUT10" s="189">
        <v>0.16402</v>
      </c>
      <c r="RUU10" s="189">
        <v>0.16402</v>
      </c>
      <c r="RUV10" s="189">
        <v>0.16402</v>
      </c>
      <c r="RUW10" s="189">
        <v>0.16402</v>
      </c>
      <c r="RUX10" s="189">
        <v>0.16402</v>
      </c>
      <c r="RUY10" s="189">
        <v>0.16402</v>
      </c>
      <c r="RUZ10" s="189">
        <v>0.16402</v>
      </c>
      <c r="RVA10" s="189">
        <v>0.16402</v>
      </c>
      <c r="RVB10" s="189">
        <v>0.16402</v>
      </c>
      <c r="RVC10" s="189">
        <v>0.16402</v>
      </c>
      <c r="RVD10" s="189">
        <v>0.16402</v>
      </c>
      <c r="RVE10" s="189">
        <v>0.16402</v>
      </c>
      <c r="RVF10" s="189">
        <v>0.16402</v>
      </c>
      <c r="RVG10" s="189">
        <v>0.16402</v>
      </c>
      <c r="RVH10" s="189">
        <v>0.16402</v>
      </c>
      <c r="RVI10" s="189">
        <v>0.16402</v>
      </c>
      <c r="RVJ10" s="189">
        <v>0.16402</v>
      </c>
      <c r="RVK10" s="189">
        <v>0.16402</v>
      </c>
      <c r="RVL10" s="189">
        <v>0.16402</v>
      </c>
      <c r="RVM10" s="189">
        <v>0.16402</v>
      </c>
      <c r="RVN10" s="189">
        <v>0.16402</v>
      </c>
      <c r="RVO10" s="189">
        <v>0.16402</v>
      </c>
      <c r="RVP10" s="189">
        <v>0.16402</v>
      </c>
      <c r="RVQ10" s="189">
        <v>0.16402</v>
      </c>
      <c r="RVR10" s="189">
        <v>0.16402</v>
      </c>
      <c r="RVS10" s="189">
        <v>0.16402</v>
      </c>
      <c r="RVT10" s="189">
        <v>0.16402</v>
      </c>
      <c r="RVU10" s="189">
        <v>0.16402</v>
      </c>
      <c r="RVV10" s="189">
        <v>0.16402</v>
      </c>
      <c r="RVW10" s="189">
        <v>0.16402</v>
      </c>
      <c r="RVX10" s="189">
        <v>0.16402</v>
      </c>
      <c r="RVY10" s="189">
        <v>0.16402</v>
      </c>
      <c r="RVZ10" s="189">
        <v>0.16402</v>
      </c>
      <c r="RWA10" s="189">
        <v>0.16402</v>
      </c>
      <c r="RWB10" s="189">
        <v>0.16402</v>
      </c>
      <c r="RWC10" s="189">
        <v>0.16402</v>
      </c>
      <c r="RWD10" s="189">
        <v>0.16402</v>
      </c>
      <c r="RWE10" s="189">
        <v>0.16402</v>
      </c>
      <c r="RWF10" s="189">
        <v>0.16402</v>
      </c>
      <c r="RWG10" s="189">
        <v>0.16402</v>
      </c>
      <c r="RWH10" s="189">
        <v>0.16402</v>
      </c>
      <c r="RWI10" s="189">
        <v>0.16402</v>
      </c>
      <c r="RWJ10" s="189">
        <v>0.16402</v>
      </c>
      <c r="RWK10" s="189">
        <v>0.16402</v>
      </c>
      <c r="RWL10" s="189">
        <v>0.16402</v>
      </c>
      <c r="RWM10" s="189">
        <v>0.16402</v>
      </c>
      <c r="RWN10" s="189">
        <v>0.16402</v>
      </c>
      <c r="RWO10" s="189">
        <v>0.16402</v>
      </c>
      <c r="RWP10" s="189">
        <v>0.16402</v>
      </c>
      <c r="RWQ10" s="189">
        <v>0.16402</v>
      </c>
      <c r="RWR10" s="189">
        <v>0.16402</v>
      </c>
      <c r="RWS10" s="189">
        <v>0.16402</v>
      </c>
      <c r="RWT10" s="189">
        <v>0.16402</v>
      </c>
      <c r="RWU10" s="189">
        <v>0.16402</v>
      </c>
      <c r="RWV10" s="189">
        <v>0.16402</v>
      </c>
      <c r="RWW10" s="189">
        <v>0.16402</v>
      </c>
      <c r="RWX10" s="189">
        <v>0.16402</v>
      </c>
      <c r="RWY10" s="189">
        <v>0.16402</v>
      </c>
      <c r="RWZ10" s="189">
        <v>0.16402</v>
      </c>
      <c r="RXA10" s="189">
        <v>0.16402</v>
      </c>
      <c r="RXB10" s="189">
        <v>0.16402</v>
      </c>
      <c r="RXC10" s="189">
        <v>0.16402</v>
      </c>
      <c r="RXD10" s="189">
        <v>0.16402</v>
      </c>
      <c r="RXE10" s="189">
        <v>0.16402</v>
      </c>
      <c r="RXF10" s="189">
        <v>0.16402</v>
      </c>
      <c r="RXG10" s="189">
        <v>0.16402</v>
      </c>
      <c r="RXH10" s="189">
        <v>0.16402</v>
      </c>
      <c r="RXI10" s="189">
        <v>0.16402</v>
      </c>
      <c r="RXJ10" s="189">
        <v>0.16402</v>
      </c>
      <c r="RXK10" s="189">
        <v>0.16402</v>
      </c>
      <c r="RXL10" s="189">
        <v>0.16402</v>
      </c>
      <c r="RXM10" s="189">
        <v>0.16402</v>
      </c>
      <c r="RXN10" s="189">
        <v>0.16402</v>
      </c>
      <c r="RXO10" s="189">
        <v>0.16402</v>
      </c>
      <c r="RXP10" s="189">
        <v>0.16402</v>
      </c>
      <c r="RXQ10" s="189">
        <v>0.16402</v>
      </c>
      <c r="RXR10" s="189">
        <v>0.16402</v>
      </c>
      <c r="RXS10" s="189">
        <v>0.16402</v>
      </c>
      <c r="RXT10" s="189">
        <v>0.16402</v>
      </c>
      <c r="RXU10" s="189">
        <v>0.16402</v>
      </c>
      <c r="RXV10" s="189">
        <v>0.16402</v>
      </c>
      <c r="RXW10" s="189">
        <v>0.16402</v>
      </c>
      <c r="RXX10" s="189">
        <v>0.16402</v>
      </c>
      <c r="RXY10" s="189">
        <v>0.16402</v>
      </c>
      <c r="RXZ10" s="189">
        <v>0.16402</v>
      </c>
      <c r="RYA10" s="189">
        <v>0.16402</v>
      </c>
      <c r="RYB10" s="189">
        <v>0.16402</v>
      </c>
      <c r="RYC10" s="189">
        <v>0.16402</v>
      </c>
      <c r="RYD10" s="189">
        <v>0.16402</v>
      </c>
      <c r="RYE10" s="189">
        <v>0.16402</v>
      </c>
      <c r="RYF10" s="189">
        <v>0.16402</v>
      </c>
      <c r="RYG10" s="189">
        <v>0.16402</v>
      </c>
      <c r="RYH10" s="189">
        <v>0.16402</v>
      </c>
      <c r="RYI10" s="189">
        <v>0.16402</v>
      </c>
      <c r="RYJ10" s="189">
        <v>0.16402</v>
      </c>
      <c r="RYK10" s="189">
        <v>0.16402</v>
      </c>
      <c r="RYL10" s="189">
        <v>0.16402</v>
      </c>
      <c r="RYM10" s="189">
        <v>0.16402</v>
      </c>
      <c r="RYN10" s="189">
        <v>0.16402</v>
      </c>
      <c r="RYO10" s="189">
        <v>0.16402</v>
      </c>
      <c r="RYP10" s="189">
        <v>0.16402</v>
      </c>
      <c r="RYQ10" s="189">
        <v>0.16402</v>
      </c>
      <c r="RYR10" s="189">
        <v>0.16402</v>
      </c>
      <c r="RYS10" s="189">
        <v>0.16402</v>
      </c>
      <c r="RYT10" s="189">
        <v>0.16402</v>
      </c>
      <c r="RYU10" s="189">
        <v>0.16402</v>
      </c>
      <c r="RYV10" s="189">
        <v>0.16402</v>
      </c>
      <c r="RYW10" s="189">
        <v>0.16402</v>
      </c>
      <c r="RYX10" s="189">
        <v>0.16402</v>
      </c>
      <c r="RYY10" s="189">
        <v>0.16402</v>
      </c>
      <c r="RYZ10" s="189">
        <v>0.16402</v>
      </c>
      <c r="RZA10" s="189">
        <v>0.16402</v>
      </c>
      <c r="RZB10" s="189">
        <v>0.16402</v>
      </c>
      <c r="RZC10" s="189">
        <v>0.16402</v>
      </c>
      <c r="RZD10" s="189">
        <v>0.16402</v>
      </c>
      <c r="RZE10" s="189">
        <v>0.16402</v>
      </c>
      <c r="RZF10" s="189">
        <v>0.16402</v>
      </c>
      <c r="RZG10" s="189">
        <v>0.16402</v>
      </c>
      <c r="RZH10" s="189">
        <v>0.16402</v>
      </c>
      <c r="RZI10" s="189">
        <v>0.16402</v>
      </c>
      <c r="RZJ10" s="189">
        <v>0.16402</v>
      </c>
      <c r="RZK10" s="189">
        <v>0.16402</v>
      </c>
      <c r="RZL10" s="189">
        <v>0.16402</v>
      </c>
      <c r="RZM10" s="189">
        <v>0.16402</v>
      </c>
      <c r="RZN10" s="189">
        <v>0.16402</v>
      </c>
      <c r="RZO10" s="189">
        <v>0.16402</v>
      </c>
      <c r="RZP10" s="189">
        <v>0.16402</v>
      </c>
      <c r="RZQ10" s="189">
        <v>0.16402</v>
      </c>
      <c r="RZR10" s="189">
        <v>0.16402</v>
      </c>
      <c r="RZS10" s="189">
        <v>0.16402</v>
      </c>
      <c r="RZT10" s="189">
        <v>0.16402</v>
      </c>
      <c r="RZU10" s="189">
        <v>0.16402</v>
      </c>
      <c r="RZV10" s="189">
        <v>0.16402</v>
      </c>
      <c r="RZW10" s="189">
        <v>0.16402</v>
      </c>
      <c r="RZX10" s="189">
        <v>0.16402</v>
      </c>
      <c r="RZY10" s="189">
        <v>0.16402</v>
      </c>
      <c r="RZZ10" s="189">
        <v>0.16402</v>
      </c>
      <c r="SAA10" s="189">
        <v>0.16402</v>
      </c>
      <c r="SAB10" s="189">
        <v>0.16402</v>
      </c>
      <c r="SAC10" s="189">
        <v>0.16402</v>
      </c>
      <c r="SAD10" s="189">
        <v>0.16402</v>
      </c>
      <c r="SAE10" s="189">
        <v>0.16402</v>
      </c>
      <c r="SAF10" s="189">
        <v>0.16402</v>
      </c>
      <c r="SAG10" s="189">
        <v>0.16402</v>
      </c>
      <c r="SAH10" s="189">
        <v>0.16402</v>
      </c>
      <c r="SAI10" s="189">
        <v>0.16402</v>
      </c>
      <c r="SAJ10" s="189">
        <v>0.16402</v>
      </c>
      <c r="SAK10" s="189">
        <v>0.16402</v>
      </c>
      <c r="SAL10" s="189">
        <v>0.16402</v>
      </c>
      <c r="SAM10" s="189">
        <v>0.16402</v>
      </c>
      <c r="SAN10" s="189">
        <v>0.16402</v>
      </c>
      <c r="SAO10" s="189">
        <v>0.16402</v>
      </c>
      <c r="SAP10" s="189">
        <v>0.16402</v>
      </c>
      <c r="SAQ10" s="189">
        <v>0.16402</v>
      </c>
      <c r="SAR10" s="189">
        <v>0.16402</v>
      </c>
      <c r="SAS10" s="189">
        <v>0.16402</v>
      </c>
      <c r="SAT10" s="189">
        <v>0.16402</v>
      </c>
      <c r="SAU10" s="189">
        <v>0.16402</v>
      </c>
      <c r="SAV10" s="189">
        <v>0.16402</v>
      </c>
      <c r="SAW10" s="189">
        <v>0.16402</v>
      </c>
      <c r="SAX10" s="189">
        <v>0.16402</v>
      </c>
      <c r="SAY10" s="189">
        <v>0.16402</v>
      </c>
      <c r="SAZ10" s="189">
        <v>0.16402</v>
      </c>
      <c r="SBA10" s="189">
        <v>0.16402</v>
      </c>
      <c r="SBB10" s="189">
        <v>0.16402</v>
      </c>
      <c r="SBC10" s="189">
        <v>0.16402</v>
      </c>
      <c r="SBD10" s="189">
        <v>0.16402</v>
      </c>
      <c r="SBE10" s="189">
        <v>0.16402</v>
      </c>
      <c r="SBF10" s="189">
        <v>0.16402</v>
      </c>
      <c r="SBG10" s="189">
        <v>0.16402</v>
      </c>
      <c r="SBH10" s="189">
        <v>0.16402</v>
      </c>
      <c r="SBI10" s="189">
        <v>0.16402</v>
      </c>
      <c r="SBJ10" s="189">
        <v>0.16402</v>
      </c>
      <c r="SBK10" s="189">
        <v>0.16402</v>
      </c>
      <c r="SBL10" s="189">
        <v>0.16402</v>
      </c>
      <c r="SBM10" s="189">
        <v>0.16402</v>
      </c>
      <c r="SBN10" s="189">
        <v>0.16402</v>
      </c>
      <c r="SBO10" s="189">
        <v>0.16402</v>
      </c>
      <c r="SBP10" s="189">
        <v>0.16402</v>
      </c>
      <c r="SBQ10" s="189">
        <v>0.16402</v>
      </c>
      <c r="SBR10" s="189">
        <v>0.16402</v>
      </c>
      <c r="SBS10" s="189">
        <v>0.16402</v>
      </c>
      <c r="SBT10" s="189">
        <v>0.16402</v>
      </c>
      <c r="SBU10" s="189">
        <v>0.16402</v>
      </c>
      <c r="SBV10" s="189">
        <v>0.16402</v>
      </c>
      <c r="SBW10" s="189">
        <v>0.16402</v>
      </c>
      <c r="SBX10" s="189">
        <v>0.16402</v>
      </c>
      <c r="SBY10" s="189">
        <v>0.16402</v>
      </c>
      <c r="SBZ10" s="189">
        <v>0.16402</v>
      </c>
      <c r="SCA10" s="189">
        <v>0.16402</v>
      </c>
      <c r="SCB10" s="189">
        <v>0.16402</v>
      </c>
      <c r="SCC10" s="189">
        <v>0.16402</v>
      </c>
      <c r="SCD10" s="189">
        <v>0.16402</v>
      </c>
      <c r="SCE10" s="189">
        <v>0.16402</v>
      </c>
      <c r="SCF10" s="189">
        <v>0.16402</v>
      </c>
      <c r="SCG10" s="189">
        <v>0.16402</v>
      </c>
      <c r="SCH10" s="189">
        <v>0.16402</v>
      </c>
      <c r="SCI10" s="189">
        <v>0.16402</v>
      </c>
      <c r="SCJ10" s="189">
        <v>0.16402</v>
      </c>
      <c r="SCK10" s="189">
        <v>0.16402</v>
      </c>
      <c r="SCL10" s="189">
        <v>0.16402</v>
      </c>
      <c r="SCM10" s="189">
        <v>0.16402</v>
      </c>
      <c r="SCN10" s="189">
        <v>0.16402</v>
      </c>
      <c r="SCO10" s="189">
        <v>0.16402</v>
      </c>
      <c r="SCP10" s="189">
        <v>0.16402</v>
      </c>
      <c r="SCQ10" s="189">
        <v>0.16402</v>
      </c>
      <c r="SCR10" s="189">
        <v>0.16402</v>
      </c>
      <c r="SCS10" s="189">
        <v>0.16402</v>
      </c>
      <c r="SCT10" s="189">
        <v>0.16402</v>
      </c>
      <c r="SCU10" s="189">
        <v>0.16402</v>
      </c>
      <c r="SCV10" s="189">
        <v>0.16402</v>
      </c>
      <c r="SCW10" s="189">
        <v>0.16402</v>
      </c>
      <c r="SCX10" s="189">
        <v>0.16402</v>
      </c>
      <c r="SCY10" s="189">
        <v>0.16402</v>
      </c>
      <c r="SCZ10" s="189">
        <v>0.16402</v>
      </c>
      <c r="SDA10" s="189">
        <v>0.16402</v>
      </c>
      <c r="SDB10" s="189">
        <v>0.16402</v>
      </c>
      <c r="SDC10" s="189">
        <v>0.16402</v>
      </c>
      <c r="SDD10" s="189">
        <v>0.16402</v>
      </c>
      <c r="SDE10" s="189">
        <v>0.16402</v>
      </c>
      <c r="SDF10" s="189">
        <v>0.16402</v>
      </c>
      <c r="SDG10" s="189">
        <v>0.16402</v>
      </c>
      <c r="SDH10" s="189">
        <v>0.16402</v>
      </c>
      <c r="SDI10" s="189">
        <v>0.16402</v>
      </c>
      <c r="SDJ10" s="189">
        <v>0.16402</v>
      </c>
      <c r="SDK10" s="189">
        <v>0.16402</v>
      </c>
      <c r="SDL10" s="189">
        <v>0.16402</v>
      </c>
      <c r="SDM10" s="189">
        <v>0.16402</v>
      </c>
      <c r="SDN10" s="189">
        <v>0.16402</v>
      </c>
      <c r="SDO10" s="189">
        <v>0.16402</v>
      </c>
      <c r="SDP10" s="189">
        <v>0.16402</v>
      </c>
      <c r="SDQ10" s="189">
        <v>0.16402</v>
      </c>
      <c r="SDR10" s="189">
        <v>0.16402</v>
      </c>
      <c r="SDS10" s="189">
        <v>0.16402</v>
      </c>
      <c r="SDT10" s="189">
        <v>0.16402</v>
      </c>
      <c r="SDU10" s="189">
        <v>0.16402</v>
      </c>
      <c r="SDV10" s="189">
        <v>0.16402</v>
      </c>
      <c r="SDW10" s="189">
        <v>0.16402</v>
      </c>
      <c r="SDX10" s="189">
        <v>0.16402</v>
      </c>
      <c r="SDY10" s="189">
        <v>0.16402</v>
      </c>
      <c r="SDZ10" s="189">
        <v>0.16402</v>
      </c>
      <c r="SEA10" s="189">
        <v>0.16402</v>
      </c>
      <c r="SEB10" s="189">
        <v>0.16402</v>
      </c>
      <c r="SEC10" s="189">
        <v>0.16402</v>
      </c>
      <c r="SED10" s="189">
        <v>0.16402</v>
      </c>
      <c r="SEE10" s="189">
        <v>0.16402</v>
      </c>
      <c r="SEF10" s="189">
        <v>0.16402</v>
      </c>
      <c r="SEG10" s="189">
        <v>0.16402</v>
      </c>
      <c r="SEH10" s="189">
        <v>0.16402</v>
      </c>
      <c r="SEI10" s="189">
        <v>0.16402</v>
      </c>
      <c r="SEJ10" s="189">
        <v>0.16402</v>
      </c>
      <c r="SEK10" s="189">
        <v>0.16402</v>
      </c>
      <c r="SEL10" s="189">
        <v>0.16402</v>
      </c>
      <c r="SEM10" s="189">
        <v>0.16402</v>
      </c>
      <c r="SEN10" s="189">
        <v>0.16402</v>
      </c>
      <c r="SEO10" s="189">
        <v>0.16402</v>
      </c>
      <c r="SEP10" s="189">
        <v>0.16402</v>
      </c>
      <c r="SEQ10" s="189">
        <v>0.16402</v>
      </c>
      <c r="SER10" s="189">
        <v>0.16402</v>
      </c>
      <c r="SES10" s="189">
        <v>0.16402</v>
      </c>
      <c r="SET10" s="189">
        <v>0.16402</v>
      </c>
      <c r="SEU10" s="189">
        <v>0.16402</v>
      </c>
      <c r="SEV10" s="189">
        <v>0.16402</v>
      </c>
      <c r="SEW10" s="189">
        <v>0.16402</v>
      </c>
      <c r="SEX10" s="189">
        <v>0.16402</v>
      </c>
      <c r="SEY10" s="189">
        <v>0.16402</v>
      </c>
      <c r="SEZ10" s="189">
        <v>0.16402</v>
      </c>
      <c r="SFA10" s="189">
        <v>0.16402</v>
      </c>
      <c r="SFB10" s="189">
        <v>0.16402</v>
      </c>
      <c r="SFC10" s="189">
        <v>0.16402</v>
      </c>
      <c r="SFD10" s="189">
        <v>0.16402</v>
      </c>
      <c r="SFE10" s="189">
        <v>0.16402</v>
      </c>
      <c r="SFF10" s="189">
        <v>0.16402</v>
      </c>
      <c r="SFG10" s="189">
        <v>0.16402</v>
      </c>
      <c r="SFH10" s="189">
        <v>0.16402</v>
      </c>
      <c r="SFI10" s="189">
        <v>0.16402</v>
      </c>
      <c r="SFJ10" s="189">
        <v>0.16402</v>
      </c>
      <c r="SFK10" s="189">
        <v>0.16402</v>
      </c>
      <c r="SFL10" s="189">
        <v>0.16402</v>
      </c>
      <c r="SFM10" s="189">
        <v>0.16402</v>
      </c>
      <c r="SFN10" s="189">
        <v>0.16402</v>
      </c>
      <c r="SFO10" s="189">
        <v>0.16402</v>
      </c>
      <c r="SFP10" s="189">
        <v>0.16402</v>
      </c>
      <c r="SFQ10" s="189">
        <v>0.16402</v>
      </c>
      <c r="SFR10" s="189">
        <v>0.16402</v>
      </c>
      <c r="SFS10" s="189">
        <v>0.16402</v>
      </c>
      <c r="SFT10" s="189">
        <v>0.16402</v>
      </c>
      <c r="SFU10" s="189">
        <v>0.16402</v>
      </c>
      <c r="SFV10" s="189">
        <v>0.16402</v>
      </c>
      <c r="SFW10" s="189">
        <v>0.16402</v>
      </c>
      <c r="SFX10" s="189">
        <v>0.16402</v>
      </c>
      <c r="SFY10" s="189">
        <v>0.16402</v>
      </c>
      <c r="SFZ10" s="189">
        <v>0.16402</v>
      </c>
      <c r="SGA10" s="189">
        <v>0.16402</v>
      </c>
      <c r="SGB10" s="189">
        <v>0.16402</v>
      </c>
      <c r="SGC10" s="189">
        <v>0.16402</v>
      </c>
      <c r="SGD10" s="189">
        <v>0.16402</v>
      </c>
      <c r="SGE10" s="189">
        <v>0.16402</v>
      </c>
      <c r="SGF10" s="189">
        <v>0.16402</v>
      </c>
      <c r="SGG10" s="189">
        <v>0.16402</v>
      </c>
      <c r="SGH10" s="189">
        <v>0.16402</v>
      </c>
      <c r="SGI10" s="189">
        <v>0.16402</v>
      </c>
      <c r="SGJ10" s="189">
        <v>0.16402</v>
      </c>
      <c r="SGK10" s="189">
        <v>0.16402</v>
      </c>
      <c r="SGL10" s="189">
        <v>0.16402</v>
      </c>
      <c r="SGM10" s="189">
        <v>0.16402</v>
      </c>
      <c r="SGN10" s="189">
        <v>0.16402</v>
      </c>
      <c r="SGO10" s="189">
        <v>0.16402</v>
      </c>
      <c r="SGP10" s="189">
        <v>0.16402</v>
      </c>
      <c r="SGQ10" s="189">
        <v>0.16402</v>
      </c>
      <c r="SGR10" s="189">
        <v>0.16402</v>
      </c>
      <c r="SGS10" s="189">
        <v>0.16402</v>
      </c>
      <c r="SGT10" s="189">
        <v>0.16402</v>
      </c>
      <c r="SGU10" s="189">
        <v>0.16402</v>
      </c>
      <c r="SGV10" s="189">
        <v>0.16402</v>
      </c>
      <c r="SGW10" s="189">
        <v>0.16402</v>
      </c>
      <c r="SGX10" s="189">
        <v>0.16402</v>
      </c>
      <c r="SGY10" s="189">
        <v>0.16402</v>
      </c>
      <c r="SGZ10" s="189">
        <v>0.16402</v>
      </c>
      <c r="SHA10" s="189">
        <v>0.16402</v>
      </c>
      <c r="SHB10" s="189">
        <v>0.16402</v>
      </c>
      <c r="SHC10" s="189">
        <v>0.16402</v>
      </c>
      <c r="SHD10" s="189">
        <v>0.16402</v>
      </c>
      <c r="SHE10" s="189">
        <v>0.16402</v>
      </c>
      <c r="SHF10" s="189">
        <v>0.16402</v>
      </c>
      <c r="SHG10" s="189">
        <v>0.16402</v>
      </c>
      <c r="SHH10" s="189">
        <v>0.16402</v>
      </c>
      <c r="SHI10" s="189">
        <v>0.16402</v>
      </c>
      <c r="SHJ10" s="189">
        <v>0.16402</v>
      </c>
      <c r="SHK10" s="189">
        <v>0.16402</v>
      </c>
      <c r="SHL10" s="189">
        <v>0.16402</v>
      </c>
      <c r="SHM10" s="189">
        <v>0.16402</v>
      </c>
      <c r="SHN10" s="189">
        <v>0.16402</v>
      </c>
      <c r="SHO10" s="189">
        <v>0.16402</v>
      </c>
      <c r="SHP10" s="189">
        <v>0.16402</v>
      </c>
      <c r="SHQ10" s="189">
        <v>0.16402</v>
      </c>
      <c r="SHR10" s="189">
        <v>0.16402</v>
      </c>
      <c r="SHS10" s="189">
        <v>0.16402</v>
      </c>
      <c r="SHT10" s="189">
        <v>0.16402</v>
      </c>
      <c r="SHU10" s="189">
        <v>0.16402</v>
      </c>
      <c r="SHV10" s="189">
        <v>0.16402</v>
      </c>
      <c r="SHW10" s="189">
        <v>0.16402</v>
      </c>
      <c r="SHX10" s="189">
        <v>0.16402</v>
      </c>
      <c r="SHY10" s="189">
        <v>0.16402</v>
      </c>
      <c r="SHZ10" s="189">
        <v>0.16402</v>
      </c>
      <c r="SIA10" s="189">
        <v>0.16402</v>
      </c>
      <c r="SIB10" s="189">
        <v>0.16402</v>
      </c>
      <c r="SIC10" s="189">
        <v>0.16402</v>
      </c>
      <c r="SID10" s="189">
        <v>0.16402</v>
      </c>
      <c r="SIE10" s="189">
        <v>0.16402</v>
      </c>
      <c r="SIF10" s="189">
        <v>0.16402</v>
      </c>
      <c r="SIG10" s="189">
        <v>0.16402</v>
      </c>
      <c r="SIH10" s="189">
        <v>0.16402</v>
      </c>
      <c r="SII10" s="189">
        <v>0.16402</v>
      </c>
      <c r="SIJ10" s="189">
        <v>0.16402</v>
      </c>
      <c r="SIK10" s="189">
        <v>0.16402</v>
      </c>
      <c r="SIL10" s="189">
        <v>0.16402</v>
      </c>
      <c r="SIM10" s="189">
        <v>0.16402</v>
      </c>
      <c r="SIN10" s="189">
        <v>0.16402</v>
      </c>
      <c r="SIO10" s="189">
        <v>0.16402</v>
      </c>
      <c r="SIP10" s="189">
        <v>0.16402</v>
      </c>
      <c r="SIQ10" s="189">
        <v>0.16402</v>
      </c>
      <c r="SIR10" s="189">
        <v>0.16402</v>
      </c>
      <c r="SIS10" s="189">
        <v>0.16402</v>
      </c>
      <c r="SIT10" s="189">
        <v>0.16402</v>
      </c>
      <c r="SIU10" s="189">
        <v>0.16402</v>
      </c>
      <c r="SIV10" s="189">
        <v>0.16402</v>
      </c>
      <c r="SIW10" s="189">
        <v>0.16402</v>
      </c>
      <c r="SIX10" s="189">
        <v>0.16402</v>
      </c>
      <c r="SIY10" s="189">
        <v>0.16402</v>
      </c>
      <c r="SIZ10" s="189">
        <v>0.16402</v>
      </c>
      <c r="SJA10" s="189">
        <v>0.16402</v>
      </c>
      <c r="SJB10" s="189">
        <v>0.16402</v>
      </c>
      <c r="SJC10" s="189">
        <v>0.16402</v>
      </c>
      <c r="SJD10" s="189">
        <v>0.16402</v>
      </c>
      <c r="SJE10" s="189">
        <v>0.16402</v>
      </c>
      <c r="SJF10" s="189">
        <v>0.16402</v>
      </c>
      <c r="SJG10" s="189">
        <v>0.16402</v>
      </c>
      <c r="SJH10" s="189">
        <v>0.16402</v>
      </c>
      <c r="SJI10" s="189">
        <v>0.16402</v>
      </c>
      <c r="SJJ10" s="189">
        <v>0.16402</v>
      </c>
      <c r="SJK10" s="189">
        <v>0.16402</v>
      </c>
      <c r="SJL10" s="189">
        <v>0.16402</v>
      </c>
      <c r="SJM10" s="189">
        <v>0.16402</v>
      </c>
      <c r="SJN10" s="189">
        <v>0.16402</v>
      </c>
      <c r="SJO10" s="189">
        <v>0.16402</v>
      </c>
      <c r="SJP10" s="189">
        <v>0.16402</v>
      </c>
      <c r="SJQ10" s="189">
        <v>0.16402</v>
      </c>
      <c r="SJR10" s="189">
        <v>0.16402</v>
      </c>
      <c r="SJS10" s="189">
        <v>0.16402</v>
      </c>
      <c r="SJT10" s="189">
        <v>0.16402</v>
      </c>
      <c r="SJU10" s="189">
        <v>0.16402</v>
      </c>
      <c r="SJV10" s="189">
        <v>0.16402</v>
      </c>
      <c r="SJW10" s="189">
        <v>0.16402</v>
      </c>
      <c r="SJX10" s="189">
        <v>0.16402</v>
      </c>
      <c r="SJY10" s="189">
        <v>0.16402</v>
      </c>
      <c r="SJZ10" s="189">
        <v>0.16402</v>
      </c>
      <c r="SKA10" s="189">
        <v>0.16402</v>
      </c>
      <c r="SKB10" s="189">
        <v>0.16402</v>
      </c>
      <c r="SKC10" s="189">
        <v>0.16402</v>
      </c>
      <c r="SKD10" s="189">
        <v>0.16402</v>
      </c>
      <c r="SKE10" s="189">
        <v>0.16402</v>
      </c>
      <c r="SKF10" s="189">
        <v>0.16402</v>
      </c>
      <c r="SKG10" s="189">
        <v>0.16402</v>
      </c>
      <c r="SKH10" s="189">
        <v>0.16402</v>
      </c>
      <c r="SKI10" s="189">
        <v>0.16402</v>
      </c>
      <c r="SKJ10" s="189">
        <v>0.16402</v>
      </c>
      <c r="SKK10" s="189">
        <v>0.16402</v>
      </c>
      <c r="SKL10" s="189">
        <v>0.16402</v>
      </c>
      <c r="SKM10" s="189">
        <v>0.16402</v>
      </c>
      <c r="SKN10" s="189">
        <v>0.16402</v>
      </c>
      <c r="SKO10" s="189">
        <v>0.16402</v>
      </c>
      <c r="SKP10" s="189">
        <v>0.16402</v>
      </c>
      <c r="SKQ10" s="189">
        <v>0.16402</v>
      </c>
      <c r="SKR10" s="189">
        <v>0.16402</v>
      </c>
      <c r="SKS10" s="189">
        <v>0.16402</v>
      </c>
      <c r="SKT10" s="189">
        <v>0.16402</v>
      </c>
      <c r="SKU10" s="189">
        <v>0.16402</v>
      </c>
      <c r="SKV10" s="189">
        <v>0.16402</v>
      </c>
      <c r="SKW10" s="189">
        <v>0.16402</v>
      </c>
      <c r="SKX10" s="189">
        <v>0.16402</v>
      </c>
      <c r="SKY10" s="189">
        <v>0.16402</v>
      </c>
      <c r="SKZ10" s="189">
        <v>0.16402</v>
      </c>
      <c r="SLA10" s="189">
        <v>0.16402</v>
      </c>
      <c r="SLB10" s="189">
        <v>0.16402</v>
      </c>
      <c r="SLC10" s="189">
        <v>0.16402</v>
      </c>
      <c r="SLD10" s="189">
        <v>0.16402</v>
      </c>
      <c r="SLE10" s="189">
        <v>0.16402</v>
      </c>
      <c r="SLF10" s="189">
        <v>0.16402</v>
      </c>
      <c r="SLG10" s="189">
        <v>0.16402</v>
      </c>
      <c r="SLH10" s="189">
        <v>0.16402</v>
      </c>
      <c r="SLI10" s="189">
        <v>0.16402</v>
      </c>
      <c r="SLJ10" s="189">
        <v>0.16402</v>
      </c>
      <c r="SLK10" s="189">
        <v>0.16402</v>
      </c>
      <c r="SLL10" s="189">
        <v>0.16402</v>
      </c>
      <c r="SLM10" s="189">
        <v>0.16402</v>
      </c>
      <c r="SLN10" s="189">
        <v>0.16402</v>
      </c>
      <c r="SLO10" s="189">
        <v>0.16402</v>
      </c>
      <c r="SLP10" s="189">
        <v>0.16402</v>
      </c>
      <c r="SLQ10" s="189">
        <v>0.16402</v>
      </c>
      <c r="SLR10" s="189">
        <v>0.16402</v>
      </c>
      <c r="SLS10" s="189">
        <v>0.16402</v>
      </c>
      <c r="SLT10" s="189">
        <v>0.16402</v>
      </c>
      <c r="SLU10" s="189">
        <v>0.16402</v>
      </c>
      <c r="SLV10" s="189">
        <v>0.16402</v>
      </c>
      <c r="SLW10" s="189">
        <v>0.16402</v>
      </c>
      <c r="SLX10" s="189">
        <v>0.16402</v>
      </c>
      <c r="SLY10" s="189">
        <v>0.16402</v>
      </c>
      <c r="SLZ10" s="189">
        <v>0.16402</v>
      </c>
      <c r="SMA10" s="189">
        <v>0.16402</v>
      </c>
      <c r="SMB10" s="189">
        <v>0.16402</v>
      </c>
      <c r="SMC10" s="189">
        <v>0.16402</v>
      </c>
      <c r="SMD10" s="189">
        <v>0.16402</v>
      </c>
      <c r="SME10" s="189">
        <v>0.16402</v>
      </c>
      <c r="SMF10" s="189">
        <v>0.16402</v>
      </c>
      <c r="SMG10" s="189">
        <v>0.16402</v>
      </c>
      <c r="SMH10" s="189">
        <v>0.16402</v>
      </c>
      <c r="SMI10" s="189">
        <v>0.16402</v>
      </c>
      <c r="SMJ10" s="189">
        <v>0.16402</v>
      </c>
      <c r="SMK10" s="189">
        <v>0.16402</v>
      </c>
      <c r="SML10" s="189">
        <v>0.16402</v>
      </c>
      <c r="SMM10" s="189">
        <v>0.16402</v>
      </c>
      <c r="SMN10" s="189">
        <v>0.16402</v>
      </c>
      <c r="SMO10" s="189">
        <v>0.16402</v>
      </c>
      <c r="SMP10" s="189">
        <v>0.16402</v>
      </c>
      <c r="SMQ10" s="189">
        <v>0.16402</v>
      </c>
      <c r="SMR10" s="189">
        <v>0.16402</v>
      </c>
      <c r="SMS10" s="189">
        <v>0.16402</v>
      </c>
      <c r="SMT10" s="189">
        <v>0.16402</v>
      </c>
      <c r="SMU10" s="189">
        <v>0.16402</v>
      </c>
      <c r="SMV10" s="189">
        <v>0.16402</v>
      </c>
      <c r="SMW10" s="189">
        <v>0.16402</v>
      </c>
      <c r="SMX10" s="189">
        <v>0.16402</v>
      </c>
      <c r="SMY10" s="189">
        <v>0.16402</v>
      </c>
      <c r="SMZ10" s="189">
        <v>0.16402</v>
      </c>
      <c r="SNA10" s="189">
        <v>0.16402</v>
      </c>
      <c r="SNB10" s="189">
        <v>0.16402</v>
      </c>
      <c r="SNC10" s="189">
        <v>0.16402</v>
      </c>
      <c r="SND10" s="189">
        <v>0.16402</v>
      </c>
      <c r="SNE10" s="189">
        <v>0.16402</v>
      </c>
      <c r="SNF10" s="189">
        <v>0.16402</v>
      </c>
      <c r="SNG10" s="189">
        <v>0.16402</v>
      </c>
      <c r="SNH10" s="189">
        <v>0.16402</v>
      </c>
      <c r="SNI10" s="189">
        <v>0.16402</v>
      </c>
      <c r="SNJ10" s="189">
        <v>0.16402</v>
      </c>
      <c r="SNK10" s="189">
        <v>0.16402</v>
      </c>
      <c r="SNL10" s="189">
        <v>0.16402</v>
      </c>
      <c r="SNM10" s="189">
        <v>0.16402</v>
      </c>
      <c r="SNN10" s="189">
        <v>0.16402</v>
      </c>
      <c r="SNO10" s="189">
        <v>0.16402</v>
      </c>
      <c r="SNP10" s="189">
        <v>0.16402</v>
      </c>
      <c r="SNQ10" s="189">
        <v>0.16402</v>
      </c>
      <c r="SNR10" s="189">
        <v>0.16402</v>
      </c>
      <c r="SNS10" s="189">
        <v>0.16402</v>
      </c>
      <c r="SNT10" s="189">
        <v>0.16402</v>
      </c>
      <c r="SNU10" s="189">
        <v>0.16402</v>
      </c>
      <c r="SNV10" s="189">
        <v>0.16402</v>
      </c>
      <c r="SNW10" s="189">
        <v>0.16402</v>
      </c>
      <c r="SNX10" s="189">
        <v>0.16402</v>
      </c>
      <c r="SNY10" s="189">
        <v>0.16402</v>
      </c>
      <c r="SNZ10" s="189">
        <v>0.16402</v>
      </c>
      <c r="SOA10" s="189">
        <v>0.16402</v>
      </c>
      <c r="SOB10" s="189">
        <v>0.16402</v>
      </c>
      <c r="SOC10" s="189">
        <v>0.16402</v>
      </c>
      <c r="SOD10" s="189">
        <v>0.16402</v>
      </c>
      <c r="SOE10" s="189">
        <v>0.16402</v>
      </c>
      <c r="SOF10" s="189">
        <v>0.16402</v>
      </c>
      <c r="SOG10" s="189">
        <v>0.16402</v>
      </c>
      <c r="SOH10" s="189">
        <v>0.16402</v>
      </c>
      <c r="SOI10" s="189">
        <v>0.16402</v>
      </c>
      <c r="SOJ10" s="189">
        <v>0.16402</v>
      </c>
      <c r="SOK10" s="189">
        <v>0.16402</v>
      </c>
      <c r="SOL10" s="189">
        <v>0.16402</v>
      </c>
      <c r="SOM10" s="189">
        <v>0.16402</v>
      </c>
      <c r="SON10" s="189">
        <v>0.16402</v>
      </c>
      <c r="SOO10" s="189">
        <v>0.16402</v>
      </c>
      <c r="SOP10" s="189">
        <v>0.16402</v>
      </c>
      <c r="SOQ10" s="189">
        <v>0.16402</v>
      </c>
      <c r="SOR10" s="189">
        <v>0.16402</v>
      </c>
      <c r="SOS10" s="189">
        <v>0.16402</v>
      </c>
      <c r="SOT10" s="189">
        <v>0.16402</v>
      </c>
      <c r="SOU10" s="189">
        <v>0.16402</v>
      </c>
      <c r="SOV10" s="189">
        <v>0.16402</v>
      </c>
      <c r="SOW10" s="189">
        <v>0.16402</v>
      </c>
      <c r="SOX10" s="189">
        <v>0.16402</v>
      </c>
      <c r="SOY10" s="189">
        <v>0.16402</v>
      </c>
      <c r="SOZ10" s="189">
        <v>0.16402</v>
      </c>
      <c r="SPA10" s="189">
        <v>0.16402</v>
      </c>
      <c r="SPB10" s="189">
        <v>0.16402</v>
      </c>
      <c r="SPC10" s="189">
        <v>0.16402</v>
      </c>
      <c r="SPD10" s="189">
        <v>0.16402</v>
      </c>
      <c r="SPE10" s="189">
        <v>0.16402</v>
      </c>
      <c r="SPF10" s="189">
        <v>0.16402</v>
      </c>
      <c r="SPG10" s="189">
        <v>0.16402</v>
      </c>
      <c r="SPH10" s="189">
        <v>0.16402</v>
      </c>
      <c r="SPI10" s="189">
        <v>0.16402</v>
      </c>
      <c r="SPJ10" s="189">
        <v>0.16402</v>
      </c>
      <c r="SPK10" s="189">
        <v>0.16402</v>
      </c>
      <c r="SPL10" s="189">
        <v>0.16402</v>
      </c>
      <c r="SPM10" s="189">
        <v>0.16402</v>
      </c>
      <c r="SPN10" s="189">
        <v>0.16402</v>
      </c>
      <c r="SPO10" s="189">
        <v>0.16402</v>
      </c>
      <c r="SPP10" s="189">
        <v>0.16402</v>
      </c>
      <c r="SPQ10" s="189">
        <v>0.16402</v>
      </c>
      <c r="SPR10" s="189">
        <v>0.16402</v>
      </c>
      <c r="SPS10" s="189">
        <v>0.16402</v>
      </c>
      <c r="SPT10" s="189">
        <v>0.16402</v>
      </c>
      <c r="SPU10" s="189">
        <v>0.16402</v>
      </c>
      <c r="SPV10" s="189">
        <v>0.16402</v>
      </c>
      <c r="SPW10" s="189">
        <v>0.16402</v>
      </c>
      <c r="SPX10" s="189">
        <v>0.16402</v>
      </c>
      <c r="SPY10" s="189">
        <v>0.16402</v>
      </c>
      <c r="SPZ10" s="189">
        <v>0.16402</v>
      </c>
      <c r="SQA10" s="189">
        <v>0.16402</v>
      </c>
      <c r="SQB10" s="189">
        <v>0.16402</v>
      </c>
      <c r="SQC10" s="189">
        <v>0.16402</v>
      </c>
      <c r="SQD10" s="189">
        <v>0.16402</v>
      </c>
      <c r="SQE10" s="189">
        <v>0.16402</v>
      </c>
      <c r="SQF10" s="189">
        <v>0.16402</v>
      </c>
      <c r="SQG10" s="189">
        <v>0.16402</v>
      </c>
      <c r="SQH10" s="189">
        <v>0.16402</v>
      </c>
      <c r="SQI10" s="189">
        <v>0.16402</v>
      </c>
      <c r="SQJ10" s="189">
        <v>0.16402</v>
      </c>
      <c r="SQK10" s="189">
        <v>0.16402</v>
      </c>
      <c r="SQL10" s="189">
        <v>0.16402</v>
      </c>
      <c r="SQM10" s="189">
        <v>0.16402</v>
      </c>
      <c r="SQN10" s="189">
        <v>0.16402</v>
      </c>
      <c r="SQO10" s="189">
        <v>0.16402</v>
      </c>
      <c r="SQP10" s="189">
        <v>0.16402</v>
      </c>
      <c r="SQQ10" s="189">
        <v>0.16402</v>
      </c>
      <c r="SQR10" s="189">
        <v>0.16402</v>
      </c>
      <c r="SQS10" s="189">
        <v>0.16402</v>
      </c>
      <c r="SQT10" s="189">
        <v>0.16402</v>
      </c>
      <c r="SQU10" s="189">
        <v>0.16402</v>
      </c>
      <c r="SQV10" s="189">
        <v>0.16402</v>
      </c>
      <c r="SQW10" s="189">
        <v>0.16402</v>
      </c>
      <c r="SQX10" s="189">
        <v>0.16402</v>
      </c>
      <c r="SQY10" s="189">
        <v>0.16402</v>
      </c>
      <c r="SQZ10" s="189">
        <v>0.16402</v>
      </c>
      <c r="SRA10" s="189">
        <v>0.16402</v>
      </c>
      <c r="SRB10" s="189">
        <v>0.16402</v>
      </c>
      <c r="SRC10" s="189">
        <v>0.16402</v>
      </c>
      <c r="SRD10" s="189">
        <v>0.16402</v>
      </c>
      <c r="SRE10" s="189">
        <v>0.16402</v>
      </c>
      <c r="SRF10" s="189">
        <v>0.16402</v>
      </c>
      <c r="SRG10" s="189">
        <v>0.16402</v>
      </c>
      <c r="SRH10" s="189">
        <v>0.16402</v>
      </c>
      <c r="SRI10" s="189">
        <v>0.16402</v>
      </c>
      <c r="SRJ10" s="189">
        <v>0.16402</v>
      </c>
      <c r="SRK10" s="189">
        <v>0.16402</v>
      </c>
      <c r="SRL10" s="189">
        <v>0.16402</v>
      </c>
      <c r="SRM10" s="189">
        <v>0.16402</v>
      </c>
      <c r="SRN10" s="189">
        <v>0.16402</v>
      </c>
      <c r="SRO10" s="189">
        <v>0.16402</v>
      </c>
      <c r="SRP10" s="189">
        <v>0.16402</v>
      </c>
      <c r="SRQ10" s="189">
        <v>0.16402</v>
      </c>
      <c r="SRR10" s="189">
        <v>0.16402</v>
      </c>
      <c r="SRS10" s="189">
        <v>0.16402</v>
      </c>
      <c r="SRT10" s="189">
        <v>0.16402</v>
      </c>
      <c r="SRU10" s="189">
        <v>0.16402</v>
      </c>
      <c r="SRV10" s="189">
        <v>0.16402</v>
      </c>
      <c r="SRW10" s="189">
        <v>0.16402</v>
      </c>
      <c r="SRX10" s="189">
        <v>0.16402</v>
      </c>
      <c r="SRY10" s="189">
        <v>0.16402</v>
      </c>
      <c r="SRZ10" s="189">
        <v>0.16402</v>
      </c>
      <c r="SSA10" s="189">
        <v>0.16402</v>
      </c>
      <c r="SSB10" s="189">
        <v>0.16402</v>
      </c>
      <c r="SSC10" s="189">
        <v>0.16402</v>
      </c>
      <c r="SSD10" s="189">
        <v>0.16402</v>
      </c>
      <c r="SSE10" s="189">
        <v>0.16402</v>
      </c>
      <c r="SSF10" s="189">
        <v>0.16402</v>
      </c>
      <c r="SSG10" s="189">
        <v>0.16402</v>
      </c>
      <c r="SSH10" s="189">
        <v>0.16402</v>
      </c>
      <c r="SSI10" s="189">
        <v>0.16402</v>
      </c>
      <c r="SSJ10" s="189">
        <v>0.16402</v>
      </c>
      <c r="SSK10" s="189">
        <v>0.16402</v>
      </c>
      <c r="SSL10" s="189">
        <v>0.16402</v>
      </c>
      <c r="SSM10" s="189">
        <v>0.16402</v>
      </c>
      <c r="SSN10" s="189">
        <v>0.16402</v>
      </c>
      <c r="SSO10" s="189">
        <v>0.16402</v>
      </c>
      <c r="SSP10" s="189">
        <v>0.16402</v>
      </c>
      <c r="SSQ10" s="189">
        <v>0.16402</v>
      </c>
      <c r="SSR10" s="189">
        <v>0.16402</v>
      </c>
      <c r="SSS10" s="189">
        <v>0.16402</v>
      </c>
      <c r="SST10" s="189">
        <v>0.16402</v>
      </c>
      <c r="SSU10" s="189">
        <v>0.16402</v>
      </c>
      <c r="SSV10" s="189">
        <v>0.16402</v>
      </c>
      <c r="SSW10" s="189">
        <v>0.16402</v>
      </c>
      <c r="SSX10" s="189">
        <v>0.16402</v>
      </c>
      <c r="SSY10" s="189">
        <v>0.16402</v>
      </c>
      <c r="SSZ10" s="189">
        <v>0.16402</v>
      </c>
      <c r="STA10" s="189">
        <v>0.16402</v>
      </c>
      <c r="STB10" s="189">
        <v>0.16402</v>
      </c>
      <c r="STC10" s="189">
        <v>0.16402</v>
      </c>
      <c r="STD10" s="189">
        <v>0.16402</v>
      </c>
      <c r="STE10" s="189">
        <v>0.16402</v>
      </c>
      <c r="STF10" s="189">
        <v>0.16402</v>
      </c>
      <c r="STG10" s="189">
        <v>0.16402</v>
      </c>
      <c r="STH10" s="189">
        <v>0.16402</v>
      </c>
      <c r="STI10" s="189">
        <v>0.16402</v>
      </c>
      <c r="STJ10" s="189">
        <v>0.16402</v>
      </c>
      <c r="STK10" s="189">
        <v>0.16402</v>
      </c>
      <c r="STL10" s="189">
        <v>0.16402</v>
      </c>
      <c r="STM10" s="189">
        <v>0.16402</v>
      </c>
      <c r="STN10" s="189">
        <v>0.16402</v>
      </c>
      <c r="STO10" s="189">
        <v>0.16402</v>
      </c>
      <c r="STP10" s="189">
        <v>0.16402</v>
      </c>
      <c r="STQ10" s="189">
        <v>0.16402</v>
      </c>
      <c r="STR10" s="189">
        <v>0.16402</v>
      </c>
      <c r="STS10" s="189">
        <v>0.16402</v>
      </c>
      <c r="STT10" s="189">
        <v>0.16402</v>
      </c>
      <c r="STU10" s="189">
        <v>0.16402</v>
      </c>
      <c r="STV10" s="189">
        <v>0.16402</v>
      </c>
      <c r="STW10" s="189">
        <v>0.16402</v>
      </c>
      <c r="STX10" s="189">
        <v>0.16402</v>
      </c>
      <c r="STY10" s="189">
        <v>0.16402</v>
      </c>
      <c r="STZ10" s="189">
        <v>0.16402</v>
      </c>
      <c r="SUA10" s="189">
        <v>0.16402</v>
      </c>
      <c r="SUB10" s="189">
        <v>0.16402</v>
      </c>
      <c r="SUC10" s="189">
        <v>0.16402</v>
      </c>
      <c r="SUD10" s="189">
        <v>0.16402</v>
      </c>
      <c r="SUE10" s="189">
        <v>0.16402</v>
      </c>
      <c r="SUF10" s="189">
        <v>0.16402</v>
      </c>
      <c r="SUG10" s="189">
        <v>0.16402</v>
      </c>
      <c r="SUH10" s="189">
        <v>0.16402</v>
      </c>
      <c r="SUI10" s="189">
        <v>0.16402</v>
      </c>
      <c r="SUJ10" s="189">
        <v>0.16402</v>
      </c>
      <c r="SUK10" s="189">
        <v>0.16402</v>
      </c>
      <c r="SUL10" s="189">
        <v>0.16402</v>
      </c>
      <c r="SUM10" s="189">
        <v>0.16402</v>
      </c>
      <c r="SUN10" s="189">
        <v>0.16402</v>
      </c>
      <c r="SUO10" s="189">
        <v>0.16402</v>
      </c>
      <c r="SUP10" s="189">
        <v>0.16402</v>
      </c>
      <c r="SUQ10" s="189">
        <v>0.16402</v>
      </c>
      <c r="SUR10" s="189">
        <v>0.16402</v>
      </c>
      <c r="SUS10" s="189">
        <v>0.16402</v>
      </c>
      <c r="SUT10" s="189">
        <v>0.16402</v>
      </c>
      <c r="SUU10" s="189">
        <v>0.16402</v>
      </c>
      <c r="SUV10" s="189">
        <v>0.16402</v>
      </c>
      <c r="SUW10" s="189">
        <v>0.16402</v>
      </c>
      <c r="SUX10" s="189">
        <v>0.16402</v>
      </c>
      <c r="SUY10" s="189">
        <v>0.16402</v>
      </c>
      <c r="SUZ10" s="189">
        <v>0.16402</v>
      </c>
      <c r="SVA10" s="189">
        <v>0.16402</v>
      </c>
      <c r="SVB10" s="189">
        <v>0.16402</v>
      </c>
      <c r="SVC10" s="189">
        <v>0.16402</v>
      </c>
      <c r="SVD10" s="189">
        <v>0.16402</v>
      </c>
      <c r="SVE10" s="189">
        <v>0.16402</v>
      </c>
      <c r="SVF10" s="189">
        <v>0.16402</v>
      </c>
      <c r="SVG10" s="189">
        <v>0.16402</v>
      </c>
      <c r="SVH10" s="189">
        <v>0.16402</v>
      </c>
      <c r="SVI10" s="189">
        <v>0.16402</v>
      </c>
      <c r="SVJ10" s="189">
        <v>0.16402</v>
      </c>
      <c r="SVK10" s="189">
        <v>0.16402</v>
      </c>
      <c r="SVL10" s="189">
        <v>0.16402</v>
      </c>
      <c r="SVM10" s="189">
        <v>0.16402</v>
      </c>
      <c r="SVN10" s="189">
        <v>0.16402</v>
      </c>
      <c r="SVO10" s="189">
        <v>0.16402</v>
      </c>
      <c r="SVP10" s="189">
        <v>0.16402</v>
      </c>
      <c r="SVQ10" s="189">
        <v>0.16402</v>
      </c>
      <c r="SVR10" s="189">
        <v>0.16402</v>
      </c>
      <c r="SVS10" s="189">
        <v>0.16402</v>
      </c>
      <c r="SVT10" s="189">
        <v>0.16402</v>
      </c>
      <c r="SVU10" s="189">
        <v>0.16402</v>
      </c>
      <c r="SVV10" s="189">
        <v>0.16402</v>
      </c>
      <c r="SVW10" s="189">
        <v>0.16402</v>
      </c>
      <c r="SVX10" s="189">
        <v>0.16402</v>
      </c>
      <c r="SVY10" s="189">
        <v>0.16402</v>
      </c>
      <c r="SVZ10" s="189">
        <v>0.16402</v>
      </c>
      <c r="SWA10" s="189">
        <v>0.16402</v>
      </c>
      <c r="SWB10" s="189">
        <v>0.16402</v>
      </c>
      <c r="SWC10" s="189">
        <v>0.16402</v>
      </c>
      <c r="SWD10" s="189">
        <v>0.16402</v>
      </c>
      <c r="SWE10" s="189">
        <v>0.16402</v>
      </c>
      <c r="SWF10" s="189">
        <v>0.16402</v>
      </c>
      <c r="SWG10" s="189">
        <v>0.16402</v>
      </c>
      <c r="SWH10" s="189">
        <v>0.16402</v>
      </c>
      <c r="SWI10" s="189">
        <v>0.16402</v>
      </c>
      <c r="SWJ10" s="189">
        <v>0.16402</v>
      </c>
      <c r="SWK10" s="189">
        <v>0.16402</v>
      </c>
      <c r="SWL10" s="189">
        <v>0.16402</v>
      </c>
      <c r="SWM10" s="189">
        <v>0.16402</v>
      </c>
      <c r="SWN10" s="189">
        <v>0.16402</v>
      </c>
      <c r="SWO10" s="189">
        <v>0.16402</v>
      </c>
      <c r="SWP10" s="189">
        <v>0.16402</v>
      </c>
      <c r="SWQ10" s="189">
        <v>0.16402</v>
      </c>
      <c r="SWR10" s="189">
        <v>0.16402</v>
      </c>
      <c r="SWS10" s="189">
        <v>0.16402</v>
      </c>
      <c r="SWT10" s="189">
        <v>0.16402</v>
      </c>
      <c r="SWU10" s="189">
        <v>0.16402</v>
      </c>
      <c r="SWV10" s="189">
        <v>0.16402</v>
      </c>
      <c r="SWW10" s="189">
        <v>0.16402</v>
      </c>
      <c r="SWX10" s="189">
        <v>0.16402</v>
      </c>
      <c r="SWY10" s="189">
        <v>0.16402</v>
      </c>
      <c r="SWZ10" s="189">
        <v>0.16402</v>
      </c>
      <c r="SXA10" s="189">
        <v>0.16402</v>
      </c>
      <c r="SXB10" s="189">
        <v>0.16402</v>
      </c>
      <c r="SXC10" s="189">
        <v>0.16402</v>
      </c>
      <c r="SXD10" s="189">
        <v>0.16402</v>
      </c>
      <c r="SXE10" s="189">
        <v>0.16402</v>
      </c>
      <c r="SXF10" s="189">
        <v>0.16402</v>
      </c>
      <c r="SXG10" s="189">
        <v>0.16402</v>
      </c>
      <c r="SXH10" s="189">
        <v>0.16402</v>
      </c>
      <c r="SXI10" s="189">
        <v>0.16402</v>
      </c>
      <c r="SXJ10" s="189">
        <v>0.16402</v>
      </c>
      <c r="SXK10" s="189">
        <v>0.16402</v>
      </c>
      <c r="SXL10" s="189">
        <v>0.16402</v>
      </c>
      <c r="SXM10" s="189">
        <v>0.16402</v>
      </c>
      <c r="SXN10" s="189">
        <v>0.16402</v>
      </c>
      <c r="SXO10" s="189">
        <v>0.16402</v>
      </c>
      <c r="SXP10" s="189">
        <v>0.16402</v>
      </c>
      <c r="SXQ10" s="189">
        <v>0.16402</v>
      </c>
      <c r="SXR10" s="189">
        <v>0.16402</v>
      </c>
      <c r="SXS10" s="189">
        <v>0.16402</v>
      </c>
      <c r="SXT10" s="189">
        <v>0.16402</v>
      </c>
      <c r="SXU10" s="189">
        <v>0.16402</v>
      </c>
      <c r="SXV10" s="189">
        <v>0.16402</v>
      </c>
      <c r="SXW10" s="189">
        <v>0.16402</v>
      </c>
      <c r="SXX10" s="189">
        <v>0.16402</v>
      </c>
      <c r="SXY10" s="189">
        <v>0.16402</v>
      </c>
      <c r="SXZ10" s="189">
        <v>0.16402</v>
      </c>
      <c r="SYA10" s="189">
        <v>0.16402</v>
      </c>
      <c r="SYB10" s="189">
        <v>0.16402</v>
      </c>
      <c r="SYC10" s="189">
        <v>0.16402</v>
      </c>
      <c r="SYD10" s="189">
        <v>0.16402</v>
      </c>
      <c r="SYE10" s="189">
        <v>0.16402</v>
      </c>
      <c r="SYF10" s="189">
        <v>0.16402</v>
      </c>
      <c r="SYG10" s="189">
        <v>0.16402</v>
      </c>
      <c r="SYH10" s="189">
        <v>0.16402</v>
      </c>
      <c r="SYI10" s="189">
        <v>0.16402</v>
      </c>
      <c r="SYJ10" s="189">
        <v>0.16402</v>
      </c>
      <c r="SYK10" s="189">
        <v>0.16402</v>
      </c>
      <c r="SYL10" s="189">
        <v>0.16402</v>
      </c>
      <c r="SYM10" s="189">
        <v>0.16402</v>
      </c>
      <c r="SYN10" s="189">
        <v>0.16402</v>
      </c>
      <c r="SYO10" s="189">
        <v>0.16402</v>
      </c>
      <c r="SYP10" s="189">
        <v>0.16402</v>
      </c>
      <c r="SYQ10" s="189">
        <v>0.16402</v>
      </c>
      <c r="SYR10" s="189">
        <v>0.16402</v>
      </c>
      <c r="SYS10" s="189">
        <v>0.16402</v>
      </c>
      <c r="SYT10" s="189">
        <v>0.16402</v>
      </c>
      <c r="SYU10" s="189">
        <v>0.16402</v>
      </c>
      <c r="SYV10" s="189">
        <v>0.16402</v>
      </c>
      <c r="SYW10" s="189">
        <v>0.16402</v>
      </c>
      <c r="SYX10" s="189">
        <v>0.16402</v>
      </c>
      <c r="SYY10" s="189">
        <v>0.16402</v>
      </c>
      <c r="SYZ10" s="189">
        <v>0.16402</v>
      </c>
      <c r="SZA10" s="189">
        <v>0.16402</v>
      </c>
      <c r="SZB10" s="189">
        <v>0.16402</v>
      </c>
      <c r="SZC10" s="189">
        <v>0.16402</v>
      </c>
      <c r="SZD10" s="189">
        <v>0.16402</v>
      </c>
      <c r="SZE10" s="189">
        <v>0.16402</v>
      </c>
      <c r="SZF10" s="189">
        <v>0.16402</v>
      </c>
      <c r="SZG10" s="189">
        <v>0.16402</v>
      </c>
      <c r="SZH10" s="189">
        <v>0.16402</v>
      </c>
      <c r="SZI10" s="189">
        <v>0.16402</v>
      </c>
      <c r="SZJ10" s="189">
        <v>0.16402</v>
      </c>
      <c r="SZK10" s="189">
        <v>0.16402</v>
      </c>
      <c r="SZL10" s="189">
        <v>0.16402</v>
      </c>
      <c r="SZM10" s="189">
        <v>0.16402</v>
      </c>
      <c r="SZN10" s="189">
        <v>0.16402</v>
      </c>
      <c r="SZO10" s="189">
        <v>0.16402</v>
      </c>
      <c r="SZP10" s="189">
        <v>0.16402</v>
      </c>
      <c r="SZQ10" s="189">
        <v>0.16402</v>
      </c>
      <c r="SZR10" s="189">
        <v>0.16402</v>
      </c>
      <c r="SZS10" s="189">
        <v>0.16402</v>
      </c>
      <c r="SZT10" s="189">
        <v>0.16402</v>
      </c>
      <c r="SZU10" s="189">
        <v>0.16402</v>
      </c>
      <c r="SZV10" s="189">
        <v>0.16402</v>
      </c>
      <c r="SZW10" s="189">
        <v>0.16402</v>
      </c>
      <c r="SZX10" s="189">
        <v>0.16402</v>
      </c>
      <c r="SZY10" s="189">
        <v>0.16402</v>
      </c>
      <c r="SZZ10" s="189">
        <v>0.16402</v>
      </c>
      <c r="TAA10" s="189">
        <v>0.16402</v>
      </c>
      <c r="TAB10" s="189">
        <v>0.16402</v>
      </c>
      <c r="TAC10" s="189">
        <v>0.16402</v>
      </c>
      <c r="TAD10" s="189">
        <v>0.16402</v>
      </c>
      <c r="TAE10" s="189">
        <v>0.16402</v>
      </c>
      <c r="TAF10" s="189">
        <v>0.16402</v>
      </c>
      <c r="TAG10" s="189">
        <v>0.16402</v>
      </c>
      <c r="TAH10" s="189">
        <v>0.16402</v>
      </c>
      <c r="TAI10" s="189">
        <v>0.16402</v>
      </c>
      <c r="TAJ10" s="189">
        <v>0.16402</v>
      </c>
      <c r="TAK10" s="189">
        <v>0.16402</v>
      </c>
      <c r="TAL10" s="189">
        <v>0.16402</v>
      </c>
      <c r="TAM10" s="189">
        <v>0.16402</v>
      </c>
      <c r="TAN10" s="189">
        <v>0.16402</v>
      </c>
      <c r="TAO10" s="189">
        <v>0.16402</v>
      </c>
      <c r="TAP10" s="189">
        <v>0.16402</v>
      </c>
      <c r="TAQ10" s="189">
        <v>0.16402</v>
      </c>
      <c r="TAR10" s="189">
        <v>0.16402</v>
      </c>
      <c r="TAS10" s="189">
        <v>0.16402</v>
      </c>
      <c r="TAT10" s="189">
        <v>0.16402</v>
      </c>
      <c r="TAU10" s="189">
        <v>0.16402</v>
      </c>
      <c r="TAV10" s="189">
        <v>0.16402</v>
      </c>
      <c r="TAW10" s="189">
        <v>0.16402</v>
      </c>
      <c r="TAX10" s="189">
        <v>0.16402</v>
      </c>
      <c r="TAY10" s="189">
        <v>0.16402</v>
      </c>
      <c r="TAZ10" s="189">
        <v>0.16402</v>
      </c>
      <c r="TBA10" s="189">
        <v>0.16402</v>
      </c>
      <c r="TBB10" s="189">
        <v>0.16402</v>
      </c>
      <c r="TBC10" s="189">
        <v>0.16402</v>
      </c>
      <c r="TBD10" s="189">
        <v>0.16402</v>
      </c>
      <c r="TBE10" s="189">
        <v>0.16402</v>
      </c>
      <c r="TBF10" s="189">
        <v>0.16402</v>
      </c>
      <c r="TBG10" s="189">
        <v>0.16402</v>
      </c>
      <c r="TBH10" s="189">
        <v>0.16402</v>
      </c>
      <c r="TBI10" s="189">
        <v>0.16402</v>
      </c>
      <c r="TBJ10" s="189">
        <v>0.16402</v>
      </c>
      <c r="TBK10" s="189">
        <v>0.16402</v>
      </c>
      <c r="TBL10" s="189">
        <v>0.16402</v>
      </c>
      <c r="TBM10" s="189">
        <v>0.16402</v>
      </c>
      <c r="TBN10" s="189">
        <v>0.16402</v>
      </c>
      <c r="TBO10" s="189">
        <v>0.16402</v>
      </c>
      <c r="TBP10" s="189">
        <v>0.16402</v>
      </c>
      <c r="TBQ10" s="189">
        <v>0.16402</v>
      </c>
      <c r="TBR10" s="189">
        <v>0.16402</v>
      </c>
      <c r="TBS10" s="189">
        <v>0.16402</v>
      </c>
      <c r="TBT10" s="189">
        <v>0.16402</v>
      </c>
      <c r="TBU10" s="189">
        <v>0.16402</v>
      </c>
      <c r="TBV10" s="189">
        <v>0.16402</v>
      </c>
      <c r="TBW10" s="189">
        <v>0.16402</v>
      </c>
      <c r="TBX10" s="189">
        <v>0.16402</v>
      </c>
      <c r="TBY10" s="189">
        <v>0.16402</v>
      </c>
      <c r="TBZ10" s="189">
        <v>0.16402</v>
      </c>
      <c r="TCA10" s="189">
        <v>0.16402</v>
      </c>
      <c r="TCB10" s="189">
        <v>0.16402</v>
      </c>
      <c r="TCC10" s="189">
        <v>0.16402</v>
      </c>
      <c r="TCD10" s="189">
        <v>0.16402</v>
      </c>
      <c r="TCE10" s="189">
        <v>0.16402</v>
      </c>
      <c r="TCF10" s="189">
        <v>0.16402</v>
      </c>
      <c r="TCG10" s="189">
        <v>0.16402</v>
      </c>
      <c r="TCH10" s="189">
        <v>0.16402</v>
      </c>
      <c r="TCI10" s="189">
        <v>0.16402</v>
      </c>
      <c r="TCJ10" s="189">
        <v>0.16402</v>
      </c>
      <c r="TCK10" s="189">
        <v>0.16402</v>
      </c>
      <c r="TCL10" s="189">
        <v>0.16402</v>
      </c>
      <c r="TCM10" s="189">
        <v>0.16402</v>
      </c>
      <c r="TCN10" s="189">
        <v>0.16402</v>
      </c>
      <c r="TCO10" s="189">
        <v>0.16402</v>
      </c>
      <c r="TCP10" s="189">
        <v>0.16402</v>
      </c>
      <c r="TCQ10" s="189">
        <v>0.16402</v>
      </c>
      <c r="TCR10" s="189">
        <v>0.16402</v>
      </c>
      <c r="TCS10" s="189">
        <v>0.16402</v>
      </c>
      <c r="TCT10" s="189">
        <v>0.16402</v>
      </c>
      <c r="TCU10" s="189">
        <v>0.16402</v>
      </c>
      <c r="TCV10" s="189">
        <v>0.16402</v>
      </c>
      <c r="TCW10" s="189">
        <v>0.16402</v>
      </c>
      <c r="TCX10" s="189">
        <v>0.16402</v>
      </c>
      <c r="TCY10" s="189">
        <v>0.16402</v>
      </c>
      <c r="TCZ10" s="189">
        <v>0.16402</v>
      </c>
      <c r="TDA10" s="189">
        <v>0.16402</v>
      </c>
      <c r="TDB10" s="189">
        <v>0.16402</v>
      </c>
      <c r="TDC10" s="189">
        <v>0.16402</v>
      </c>
      <c r="TDD10" s="189">
        <v>0.16402</v>
      </c>
      <c r="TDE10" s="189">
        <v>0.16402</v>
      </c>
      <c r="TDF10" s="189">
        <v>0.16402</v>
      </c>
      <c r="TDG10" s="189">
        <v>0.16402</v>
      </c>
      <c r="TDH10" s="189">
        <v>0.16402</v>
      </c>
      <c r="TDI10" s="189">
        <v>0.16402</v>
      </c>
      <c r="TDJ10" s="189">
        <v>0.16402</v>
      </c>
      <c r="TDK10" s="189">
        <v>0.16402</v>
      </c>
      <c r="TDL10" s="189">
        <v>0.16402</v>
      </c>
      <c r="TDM10" s="189">
        <v>0.16402</v>
      </c>
      <c r="TDN10" s="189">
        <v>0.16402</v>
      </c>
      <c r="TDO10" s="189">
        <v>0.16402</v>
      </c>
      <c r="TDP10" s="189">
        <v>0.16402</v>
      </c>
      <c r="TDQ10" s="189">
        <v>0.16402</v>
      </c>
      <c r="TDR10" s="189">
        <v>0.16402</v>
      </c>
      <c r="TDS10" s="189">
        <v>0.16402</v>
      </c>
      <c r="TDT10" s="189">
        <v>0.16402</v>
      </c>
      <c r="TDU10" s="189">
        <v>0.16402</v>
      </c>
      <c r="TDV10" s="189">
        <v>0.16402</v>
      </c>
      <c r="TDW10" s="189">
        <v>0.16402</v>
      </c>
      <c r="TDX10" s="189">
        <v>0.16402</v>
      </c>
      <c r="TDY10" s="189">
        <v>0.16402</v>
      </c>
      <c r="TDZ10" s="189">
        <v>0.16402</v>
      </c>
      <c r="TEA10" s="189">
        <v>0.16402</v>
      </c>
      <c r="TEB10" s="189">
        <v>0.16402</v>
      </c>
      <c r="TEC10" s="189">
        <v>0.16402</v>
      </c>
      <c r="TED10" s="189">
        <v>0.16402</v>
      </c>
      <c r="TEE10" s="189">
        <v>0.16402</v>
      </c>
      <c r="TEF10" s="189">
        <v>0.16402</v>
      </c>
      <c r="TEG10" s="189">
        <v>0.16402</v>
      </c>
      <c r="TEH10" s="189">
        <v>0.16402</v>
      </c>
      <c r="TEI10" s="189">
        <v>0.16402</v>
      </c>
      <c r="TEJ10" s="189">
        <v>0.16402</v>
      </c>
      <c r="TEK10" s="189">
        <v>0.16402</v>
      </c>
      <c r="TEL10" s="189">
        <v>0.16402</v>
      </c>
      <c r="TEM10" s="189">
        <v>0.16402</v>
      </c>
      <c r="TEN10" s="189">
        <v>0.16402</v>
      </c>
      <c r="TEO10" s="189">
        <v>0.16402</v>
      </c>
      <c r="TEP10" s="189">
        <v>0.16402</v>
      </c>
      <c r="TEQ10" s="189">
        <v>0.16402</v>
      </c>
      <c r="TER10" s="189">
        <v>0.16402</v>
      </c>
      <c r="TES10" s="189">
        <v>0.16402</v>
      </c>
      <c r="TET10" s="189">
        <v>0.16402</v>
      </c>
      <c r="TEU10" s="189">
        <v>0.16402</v>
      </c>
      <c r="TEV10" s="189">
        <v>0.16402</v>
      </c>
      <c r="TEW10" s="189">
        <v>0.16402</v>
      </c>
      <c r="TEX10" s="189">
        <v>0.16402</v>
      </c>
      <c r="TEY10" s="189">
        <v>0.16402</v>
      </c>
      <c r="TEZ10" s="189">
        <v>0.16402</v>
      </c>
      <c r="TFA10" s="189">
        <v>0.16402</v>
      </c>
      <c r="TFB10" s="189">
        <v>0.16402</v>
      </c>
      <c r="TFC10" s="189">
        <v>0.16402</v>
      </c>
      <c r="TFD10" s="189">
        <v>0.16402</v>
      </c>
      <c r="TFE10" s="189">
        <v>0.16402</v>
      </c>
      <c r="TFF10" s="189">
        <v>0.16402</v>
      </c>
      <c r="TFG10" s="189">
        <v>0.16402</v>
      </c>
      <c r="TFH10" s="189">
        <v>0.16402</v>
      </c>
      <c r="TFI10" s="189">
        <v>0.16402</v>
      </c>
      <c r="TFJ10" s="189">
        <v>0.16402</v>
      </c>
      <c r="TFK10" s="189">
        <v>0.16402</v>
      </c>
      <c r="TFL10" s="189">
        <v>0.16402</v>
      </c>
      <c r="TFM10" s="189">
        <v>0.16402</v>
      </c>
      <c r="TFN10" s="189">
        <v>0.16402</v>
      </c>
      <c r="TFO10" s="189">
        <v>0.16402</v>
      </c>
      <c r="TFP10" s="189">
        <v>0.16402</v>
      </c>
      <c r="TFQ10" s="189">
        <v>0.16402</v>
      </c>
      <c r="TFR10" s="189">
        <v>0.16402</v>
      </c>
      <c r="TFS10" s="189">
        <v>0.16402</v>
      </c>
      <c r="TFT10" s="189">
        <v>0.16402</v>
      </c>
      <c r="TFU10" s="189">
        <v>0.16402</v>
      </c>
      <c r="TFV10" s="189">
        <v>0.16402</v>
      </c>
      <c r="TFW10" s="189">
        <v>0.16402</v>
      </c>
      <c r="TFX10" s="189">
        <v>0.16402</v>
      </c>
      <c r="TFY10" s="189">
        <v>0.16402</v>
      </c>
      <c r="TFZ10" s="189">
        <v>0.16402</v>
      </c>
      <c r="TGA10" s="189">
        <v>0.16402</v>
      </c>
      <c r="TGB10" s="189">
        <v>0.16402</v>
      </c>
      <c r="TGC10" s="189">
        <v>0.16402</v>
      </c>
      <c r="TGD10" s="189">
        <v>0.16402</v>
      </c>
      <c r="TGE10" s="189">
        <v>0.16402</v>
      </c>
      <c r="TGF10" s="189">
        <v>0.16402</v>
      </c>
      <c r="TGG10" s="189">
        <v>0.16402</v>
      </c>
      <c r="TGH10" s="189">
        <v>0.16402</v>
      </c>
      <c r="TGI10" s="189">
        <v>0.16402</v>
      </c>
      <c r="TGJ10" s="189">
        <v>0.16402</v>
      </c>
      <c r="TGK10" s="189">
        <v>0.16402</v>
      </c>
      <c r="TGL10" s="189">
        <v>0.16402</v>
      </c>
      <c r="TGM10" s="189">
        <v>0.16402</v>
      </c>
      <c r="TGN10" s="189">
        <v>0.16402</v>
      </c>
      <c r="TGO10" s="189">
        <v>0.16402</v>
      </c>
      <c r="TGP10" s="189">
        <v>0.16402</v>
      </c>
      <c r="TGQ10" s="189">
        <v>0.16402</v>
      </c>
      <c r="TGR10" s="189">
        <v>0.16402</v>
      </c>
      <c r="TGS10" s="189">
        <v>0.16402</v>
      </c>
      <c r="TGT10" s="189">
        <v>0.16402</v>
      </c>
      <c r="TGU10" s="189">
        <v>0.16402</v>
      </c>
      <c r="TGV10" s="189">
        <v>0.16402</v>
      </c>
      <c r="TGW10" s="189">
        <v>0.16402</v>
      </c>
      <c r="TGX10" s="189">
        <v>0.16402</v>
      </c>
      <c r="TGY10" s="189">
        <v>0.16402</v>
      </c>
      <c r="TGZ10" s="189">
        <v>0.16402</v>
      </c>
      <c r="THA10" s="189">
        <v>0.16402</v>
      </c>
      <c r="THB10" s="189">
        <v>0.16402</v>
      </c>
      <c r="THC10" s="189">
        <v>0.16402</v>
      </c>
      <c r="THD10" s="189">
        <v>0.16402</v>
      </c>
      <c r="THE10" s="189">
        <v>0.16402</v>
      </c>
      <c r="THF10" s="189">
        <v>0.16402</v>
      </c>
      <c r="THG10" s="189">
        <v>0.16402</v>
      </c>
      <c r="THH10" s="189">
        <v>0.16402</v>
      </c>
      <c r="THI10" s="189">
        <v>0.16402</v>
      </c>
      <c r="THJ10" s="189">
        <v>0.16402</v>
      </c>
      <c r="THK10" s="189">
        <v>0.16402</v>
      </c>
      <c r="THL10" s="189">
        <v>0.16402</v>
      </c>
      <c r="THM10" s="189">
        <v>0.16402</v>
      </c>
      <c r="THN10" s="189">
        <v>0.16402</v>
      </c>
      <c r="THO10" s="189">
        <v>0.16402</v>
      </c>
      <c r="THP10" s="189">
        <v>0.16402</v>
      </c>
      <c r="THQ10" s="189">
        <v>0.16402</v>
      </c>
      <c r="THR10" s="189">
        <v>0.16402</v>
      </c>
      <c r="THS10" s="189">
        <v>0.16402</v>
      </c>
      <c r="THT10" s="189">
        <v>0.16402</v>
      </c>
      <c r="THU10" s="189">
        <v>0.16402</v>
      </c>
      <c r="THV10" s="189">
        <v>0.16402</v>
      </c>
      <c r="THW10" s="189">
        <v>0.16402</v>
      </c>
      <c r="THX10" s="189">
        <v>0.16402</v>
      </c>
      <c r="THY10" s="189">
        <v>0.16402</v>
      </c>
      <c r="THZ10" s="189">
        <v>0.16402</v>
      </c>
      <c r="TIA10" s="189">
        <v>0.16402</v>
      </c>
      <c r="TIB10" s="189">
        <v>0.16402</v>
      </c>
      <c r="TIC10" s="189">
        <v>0.16402</v>
      </c>
      <c r="TID10" s="189">
        <v>0.16402</v>
      </c>
      <c r="TIE10" s="189">
        <v>0.16402</v>
      </c>
      <c r="TIF10" s="189">
        <v>0.16402</v>
      </c>
      <c r="TIG10" s="189">
        <v>0.16402</v>
      </c>
      <c r="TIH10" s="189">
        <v>0.16402</v>
      </c>
      <c r="TII10" s="189">
        <v>0.16402</v>
      </c>
      <c r="TIJ10" s="189">
        <v>0.16402</v>
      </c>
      <c r="TIK10" s="189">
        <v>0.16402</v>
      </c>
      <c r="TIL10" s="189">
        <v>0.16402</v>
      </c>
      <c r="TIM10" s="189">
        <v>0.16402</v>
      </c>
      <c r="TIN10" s="189">
        <v>0.16402</v>
      </c>
      <c r="TIO10" s="189">
        <v>0.16402</v>
      </c>
      <c r="TIP10" s="189">
        <v>0.16402</v>
      </c>
      <c r="TIQ10" s="189">
        <v>0.16402</v>
      </c>
      <c r="TIR10" s="189">
        <v>0.16402</v>
      </c>
      <c r="TIS10" s="189">
        <v>0.16402</v>
      </c>
      <c r="TIT10" s="189">
        <v>0.16402</v>
      </c>
      <c r="TIU10" s="189">
        <v>0.16402</v>
      </c>
      <c r="TIV10" s="189">
        <v>0.16402</v>
      </c>
      <c r="TIW10" s="189">
        <v>0.16402</v>
      </c>
      <c r="TIX10" s="189">
        <v>0.16402</v>
      </c>
      <c r="TIY10" s="189">
        <v>0.16402</v>
      </c>
      <c r="TIZ10" s="189">
        <v>0.16402</v>
      </c>
      <c r="TJA10" s="189">
        <v>0.16402</v>
      </c>
      <c r="TJB10" s="189">
        <v>0.16402</v>
      </c>
      <c r="TJC10" s="189">
        <v>0.16402</v>
      </c>
      <c r="TJD10" s="189">
        <v>0.16402</v>
      </c>
      <c r="TJE10" s="189">
        <v>0.16402</v>
      </c>
      <c r="TJF10" s="189">
        <v>0.16402</v>
      </c>
      <c r="TJG10" s="189">
        <v>0.16402</v>
      </c>
      <c r="TJH10" s="189">
        <v>0.16402</v>
      </c>
      <c r="TJI10" s="189">
        <v>0.16402</v>
      </c>
      <c r="TJJ10" s="189">
        <v>0.16402</v>
      </c>
      <c r="TJK10" s="189">
        <v>0.16402</v>
      </c>
      <c r="TJL10" s="189">
        <v>0.16402</v>
      </c>
      <c r="TJM10" s="189">
        <v>0.16402</v>
      </c>
      <c r="TJN10" s="189">
        <v>0.16402</v>
      </c>
      <c r="TJO10" s="189">
        <v>0.16402</v>
      </c>
      <c r="TJP10" s="189">
        <v>0.16402</v>
      </c>
      <c r="TJQ10" s="189">
        <v>0.16402</v>
      </c>
      <c r="TJR10" s="189">
        <v>0.16402</v>
      </c>
      <c r="TJS10" s="189">
        <v>0.16402</v>
      </c>
      <c r="TJT10" s="189">
        <v>0.16402</v>
      </c>
      <c r="TJU10" s="189">
        <v>0.16402</v>
      </c>
      <c r="TJV10" s="189">
        <v>0.16402</v>
      </c>
      <c r="TJW10" s="189">
        <v>0.16402</v>
      </c>
      <c r="TJX10" s="189">
        <v>0.16402</v>
      </c>
      <c r="TJY10" s="189">
        <v>0.16402</v>
      </c>
      <c r="TJZ10" s="189">
        <v>0.16402</v>
      </c>
      <c r="TKA10" s="189">
        <v>0.16402</v>
      </c>
      <c r="TKB10" s="189">
        <v>0.16402</v>
      </c>
      <c r="TKC10" s="189">
        <v>0.16402</v>
      </c>
      <c r="TKD10" s="189">
        <v>0.16402</v>
      </c>
      <c r="TKE10" s="189">
        <v>0.16402</v>
      </c>
      <c r="TKF10" s="189">
        <v>0.16402</v>
      </c>
      <c r="TKG10" s="189">
        <v>0.16402</v>
      </c>
      <c r="TKH10" s="189">
        <v>0.16402</v>
      </c>
      <c r="TKI10" s="189">
        <v>0.16402</v>
      </c>
      <c r="TKJ10" s="189">
        <v>0.16402</v>
      </c>
      <c r="TKK10" s="189">
        <v>0.16402</v>
      </c>
      <c r="TKL10" s="189">
        <v>0.16402</v>
      </c>
      <c r="TKM10" s="189">
        <v>0.16402</v>
      </c>
      <c r="TKN10" s="189">
        <v>0.16402</v>
      </c>
      <c r="TKO10" s="189">
        <v>0.16402</v>
      </c>
      <c r="TKP10" s="189">
        <v>0.16402</v>
      </c>
      <c r="TKQ10" s="189">
        <v>0.16402</v>
      </c>
      <c r="TKR10" s="189">
        <v>0.16402</v>
      </c>
      <c r="TKS10" s="189">
        <v>0.16402</v>
      </c>
      <c r="TKT10" s="189">
        <v>0.16402</v>
      </c>
      <c r="TKU10" s="189">
        <v>0.16402</v>
      </c>
      <c r="TKV10" s="189">
        <v>0.16402</v>
      </c>
      <c r="TKW10" s="189">
        <v>0.16402</v>
      </c>
      <c r="TKX10" s="189">
        <v>0.16402</v>
      </c>
      <c r="TKY10" s="189">
        <v>0.16402</v>
      </c>
      <c r="TKZ10" s="189">
        <v>0.16402</v>
      </c>
      <c r="TLA10" s="189">
        <v>0.16402</v>
      </c>
      <c r="TLB10" s="189">
        <v>0.16402</v>
      </c>
      <c r="TLC10" s="189">
        <v>0.16402</v>
      </c>
      <c r="TLD10" s="189">
        <v>0.16402</v>
      </c>
      <c r="TLE10" s="189">
        <v>0.16402</v>
      </c>
      <c r="TLF10" s="189">
        <v>0.16402</v>
      </c>
      <c r="TLG10" s="189">
        <v>0.16402</v>
      </c>
      <c r="TLH10" s="189">
        <v>0.16402</v>
      </c>
      <c r="TLI10" s="189">
        <v>0.16402</v>
      </c>
      <c r="TLJ10" s="189">
        <v>0.16402</v>
      </c>
      <c r="TLK10" s="189">
        <v>0.16402</v>
      </c>
      <c r="TLL10" s="189">
        <v>0.16402</v>
      </c>
      <c r="TLM10" s="189">
        <v>0.16402</v>
      </c>
      <c r="TLN10" s="189">
        <v>0.16402</v>
      </c>
      <c r="TLO10" s="189">
        <v>0.16402</v>
      </c>
      <c r="TLP10" s="189">
        <v>0.16402</v>
      </c>
      <c r="TLQ10" s="189">
        <v>0.16402</v>
      </c>
      <c r="TLR10" s="189">
        <v>0.16402</v>
      </c>
      <c r="TLS10" s="189">
        <v>0.16402</v>
      </c>
      <c r="TLT10" s="189">
        <v>0.16402</v>
      </c>
      <c r="TLU10" s="189">
        <v>0.16402</v>
      </c>
      <c r="TLV10" s="189">
        <v>0.16402</v>
      </c>
      <c r="TLW10" s="189">
        <v>0.16402</v>
      </c>
      <c r="TLX10" s="189">
        <v>0.16402</v>
      </c>
      <c r="TLY10" s="189">
        <v>0.16402</v>
      </c>
      <c r="TLZ10" s="189">
        <v>0.16402</v>
      </c>
      <c r="TMA10" s="189">
        <v>0.16402</v>
      </c>
      <c r="TMB10" s="189">
        <v>0.16402</v>
      </c>
      <c r="TMC10" s="189">
        <v>0.16402</v>
      </c>
      <c r="TMD10" s="189">
        <v>0.16402</v>
      </c>
      <c r="TME10" s="189">
        <v>0.16402</v>
      </c>
      <c r="TMF10" s="189">
        <v>0.16402</v>
      </c>
      <c r="TMG10" s="189">
        <v>0.16402</v>
      </c>
      <c r="TMH10" s="189">
        <v>0.16402</v>
      </c>
      <c r="TMI10" s="189">
        <v>0.16402</v>
      </c>
      <c r="TMJ10" s="189">
        <v>0.16402</v>
      </c>
      <c r="TMK10" s="189">
        <v>0.16402</v>
      </c>
      <c r="TML10" s="189">
        <v>0.16402</v>
      </c>
      <c r="TMM10" s="189">
        <v>0.16402</v>
      </c>
      <c r="TMN10" s="189">
        <v>0.16402</v>
      </c>
      <c r="TMO10" s="189">
        <v>0.16402</v>
      </c>
      <c r="TMP10" s="189">
        <v>0.16402</v>
      </c>
      <c r="TMQ10" s="189">
        <v>0.16402</v>
      </c>
      <c r="TMR10" s="189">
        <v>0.16402</v>
      </c>
      <c r="TMS10" s="189">
        <v>0.16402</v>
      </c>
      <c r="TMT10" s="189">
        <v>0.16402</v>
      </c>
      <c r="TMU10" s="189">
        <v>0.16402</v>
      </c>
      <c r="TMV10" s="189">
        <v>0.16402</v>
      </c>
      <c r="TMW10" s="189">
        <v>0.16402</v>
      </c>
      <c r="TMX10" s="189">
        <v>0.16402</v>
      </c>
      <c r="TMY10" s="189">
        <v>0.16402</v>
      </c>
      <c r="TMZ10" s="189">
        <v>0.16402</v>
      </c>
      <c r="TNA10" s="189">
        <v>0.16402</v>
      </c>
      <c r="TNB10" s="189">
        <v>0.16402</v>
      </c>
      <c r="TNC10" s="189">
        <v>0.16402</v>
      </c>
      <c r="TND10" s="189">
        <v>0.16402</v>
      </c>
      <c r="TNE10" s="189">
        <v>0.16402</v>
      </c>
      <c r="TNF10" s="189">
        <v>0.16402</v>
      </c>
      <c r="TNG10" s="189">
        <v>0.16402</v>
      </c>
      <c r="TNH10" s="189">
        <v>0.16402</v>
      </c>
      <c r="TNI10" s="189">
        <v>0.16402</v>
      </c>
      <c r="TNJ10" s="189">
        <v>0.16402</v>
      </c>
      <c r="TNK10" s="189">
        <v>0.16402</v>
      </c>
      <c r="TNL10" s="189">
        <v>0.16402</v>
      </c>
      <c r="TNM10" s="189">
        <v>0.16402</v>
      </c>
      <c r="TNN10" s="189">
        <v>0.16402</v>
      </c>
      <c r="TNO10" s="189">
        <v>0.16402</v>
      </c>
      <c r="TNP10" s="189">
        <v>0.16402</v>
      </c>
      <c r="TNQ10" s="189">
        <v>0.16402</v>
      </c>
      <c r="TNR10" s="189">
        <v>0.16402</v>
      </c>
      <c r="TNS10" s="189">
        <v>0.16402</v>
      </c>
      <c r="TNT10" s="189">
        <v>0.16402</v>
      </c>
      <c r="TNU10" s="189">
        <v>0.16402</v>
      </c>
      <c r="TNV10" s="189">
        <v>0.16402</v>
      </c>
      <c r="TNW10" s="189">
        <v>0.16402</v>
      </c>
      <c r="TNX10" s="189">
        <v>0.16402</v>
      </c>
      <c r="TNY10" s="189">
        <v>0.16402</v>
      </c>
      <c r="TNZ10" s="189">
        <v>0.16402</v>
      </c>
      <c r="TOA10" s="189">
        <v>0.16402</v>
      </c>
      <c r="TOB10" s="189">
        <v>0.16402</v>
      </c>
      <c r="TOC10" s="189">
        <v>0.16402</v>
      </c>
      <c r="TOD10" s="189">
        <v>0.16402</v>
      </c>
      <c r="TOE10" s="189">
        <v>0.16402</v>
      </c>
      <c r="TOF10" s="189">
        <v>0.16402</v>
      </c>
      <c r="TOG10" s="189">
        <v>0.16402</v>
      </c>
      <c r="TOH10" s="189">
        <v>0.16402</v>
      </c>
      <c r="TOI10" s="189">
        <v>0.16402</v>
      </c>
      <c r="TOJ10" s="189">
        <v>0.16402</v>
      </c>
      <c r="TOK10" s="189">
        <v>0.16402</v>
      </c>
      <c r="TOL10" s="189">
        <v>0.16402</v>
      </c>
      <c r="TOM10" s="189">
        <v>0.16402</v>
      </c>
      <c r="TON10" s="189">
        <v>0.16402</v>
      </c>
      <c r="TOO10" s="189">
        <v>0.16402</v>
      </c>
      <c r="TOP10" s="189">
        <v>0.16402</v>
      </c>
      <c r="TOQ10" s="189">
        <v>0.16402</v>
      </c>
      <c r="TOR10" s="189">
        <v>0.16402</v>
      </c>
      <c r="TOS10" s="189">
        <v>0.16402</v>
      </c>
      <c r="TOT10" s="189">
        <v>0.16402</v>
      </c>
      <c r="TOU10" s="189">
        <v>0.16402</v>
      </c>
      <c r="TOV10" s="189">
        <v>0.16402</v>
      </c>
      <c r="TOW10" s="189">
        <v>0.16402</v>
      </c>
      <c r="TOX10" s="189">
        <v>0.16402</v>
      </c>
      <c r="TOY10" s="189">
        <v>0.16402</v>
      </c>
      <c r="TOZ10" s="189">
        <v>0.16402</v>
      </c>
      <c r="TPA10" s="189">
        <v>0.16402</v>
      </c>
      <c r="TPB10" s="189">
        <v>0.16402</v>
      </c>
      <c r="TPC10" s="189">
        <v>0.16402</v>
      </c>
      <c r="TPD10" s="189">
        <v>0.16402</v>
      </c>
      <c r="TPE10" s="189">
        <v>0.16402</v>
      </c>
      <c r="TPF10" s="189">
        <v>0.16402</v>
      </c>
      <c r="TPG10" s="189">
        <v>0.16402</v>
      </c>
      <c r="TPH10" s="189">
        <v>0.16402</v>
      </c>
      <c r="TPI10" s="189">
        <v>0.16402</v>
      </c>
      <c r="TPJ10" s="189">
        <v>0.16402</v>
      </c>
      <c r="TPK10" s="189">
        <v>0.16402</v>
      </c>
      <c r="TPL10" s="189">
        <v>0.16402</v>
      </c>
      <c r="TPM10" s="189">
        <v>0.16402</v>
      </c>
      <c r="TPN10" s="189">
        <v>0.16402</v>
      </c>
      <c r="TPO10" s="189">
        <v>0.16402</v>
      </c>
      <c r="TPP10" s="189">
        <v>0.16402</v>
      </c>
      <c r="TPQ10" s="189">
        <v>0.16402</v>
      </c>
      <c r="TPR10" s="189">
        <v>0.16402</v>
      </c>
      <c r="TPS10" s="189">
        <v>0.16402</v>
      </c>
      <c r="TPT10" s="189">
        <v>0.16402</v>
      </c>
      <c r="TPU10" s="189">
        <v>0.16402</v>
      </c>
      <c r="TPV10" s="189">
        <v>0.16402</v>
      </c>
      <c r="TPW10" s="189">
        <v>0.16402</v>
      </c>
      <c r="TPX10" s="189">
        <v>0.16402</v>
      </c>
      <c r="TPY10" s="189">
        <v>0.16402</v>
      </c>
      <c r="TPZ10" s="189">
        <v>0.16402</v>
      </c>
      <c r="TQA10" s="189">
        <v>0.16402</v>
      </c>
      <c r="TQB10" s="189">
        <v>0.16402</v>
      </c>
      <c r="TQC10" s="189">
        <v>0.16402</v>
      </c>
      <c r="TQD10" s="189">
        <v>0.16402</v>
      </c>
      <c r="TQE10" s="189">
        <v>0.16402</v>
      </c>
      <c r="TQF10" s="189">
        <v>0.16402</v>
      </c>
      <c r="TQG10" s="189">
        <v>0.16402</v>
      </c>
      <c r="TQH10" s="189">
        <v>0.16402</v>
      </c>
      <c r="TQI10" s="189">
        <v>0.16402</v>
      </c>
      <c r="TQJ10" s="189">
        <v>0.16402</v>
      </c>
      <c r="TQK10" s="189">
        <v>0.16402</v>
      </c>
      <c r="TQL10" s="189">
        <v>0.16402</v>
      </c>
      <c r="TQM10" s="189">
        <v>0.16402</v>
      </c>
      <c r="TQN10" s="189">
        <v>0.16402</v>
      </c>
      <c r="TQO10" s="189">
        <v>0.16402</v>
      </c>
      <c r="TQP10" s="189">
        <v>0.16402</v>
      </c>
      <c r="TQQ10" s="189">
        <v>0.16402</v>
      </c>
      <c r="TQR10" s="189">
        <v>0.16402</v>
      </c>
      <c r="TQS10" s="189">
        <v>0.16402</v>
      </c>
      <c r="TQT10" s="189">
        <v>0.16402</v>
      </c>
      <c r="TQU10" s="189">
        <v>0.16402</v>
      </c>
      <c r="TQV10" s="189">
        <v>0.16402</v>
      </c>
      <c r="TQW10" s="189">
        <v>0.16402</v>
      </c>
      <c r="TQX10" s="189">
        <v>0.16402</v>
      </c>
      <c r="TQY10" s="189">
        <v>0.16402</v>
      </c>
      <c r="TQZ10" s="189">
        <v>0.16402</v>
      </c>
      <c r="TRA10" s="189">
        <v>0.16402</v>
      </c>
      <c r="TRB10" s="189">
        <v>0.16402</v>
      </c>
      <c r="TRC10" s="189">
        <v>0.16402</v>
      </c>
      <c r="TRD10" s="189">
        <v>0.16402</v>
      </c>
      <c r="TRE10" s="189">
        <v>0.16402</v>
      </c>
      <c r="TRF10" s="189">
        <v>0.16402</v>
      </c>
      <c r="TRG10" s="189">
        <v>0.16402</v>
      </c>
      <c r="TRH10" s="189">
        <v>0.16402</v>
      </c>
      <c r="TRI10" s="189">
        <v>0.16402</v>
      </c>
      <c r="TRJ10" s="189">
        <v>0.16402</v>
      </c>
      <c r="TRK10" s="189">
        <v>0.16402</v>
      </c>
      <c r="TRL10" s="189">
        <v>0.16402</v>
      </c>
      <c r="TRM10" s="189">
        <v>0.16402</v>
      </c>
      <c r="TRN10" s="189">
        <v>0.16402</v>
      </c>
      <c r="TRO10" s="189">
        <v>0.16402</v>
      </c>
      <c r="TRP10" s="189">
        <v>0.16402</v>
      </c>
      <c r="TRQ10" s="189">
        <v>0.16402</v>
      </c>
      <c r="TRR10" s="189">
        <v>0.16402</v>
      </c>
      <c r="TRS10" s="189">
        <v>0.16402</v>
      </c>
      <c r="TRT10" s="189">
        <v>0.16402</v>
      </c>
      <c r="TRU10" s="189">
        <v>0.16402</v>
      </c>
      <c r="TRV10" s="189">
        <v>0.16402</v>
      </c>
      <c r="TRW10" s="189">
        <v>0.16402</v>
      </c>
      <c r="TRX10" s="189">
        <v>0.16402</v>
      </c>
      <c r="TRY10" s="189">
        <v>0.16402</v>
      </c>
      <c r="TRZ10" s="189">
        <v>0.16402</v>
      </c>
      <c r="TSA10" s="189">
        <v>0.16402</v>
      </c>
      <c r="TSB10" s="189">
        <v>0.16402</v>
      </c>
      <c r="TSC10" s="189">
        <v>0.16402</v>
      </c>
      <c r="TSD10" s="189">
        <v>0.16402</v>
      </c>
      <c r="TSE10" s="189">
        <v>0.16402</v>
      </c>
      <c r="TSF10" s="189">
        <v>0.16402</v>
      </c>
      <c r="TSG10" s="189">
        <v>0.16402</v>
      </c>
      <c r="TSH10" s="189">
        <v>0.16402</v>
      </c>
      <c r="TSI10" s="189">
        <v>0.16402</v>
      </c>
      <c r="TSJ10" s="189">
        <v>0.16402</v>
      </c>
      <c r="TSK10" s="189">
        <v>0.16402</v>
      </c>
      <c r="TSL10" s="189">
        <v>0.16402</v>
      </c>
      <c r="TSM10" s="189">
        <v>0.16402</v>
      </c>
      <c r="TSN10" s="189">
        <v>0.16402</v>
      </c>
      <c r="TSO10" s="189">
        <v>0.16402</v>
      </c>
      <c r="TSP10" s="189">
        <v>0.16402</v>
      </c>
      <c r="TSQ10" s="189">
        <v>0.16402</v>
      </c>
      <c r="TSR10" s="189">
        <v>0.16402</v>
      </c>
      <c r="TSS10" s="189">
        <v>0.16402</v>
      </c>
      <c r="TST10" s="189">
        <v>0.16402</v>
      </c>
      <c r="TSU10" s="189">
        <v>0.16402</v>
      </c>
      <c r="TSV10" s="189">
        <v>0.16402</v>
      </c>
      <c r="TSW10" s="189">
        <v>0.16402</v>
      </c>
      <c r="TSX10" s="189">
        <v>0.16402</v>
      </c>
      <c r="TSY10" s="189">
        <v>0.16402</v>
      </c>
      <c r="TSZ10" s="189">
        <v>0.16402</v>
      </c>
      <c r="TTA10" s="189">
        <v>0.16402</v>
      </c>
      <c r="TTB10" s="189">
        <v>0.16402</v>
      </c>
      <c r="TTC10" s="189">
        <v>0.16402</v>
      </c>
      <c r="TTD10" s="189">
        <v>0.16402</v>
      </c>
      <c r="TTE10" s="189">
        <v>0.16402</v>
      </c>
      <c r="TTF10" s="189">
        <v>0.16402</v>
      </c>
      <c r="TTG10" s="189">
        <v>0.16402</v>
      </c>
      <c r="TTH10" s="189">
        <v>0.16402</v>
      </c>
      <c r="TTI10" s="189">
        <v>0.16402</v>
      </c>
      <c r="TTJ10" s="189">
        <v>0.16402</v>
      </c>
      <c r="TTK10" s="189">
        <v>0.16402</v>
      </c>
      <c r="TTL10" s="189">
        <v>0.16402</v>
      </c>
      <c r="TTM10" s="189">
        <v>0.16402</v>
      </c>
      <c r="TTN10" s="189">
        <v>0.16402</v>
      </c>
      <c r="TTO10" s="189">
        <v>0.16402</v>
      </c>
      <c r="TTP10" s="189">
        <v>0.16402</v>
      </c>
      <c r="TTQ10" s="189">
        <v>0.16402</v>
      </c>
      <c r="TTR10" s="189">
        <v>0.16402</v>
      </c>
      <c r="TTS10" s="189">
        <v>0.16402</v>
      </c>
      <c r="TTT10" s="189">
        <v>0.16402</v>
      </c>
      <c r="TTU10" s="189">
        <v>0.16402</v>
      </c>
      <c r="TTV10" s="189">
        <v>0.16402</v>
      </c>
      <c r="TTW10" s="189">
        <v>0.16402</v>
      </c>
      <c r="TTX10" s="189">
        <v>0.16402</v>
      </c>
      <c r="TTY10" s="189">
        <v>0.16402</v>
      </c>
      <c r="TTZ10" s="189">
        <v>0.16402</v>
      </c>
      <c r="TUA10" s="189">
        <v>0.16402</v>
      </c>
      <c r="TUB10" s="189">
        <v>0.16402</v>
      </c>
      <c r="TUC10" s="189">
        <v>0.16402</v>
      </c>
      <c r="TUD10" s="189">
        <v>0.16402</v>
      </c>
      <c r="TUE10" s="189">
        <v>0.16402</v>
      </c>
      <c r="TUF10" s="189">
        <v>0.16402</v>
      </c>
      <c r="TUG10" s="189">
        <v>0.16402</v>
      </c>
      <c r="TUH10" s="189">
        <v>0.16402</v>
      </c>
      <c r="TUI10" s="189">
        <v>0.16402</v>
      </c>
      <c r="TUJ10" s="189">
        <v>0.16402</v>
      </c>
      <c r="TUK10" s="189">
        <v>0.16402</v>
      </c>
      <c r="TUL10" s="189">
        <v>0.16402</v>
      </c>
      <c r="TUM10" s="189">
        <v>0.16402</v>
      </c>
      <c r="TUN10" s="189">
        <v>0.16402</v>
      </c>
      <c r="TUO10" s="189">
        <v>0.16402</v>
      </c>
      <c r="TUP10" s="189">
        <v>0.16402</v>
      </c>
      <c r="TUQ10" s="189">
        <v>0.16402</v>
      </c>
      <c r="TUR10" s="189">
        <v>0.16402</v>
      </c>
      <c r="TUS10" s="189">
        <v>0.16402</v>
      </c>
      <c r="TUT10" s="189">
        <v>0.16402</v>
      </c>
      <c r="TUU10" s="189">
        <v>0.16402</v>
      </c>
      <c r="TUV10" s="189">
        <v>0.16402</v>
      </c>
      <c r="TUW10" s="189">
        <v>0.16402</v>
      </c>
      <c r="TUX10" s="189">
        <v>0.16402</v>
      </c>
      <c r="TUY10" s="189">
        <v>0.16402</v>
      </c>
      <c r="TUZ10" s="189">
        <v>0.16402</v>
      </c>
      <c r="TVA10" s="189">
        <v>0.16402</v>
      </c>
      <c r="TVB10" s="189">
        <v>0.16402</v>
      </c>
      <c r="TVC10" s="189">
        <v>0.16402</v>
      </c>
      <c r="TVD10" s="189">
        <v>0.16402</v>
      </c>
      <c r="TVE10" s="189">
        <v>0.16402</v>
      </c>
      <c r="TVF10" s="189">
        <v>0.16402</v>
      </c>
      <c r="TVG10" s="189">
        <v>0.16402</v>
      </c>
      <c r="TVH10" s="189">
        <v>0.16402</v>
      </c>
      <c r="TVI10" s="189">
        <v>0.16402</v>
      </c>
      <c r="TVJ10" s="189">
        <v>0.16402</v>
      </c>
      <c r="TVK10" s="189">
        <v>0.16402</v>
      </c>
      <c r="TVL10" s="189">
        <v>0.16402</v>
      </c>
      <c r="TVM10" s="189">
        <v>0.16402</v>
      </c>
      <c r="TVN10" s="189">
        <v>0.16402</v>
      </c>
      <c r="TVO10" s="189">
        <v>0.16402</v>
      </c>
      <c r="TVP10" s="189">
        <v>0.16402</v>
      </c>
      <c r="TVQ10" s="189">
        <v>0.16402</v>
      </c>
      <c r="TVR10" s="189">
        <v>0.16402</v>
      </c>
      <c r="TVS10" s="189">
        <v>0.16402</v>
      </c>
      <c r="TVT10" s="189">
        <v>0.16402</v>
      </c>
      <c r="TVU10" s="189">
        <v>0.16402</v>
      </c>
      <c r="TVV10" s="189">
        <v>0.16402</v>
      </c>
      <c r="TVW10" s="189">
        <v>0.16402</v>
      </c>
      <c r="TVX10" s="189">
        <v>0.16402</v>
      </c>
      <c r="TVY10" s="189">
        <v>0.16402</v>
      </c>
      <c r="TVZ10" s="189">
        <v>0.16402</v>
      </c>
      <c r="TWA10" s="189">
        <v>0.16402</v>
      </c>
      <c r="TWB10" s="189">
        <v>0.16402</v>
      </c>
      <c r="TWC10" s="189">
        <v>0.16402</v>
      </c>
      <c r="TWD10" s="189">
        <v>0.16402</v>
      </c>
      <c r="TWE10" s="189">
        <v>0.16402</v>
      </c>
      <c r="TWF10" s="189">
        <v>0.16402</v>
      </c>
      <c r="TWG10" s="189">
        <v>0.16402</v>
      </c>
      <c r="TWH10" s="189">
        <v>0.16402</v>
      </c>
      <c r="TWI10" s="189">
        <v>0.16402</v>
      </c>
      <c r="TWJ10" s="189">
        <v>0.16402</v>
      </c>
      <c r="TWK10" s="189">
        <v>0.16402</v>
      </c>
      <c r="TWL10" s="189">
        <v>0.16402</v>
      </c>
      <c r="TWM10" s="189">
        <v>0.16402</v>
      </c>
      <c r="TWN10" s="189">
        <v>0.16402</v>
      </c>
      <c r="TWO10" s="189">
        <v>0.16402</v>
      </c>
      <c r="TWP10" s="189">
        <v>0.16402</v>
      </c>
      <c r="TWQ10" s="189">
        <v>0.16402</v>
      </c>
      <c r="TWR10" s="189">
        <v>0.16402</v>
      </c>
      <c r="TWS10" s="189">
        <v>0.16402</v>
      </c>
      <c r="TWT10" s="189">
        <v>0.16402</v>
      </c>
      <c r="TWU10" s="189">
        <v>0.16402</v>
      </c>
      <c r="TWV10" s="189">
        <v>0.16402</v>
      </c>
      <c r="TWW10" s="189">
        <v>0.16402</v>
      </c>
      <c r="TWX10" s="189">
        <v>0.16402</v>
      </c>
      <c r="TWY10" s="189">
        <v>0.16402</v>
      </c>
      <c r="TWZ10" s="189">
        <v>0.16402</v>
      </c>
      <c r="TXA10" s="189">
        <v>0.16402</v>
      </c>
      <c r="TXB10" s="189">
        <v>0.16402</v>
      </c>
      <c r="TXC10" s="189">
        <v>0.16402</v>
      </c>
      <c r="TXD10" s="189">
        <v>0.16402</v>
      </c>
      <c r="TXE10" s="189">
        <v>0.16402</v>
      </c>
      <c r="TXF10" s="189">
        <v>0.16402</v>
      </c>
      <c r="TXG10" s="189">
        <v>0.16402</v>
      </c>
      <c r="TXH10" s="189">
        <v>0.16402</v>
      </c>
      <c r="TXI10" s="189">
        <v>0.16402</v>
      </c>
      <c r="TXJ10" s="189">
        <v>0.16402</v>
      </c>
      <c r="TXK10" s="189">
        <v>0.16402</v>
      </c>
      <c r="TXL10" s="189">
        <v>0.16402</v>
      </c>
      <c r="TXM10" s="189">
        <v>0.16402</v>
      </c>
      <c r="TXN10" s="189">
        <v>0.16402</v>
      </c>
      <c r="TXO10" s="189">
        <v>0.16402</v>
      </c>
      <c r="TXP10" s="189">
        <v>0.16402</v>
      </c>
      <c r="TXQ10" s="189">
        <v>0.16402</v>
      </c>
      <c r="TXR10" s="189">
        <v>0.16402</v>
      </c>
      <c r="TXS10" s="189">
        <v>0.16402</v>
      </c>
      <c r="TXT10" s="189">
        <v>0.16402</v>
      </c>
      <c r="TXU10" s="189">
        <v>0.16402</v>
      </c>
      <c r="TXV10" s="189">
        <v>0.16402</v>
      </c>
      <c r="TXW10" s="189">
        <v>0.16402</v>
      </c>
      <c r="TXX10" s="189">
        <v>0.16402</v>
      </c>
      <c r="TXY10" s="189">
        <v>0.16402</v>
      </c>
      <c r="TXZ10" s="189">
        <v>0.16402</v>
      </c>
      <c r="TYA10" s="189">
        <v>0.16402</v>
      </c>
      <c r="TYB10" s="189">
        <v>0.16402</v>
      </c>
      <c r="TYC10" s="189">
        <v>0.16402</v>
      </c>
      <c r="TYD10" s="189">
        <v>0.16402</v>
      </c>
      <c r="TYE10" s="189">
        <v>0.16402</v>
      </c>
      <c r="TYF10" s="189">
        <v>0.16402</v>
      </c>
      <c r="TYG10" s="189">
        <v>0.16402</v>
      </c>
      <c r="TYH10" s="189">
        <v>0.16402</v>
      </c>
      <c r="TYI10" s="189">
        <v>0.16402</v>
      </c>
      <c r="TYJ10" s="189">
        <v>0.16402</v>
      </c>
      <c r="TYK10" s="189">
        <v>0.16402</v>
      </c>
      <c r="TYL10" s="189">
        <v>0.16402</v>
      </c>
      <c r="TYM10" s="189">
        <v>0.16402</v>
      </c>
      <c r="TYN10" s="189">
        <v>0.16402</v>
      </c>
      <c r="TYO10" s="189">
        <v>0.16402</v>
      </c>
      <c r="TYP10" s="189">
        <v>0.16402</v>
      </c>
      <c r="TYQ10" s="189">
        <v>0.16402</v>
      </c>
      <c r="TYR10" s="189">
        <v>0.16402</v>
      </c>
      <c r="TYS10" s="189">
        <v>0.16402</v>
      </c>
      <c r="TYT10" s="189">
        <v>0.16402</v>
      </c>
      <c r="TYU10" s="189">
        <v>0.16402</v>
      </c>
      <c r="TYV10" s="189">
        <v>0.16402</v>
      </c>
      <c r="TYW10" s="189">
        <v>0.16402</v>
      </c>
      <c r="TYX10" s="189">
        <v>0.16402</v>
      </c>
      <c r="TYY10" s="189">
        <v>0.16402</v>
      </c>
      <c r="TYZ10" s="189">
        <v>0.16402</v>
      </c>
      <c r="TZA10" s="189">
        <v>0.16402</v>
      </c>
      <c r="TZB10" s="189">
        <v>0.16402</v>
      </c>
      <c r="TZC10" s="189">
        <v>0.16402</v>
      </c>
      <c r="TZD10" s="189">
        <v>0.16402</v>
      </c>
      <c r="TZE10" s="189">
        <v>0.16402</v>
      </c>
      <c r="TZF10" s="189">
        <v>0.16402</v>
      </c>
      <c r="TZG10" s="189">
        <v>0.16402</v>
      </c>
      <c r="TZH10" s="189">
        <v>0.16402</v>
      </c>
      <c r="TZI10" s="189">
        <v>0.16402</v>
      </c>
      <c r="TZJ10" s="189">
        <v>0.16402</v>
      </c>
      <c r="TZK10" s="189">
        <v>0.16402</v>
      </c>
      <c r="TZL10" s="189">
        <v>0.16402</v>
      </c>
      <c r="TZM10" s="189">
        <v>0.16402</v>
      </c>
      <c r="TZN10" s="189">
        <v>0.16402</v>
      </c>
      <c r="TZO10" s="189">
        <v>0.16402</v>
      </c>
      <c r="TZP10" s="189">
        <v>0.16402</v>
      </c>
      <c r="TZQ10" s="189">
        <v>0.16402</v>
      </c>
      <c r="TZR10" s="189">
        <v>0.16402</v>
      </c>
      <c r="TZS10" s="189">
        <v>0.16402</v>
      </c>
      <c r="TZT10" s="189">
        <v>0.16402</v>
      </c>
      <c r="TZU10" s="189">
        <v>0.16402</v>
      </c>
      <c r="TZV10" s="189">
        <v>0.16402</v>
      </c>
      <c r="TZW10" s="189">
        <v>0.16402</v>
      </c>
      <c r="TZX10" s="189">
        <v>0.16402</v>
      </c>
      <c r="TZY10" s="189">
        <v>0.16402</v>
      </c>
      <c r="TZZ10" s="189">
        <v>0.16402</v>
      </c>
      <c r="UAA10" s="189">
        <v>0.16402</v>
      </c>
      <c r="UAB10" s="189">
        <v>0.16402</v>
      </c>
      <c r="UAC10" s="189">
        <v>0.16402</v>
      </c>
      <c r="UAD10" s="189">
        <v>0.16402</v>
      </c>
      <c r="UAE10" s="189">
        <v>0.16402</v>
      </c>
      <c r="UAF10" s="189">
        <v>0.16402</v>
      </c>
      <c r="UAG10" s="189">
        <v>0.16402</v>
      </c>
      <c r="UAH10" s="189">
        <v>0.16402</v>
      </c>
      <c r="UAI10" s="189">
        <v>0.16402</v>
      </c>
      <c r="UAJ10" s="189">
        <v>0.16402</v>
      </c>
      <c r="UAK10" s="189">
        <v>0.16402</v>
      </c>
      <c r="UAL10" s="189">
        <v>0.16402</v>
      </c>
      <c r="UAM10" s="189">
        <v>0.16402</v>
      </c>
      <c r="UAN10" s="189">
        <v>0.16402</v>
      </c>
      <c r="UAO10" s="189">
        <v>0.16402</v>
      </c>
      <c r="UAP10" s="189">
        <v>0.16402</v>
      </c>
      <c r="UAQ10" s="189">
        <v>0.16402</v>
      </c>
      <c r="UAR10" s="189">
        <v>0.16402</v>
      </c>
      <c r="UAS10" s="189">
        <v>0.16402</v>
      </c>
      <c r="UAT10" s="189">
        <v>0.16402</v>
      </c>
      <c r="UAU10" s="189">
        <v>0.16402</v>
      </c>
      <c r="UAV10" s="189">
        <v>0.16402</v>
      </c>
      <c r="UAW10" s="189">
        <v>0.16402</v>
      </c>
      <c r="UAX10" s="189">
        <v>0.16402</v>
      </c>
      <c r="UAY10" s="189">
        <v>0.16402</v>
      </c>
      <c r="UAZ10" s="189">
        <v>0.16402</v>
      </c>
      <c r="UBA10" s="189">
        <v>0.16402</v>
      </c>
      <c r="UBB10" s="189">
        <v>0.16402</v>
      </c>
      <c r="UBC10" s="189">
        <v>0.16402</v>
      </c>
      <c r="UBD10" s="189">
        <v>0.16402</v>
      </c>
      <c r="UBE10" s="189">
        <v>0.16402</v>
      </c>
      <c r="UBF10" s="189">
        <v>0.16402</v>
      </c>
      <c r="UBG10" s="189">
        <v>0.16402</v>
      </c>
      <c r="UBH10" s="189">
        <v>0.16402</v>
      </c>
      <c r="UBI10" s="189">
        <v>0.16402</v>
      </c>
      <c r="UBJ10" s="189">
        <v>0.16402</v>
      </c>
      <c r="UBK10" s="189">
        <v>0.16402</v>
      </c>
      <c r="UBL10" s="189">
        <v>0.16402</v>
      </c>
      <c r="UBM10" s="189">
        <v>0.16402</v>
      </c>
      <c r="UBN10" s="189">
        <v>0.16402</v>
      </c>
      <c r="UBO10" s="189">
        <v>0.16402</v>
      </c>
      <c r="UBP10" s="189">
        <v>0.16402</v>
      </c>
      <c r="UBQ10" s="189">
        <v>0.16402</v>
      </c>
      <c r="UBR10" s="189">
        <v>0.16402</v>
      </c>
      <c r="UBS10" s="189">
        <v>0.16402</v>
      </c>
      <c r="UBT10" s="189">
        <v>0.16402</v>
      </c>
      <c r="UBU10" s="189">
        <v>0.16402</v>
      </c>
      <c r="UBV10" s="189">
        <v>0.16402</v>
      </c>
      <c r="UBW10" s="189">
        <v>0.16402</v>
      </c>
      <c r="UBX10" s="189">
        <v>0.16402</v>
      </c>
      <c r="UBY10" s="189">
        <v>0.16402</v>
      </c>
      <c r="UBZ10" s="189">
        <v>0.16402</v>
      </c>
      <c r="UCA10" s="189">
        <v>0.16402</v>
      </c>
      <c r="UCB10" s="189">
        <v>0.16402</v>
      </c>
      <c r="UCC10" s="189">
        <v>0.16402</v>
      </c>
      <c r="UCD10" s="189">
        <v>0.16402</v>
      </c>
      <c r="UCE10" s="189">
        <v>0.16402</v>
      </c>
      <c r="UCF10" s="189">
        <v>0.16402</v>
      </c>
      <c r="UCG10" s="189">
        <v>0.16402</v>
      </c>
      <c r="UCH10" s="189">
        <v>0.16402</v>
      </c>
      <c r="UCI10" s="189">
        <v>0.16402</v>
      </c>
      <c r="UCJ10" s="189">
        <v>0.16402</v>
      </c>
      <c r="UCK10" s="189">
        <v>0.16402</v>
      </c>
      <c r="UCL10" s="189">
        <v>0.16402</v>
      </c>
      <c r="UCM10" s="189">
        <v>0.16402</v>
      </c>
      <c r="UCN10" s="189">
        <v>0.16402</v>
      </c>
      <c r="UCO10" s="189">
        <v>0.16402</v>
      </c>
      <c r="UCP10" s="189">
        <v>0.16402</v>
      </c>
      <c r="UCQ10" s="189">
        <v>0.16402</v>
      </c>
      <c r="UCR10" s="189">
        <v>0.16402</v>
      </c>
      <c r="UCS10" s="189">
        <v>0.16402</v>
      </c>
      <c r="UCT10" s="189">
        <v>0.16402</v>
      </c>
      <c r="UCU10" s="189">
        <v>0.16402</v>
      </c>
      <c r="UCV10" s="189">
        <v>0.16402</v>
      </c>
      <c r="UCW10" s="189">
        <v>0.16402</v>
      </c>
      <c r="UCX10" s="189">
        <v>0.16402</v>
      </c>
      <c r="UCY10" s="189">
        <v>0.16402</v>
      </c>
      <c r="UCZ10" s="189">
        <v>0.16402</v>
      </c>
      <c r="UDA10" s="189">
        <v>0.16402</v>
      </c>
      <c r="UDB10" s="189">
        <v>0.16402</v>
      </c>
      <c r="UDC10" s="189">
        <v>0.16402</v>
      </c>
      <c r="UDD10" s="189">
        <v>0.16402</v>
      </c>
      <c r="UDE10" s="189">
        <v>0.16402</v>
      </c>
      <c r="UDF10" s="189">
        <v>0.16402</v>
      </c>
      <c r="UDG10" s="189">
        <v>0.16402</v>
      </c>
      <c r="UDH10" s="189">
        <v>0.16402</v>
      </c>
      <c r="UDI10" s="189">
        <v>0.16402</v>
      </c>
      <c r="UDJ10" s="189">
        <v>0.16402</v>
      </c>
      <c r="UDK10" s="189">
        <v>0.16402</v>
      </c>
      <c r="UDL10" s="189">
        <v>0.16402</v>
      </c>
      <c r="UDM10" s="189">
        <v>0.16402</v>
      </c>
      <c r="UDN10" s="189">
        <v>0.16402</v>
      </c>
      <c r="UDO10" s="189">
        <v>0.16402</v>
      </c>
      <c r="UDP10" s="189">
        <v>0.16402</v>
      </c>
      <c r="UDQ10" s="189">
        <v>0.16402</v>
      </c>
      <c r="UDR10" s="189">
        <v>0.16402</v>
      </c>
      <c r="UDS10" s="189">
        <v>0.16402</v>
      </c>
      <c r="UDT10" s="189">
        <v>0.16402</v>
      </c>
      <c r="UDU10" s="189">
        <v>0.16402</v>
      </c>
      <c r="UDV10" s="189">
        <v>0.16402</v>
      </c>
      <c r="UDW10" s="189">
        <v>0.16402</v>
      </c>
      <c r="UDX10" s="189">
        <v>0.16402</v>
      </c>
      <c r="UDY10" s="189">
        <v>0.16402</v>
      </c>
      <c r="UDZ10" s="189">
        <v>0.16402</v>
      </c>
      <c r="UEA10" s="189">
        <v>0.16402</v>
      </c>
      <c r="UEB10" s="189">
        <v>0.16402</v>
      </c>
      <c r="UEC10" s="189">
        <v>0.16402</v>
      </c>
      <c r="UED10" s="189">
        <v>0.16402</v>
      </c>
      <c r="UEE10" s="189">
        <v>0.16402</v>
      </c>
      <c r="UEF10" s="189">
        <v>0.16402</v>
      </c>
      <c r="UEG10" s="189">
        <v>0.16402</v>
      </c>
      <c r="UEH10" s="189">
        <v>0.16402</v>
      </c>
      <c r="UEI10" s="189">
        <v>0.16402</v>
      </c>
      <c r="UEJ10" s="189">
        <v>0.16402</v>
      </c>
      <c r="UEK10" s="189">
        <v>0.16402</v>
      </c>
      <c r="UEL10" s="189">
        <v>0.16402</v>
      </c>
      <c r="UEM10" s="189">
        <v>0.16402</v>
      </c>
      <c r="UEN10" s="189">
        <v>0.16402</v>
      </c>
      <c r="UEO10" s="189">
        <v>0.16402</v>
      </c>
      <c r="UEP10" s="189">
        <v>0.16402</v>
      </c>
      <c r="UEQ10" s="189">
        <v>0.16402</v>
      </c>
      <c r="UER10" s="189">
        <v>0.16402</v>
      </c>
      <c r="UES10" s="189">
        <v>0.16402</v>
      </c>
      <c r="UET10" s="189">
        <v>0.16402</v>
      </c>
      <c r="UEU10" s="189">
        <v>0.16402</v>
      </c>
      <c r="UEV10" s="189">
        <v>0.16402</v>
      </c>
      <c r="UEW10" s="189">
        <v>0.16402</v>
      </c>
      <c r="UEX10" s="189">
        <v>0.16402</v>
      </c>
      <c r="UEY10" s="189">
        <v>0.16402</v>
      </c>
      <c r="UEZ10" s="189">
        <v>0.16402</v>
      </c>
      <c r="UFA10" s="189">
        <v>0.16402</v>
      </c>
      <c r="UFB10" s="189">
        <v>0.16402</v>
      </c>
      <c r="UFC10" s="189">
        <v>0.16402</v>
      </c>
      <c r="UFD10" s="189">
        <v>0.16402</v>
      </c>
      <c r="UFE10" s="189">
        <v>0.16402</v>
      </c>
      <c r="UFF10" s="189">
        <v>0.16402</v>
      </c>
      <c r="UFG10" s="189">
        <v>0.16402</v>
      </c>
      <c r="UFH10" s="189">
        <v>0.16402</v>
      </c>
      <c r="UFI10" s="189">
        <v>0.16402</v>
      </c>
      <c r="UFJ10" s="189">
        <v>0.16402</v>
      </c>
      <c r="UFK10" s="189">
        <v>0.16402</v>
      </c>
      <c r="UFL10" s="189">
        <v>0.16402</v>
      </c>
      <c r="UFM10" s="189">
        <v>0.16402</v>
      </c>
      <c r="UFN10" s="189">
        <v>0.16402</v>
      </c>
      <c r="UFO10" s="189">
        <v>0.16402</v>
      </c>
      <c r="UFP10" s="189">
        <v>0.16402</v>
      </c>
      <c r="UFQ10" s="189">
        <v>0.16402</v>
      </c>
      <c r="UFR10" s="189">
        <v>0.16402</v>
      </c>
      <c r="UFS10" s="189">
        <v>0.16402</v>
      </c>
      <c r="UFT10" s="189">
        <v>0.16402</v>
      </c>
      <c r="UFU10" s="189">
        <v>0.16402</v>
      </c>
      <c r="UFV10" s="189">
        <v>0.16402</v>
      </c>
      <c r="UFW10" s="189">
        <v>0.16402</v>
      </c>
      <c r="UFX10" s="189">
        <v>0.16402</v>
      </c>
      <c r="UFY10" s="189">
        <v>0.16402</v>
      </c>
      <c r="UFZ10" s="189">
        <v>0.16402</v>
      </c>
      <c r="UGA10" s="189">
        <v>0.16402</v>
      </c>
      <c r="UGB10" s="189">
        <v>0.16402</v>
      </c>
      <c r="UGC10" s="189">
        <v>0.16402</v>
      </c>
      <c r="UGD10" s="189">
        <v>0.16402</v>
      </c>
      <c r="UGE10" s="189">
        <v>0.16402</v>
      </c>
      <c r="UGF10" s="189">
        <v>0.16402</v>
      </c>
      <c r="UGG10" s="189">
        <v>0.16402</v>
      </c>
      <c r="UGH10" s="189">
        <v>0.16402</v>
      </c>
      <c r="UGI10" s="189">
        <v>0.16402</v>
      </c>
      <c r="UGJ10" s="189">
        <v>0.16402</v>
      </c>
      <c r="UGK10" s="189">
        <v>0.16402</v>
      </c>
      <c r="UGL10" s="189">
        <v>0.16402</v>
      </c>
      <c r="UGM10" s="189">
        <v>0.16402</v>
      </c>
      <c r="UGN10" s="189">
        <v>0.16402</v>
      </c>
      <c r="UGO10" s="189">
        <v>0.16402</v>
      </c>
      <c r="UGP10" s="189">
        <v>0.16402</v>
      </c>
      <c r="UGQ10" s="189">
        <v>0.16402</v>
      </c>
      <c r="UGR10" s="189">
        <v>0.16402</v>
      </c>
      <c r="UGS10" s="189">
        <v>0.16402</v>
      </c>
      <c r="UGT10" s="189">
        <v>0.16402</v>
      </c>
      <c r="UGU10" s="189">
        <v>0.16402</v>
      </c>
      <c r="UGV10" s="189">
        <v>0.16402</v>
      </c>
      <c r="UGW10" s="189">
        <v>0.16402</v>
      </c>
      <c r="UGX10" s="189">
        <v>0.16402</v>
      </c>
      <c r="UGY10" s="189">
        <v>0.16402</v>
      </c>
      <c r="UGZ10" s="189">
        <v>0.16402</v>
      </c>
      <c r="UHA10" s="189">
        <v>0.16402</v>
      </c>
      <c r="UHB10" s="189">
        <v>0.16402</v>
      </c>
      <c r="UHC10" s="189">
        <v>0.16402</v>
      </c>
      <c r="UHD10" s="189">
        <v>0.16402</v>
      </c>
      <c r="UHE10" s="189">
        <v>0.16402</v>
      </c>
      <c r="UHF10" s="189">
        <v>0.16402</v>
      </c>
      <c r="UHG10" s="189">
        <v>0.16402</v>
      </c>
      <c r="UHH10" s="189">
        <v>0.16402</v>
      </c>
      <c r="UHI10" s="189">
        <v>0.16402</v>
      </c>
      <c r="UHJ10" s="189">
        <v>0.16402</v>
      </c>
      <c r="UHK10" s="189">
        <v>0.16402</v>
      </c>
      <c r="UHL10" s="189">
        <v>0.16402</v>
      </c>
      <c r="UHM10" s="189">
        <v>0.16402</v>
      </c>
      <c r="UHN10" s="189">
        <v>0.16402</v>
      </c>
      <c r="UHO10" s="189">
        <v>0.16402</v>
      </c>
      <c r="UHP10" s="189">
        <v>0.16402</v>
      </c>
      <c r="UHQ10" s="189">
        <v>0.16402</v>
      </c>
      <c r="UHR10" s="189">
        <v>0.16402</v>
      </c>
      <c r="UHS10" s="189">
        <v>0.16402</v>
      </c>
      <c r="UHT10" s="189">
        <v>0.16402</v>
      </c>
      <c r="UHU10" s="189">
        <v>0.16402</v>
      </c>
      <c r="UHV10" s="189">
        <v>0.16402</v>
      </c>
      <c r="UHW10" s="189">
        <v>0.16402</v>
      </c>
      <c r="UHX10" s="189">
        <v>0.16402</v>
      </c>
      <c r="UHY10" s="189">
        <v>0.16402</v>
      </c>
      <c r="UHZ10" s="189">
        <v>0.16402</v>
      </c>
      <c r="UIA10" s="189">
        <v>0.16402</v>
      </c>
      <c r="UIB10" s="189">
        <v>0.16402</v>
      </c>
      <c r="UIC10" s="189">
        <v>0.16402</v>
      </c>
      <c r="UID10" s="189">
        <v>0.16402</v>
      </c>
      <c r="UIE10" s="189">
        <v>0.16402</v>
      </c>
      <c r="UIF10" s="189">
        <v>0.16402</v>
      </c>
      <c r="UIG10" s="189">
        <v>0.16402</v>
      </c>
      <c r="UIH10" s="189">
        <v>0.16402</v>
      </c>
      <c r="UII10" s="189">
        <v>0.16402</v>
      </c>
      <c r="UIJ10" s="189">
        <v>0.16402</v>
      </c>
      <c r="UIK10" s="189">
        <v>0.16402</v>
      </c>
      <c r="UIL10" s="189">
        <v>0.16402</v>
      </c>
      <c r="UIM10" s="189">
        <v>0.16402</v>
      </c>
      <c r="UIN10" s="189">
        <v>0.16402</v>
      </c>
      <c r="UIO10" s="189">
        <v>0.16402</v>
      </c>
      <c r="UIP10" s="189">
        <v>0.16402</v>
      </c>
      <c r="UIQ10" s="189">
        <v>0.16402</v>
      </c>
      <c r="UIR10" s="189">
        <v>0.16402</v>
      </c>
      <c r="UIS10" s="189">
        <v>0.16402</v>
      </c>
      <c r="UIT10" s="189">
        <v>0.16402</v>
      </c>
      <c r="UIU10" s="189">
        <v>0.16402</v>
      </c>
      <c r="UIV10" s="189">
        <v>0.16402</v>
      </c>
      <c r="UIW10" s="189">
        <v>0.16402</v>
      </c>
      <c r="UIX10" s="189">
        <v>0.16402</v>
      </c>
      <c r="UIY10" s="189">
        <v>0.16402</v>
      </c>
      <c r="UIZ10" s="189">
        <v>0.16402</v>
      </c>
      <c r="UJA10" s="189">
        <v>0.16402</v>
      </c>
      <c r="UJB10" s="189">
        <v>0.16402</v>
      </c>
      <c r="UJC10" s="189">
        <v>0.16402</v>
      </c>
      <c r="UJD10" s="189">
        <v>0.16402</v>
      </c>
      <c r="UJE10" s="189">
        <v>0.16402</v>
      </c>
      <c r="UJF10" s="189">
        <v>0.16402</v>
      </c>
      <c r="UJG10" s="189">
        <v>0.16402</v>
      </c>
      <c r="UJH10" s="189">
        <v>0.16402</v>
      </c>
      <c r="UJI10" s="189">
        <v>0.16402</v>
      </c>
      <c r="UJJ10" s="189">
        <v>0.16402</v>
      </c>
      <c r="UJK10" s="189">
        <v>0.16402</v>
      </c>
      <c r="UJL10" s="189">
        <v>0.16402</v>
      </c>
      <c r="UJM10" s="189">
        <v>0.16402</v>
      </c>
      <c r="UJN10" s="189">
        <v>0.16402</v>
      </c>
      <c r="UJO10" s="189">
        <v>0.16402</v>
      </c>
      <c r="UJP10" s="189">
        <v>0.16402</v>
      </c>
      <c r="UJQ10" s="189">
        <v>0.16402</v>
      </c>
      <c r="UJR10" s="189">
        <v>0.16402</v>
      </c>
      <c r="UJS10" s="189">
        <v>0.16402</v>
      </c>
      <c r="UJT10" s="189">
        <v>0.16402</v>
      </c>
      <c r="UJU10" s="189">
        <v>0.16402</v>
      </c>
      <c r="UJV10" s="189">
        <v>0.16402</v>
      </c>
      <c r="UJW10" s="189">
        <v>0.16402</v>
      </c>
      <c r="UJX10" s="189">
        <v>0.16402</v>
      </c>
      <c r="UJY10" s="189">
        <v>0.16402</v>
      </c>
      <c r="UJZ10" s="189">
        <v>0.16402</v>
      </c>
      <c r="UKA10" s="189">
        <v>0.16402</v>
      </c>
      <c r="UKB10" s="189">
        <v>0.16402</v>
      </c>
      <c r="UKC10" s="189">
        <v>0.16402</v>
      </c>
      <c r="UKD10" s="189">
        <v>0.16402</v>
      </c>
      <c r="UKE10" s="189">
        <v>0.16402</v>
      </c>
      <c r="UKF10" s="189">
        <v>0.16402</v>
      </c>
      <c r="UKG10" s="189">
        <v>0.16402</v>
      </c>
      <c r="UKH10" s="189">
        <v>0.16402</v>
      </c>
      <c r="UKI10" s="189">
        <v>0.16402</v>
      </c>
      <c r="UKJ10" s="189">
        <v>0.16402</v>
      </c>
      <c r="UKK10" s="189">
        <v>0.16402</v>
      </c>
      <c r="UKL10" s="189">
        <v>0.16402</v>
      </c>
      <c r="UKM10" s="189">
        <v>0.16402</v>
      </c>
      <c r="UKN10" s="189">
        <v>0.16402</v>
      </c>
      <c r="UKO10" s="189">
        <v>0.16402</v>
      </c>
      <c r="UKP10" s="189">
        <v>0.16402</v>
      </c>
      <c r="UKQ10" s="189">
        <v>0.16402</v>
      </c>
      <c r="UKR10" s="189">
        <v>0.16402</v>
      </c>
      <c r="UKS10" s="189">
        <v>0.16402</v>
      </c>
      <c r="UKT10" s="189">
        <v>0.16402</v>
      </c>
      <c r="UKU10" s="189">
        <v>0.16402</v>
      </c>
      <c r="UKV10" s="189">
        <v>0.16402</v>
      </c>
      <c r="UKW10" s="189">
        <v>0.16402</v>
      </c>
      <c r="UKX10" s="189">
        <v>0.16402</v>
      </c>
      <c r="UKY10" s="189">
        <v>0.16402</v>
      </c>
      <c r="UKZ10" s="189">
        <v>0.16402</v>
      </c>
      <c r="ULA10" s="189">
        <v>0.16402</v>
      </c>
      <c r="ULB10" s="189">
        <v>0.16402</v>
      </c>
      <c r="ULC10" s="189">
        <v>0.16402</v>
      </c>
      <c r="ULD10" s="189">
        <v>0.16402</v>
      </c>
      <c r="ULE10" s="189">
        <v>0.16402</v>
      </c>
      <c r="ULF10" s="189">
        <v>0.16402</v>
      </c>
      <c r="ULG10" s="189">
        <v>0.16402</v>
      </c>
      <c r="ULH10" s="189">
        <v>0.16402</v>
      </c>
      <c r="ULI10" s="189">
        <v>0.16402</v>
      </c>
      <c r="ULJ10" s="189">
        <v>0.16402</v>
      </c>
      <c r="ULK10" s="189">
        <v>0.16402</v>
      </c>
      <c r="ULL10" s="189">
        <v>0.16402</v>
      </c>
      <c r="ULM10" s="189">
        <v>0.16402</v>
      </c>
      <c r="ULN10" s="189">
        <v>0.16402</v>
      </c>
      <c r="ULO10" s="189">
        <v>0.16402</v>
      </c>
      <c r="ULP10" s="189">
        <v>0.16402</v>
      </c>
      <c r="ULQ10" s="189">
        <v>0.16402</v>
      </c>
      <c r="ULR10" s="189">
        <v>0.16402</v>
      </c>
      <c r="ULS10" s="189">
        <v>0.16402</v>
      </c>
      <c r="ULT10" s="189">
        <v>0.16402</v>
      </c>
      <c r="ULU10" s="189">
        <v>0.16402</v>
      </c>
      <c r="ULV10" s="189">
        <v>0.16402</v>
      </c>
      <c r="ULW10" s="189">
        <v>0.16402</v>
      </c>
      <c r="ULX10" s="189">
        <v>0.16402</v>
      </c>
      <c r="ULY10" s="189">
        <v>0.16402</v>
      </c>
      <c r="ULZ10" s="189">
        <v>0.16402</v>
      </c>
      <c r="UMA10" s="189">
        <v>0.16402</v>
      </c>
      <c r="UMB10" s="189">
        <v>0.16402</v>
      </c>
      <c r="UMC10" s="189">
        <v>0.16402</v>
      </c>
      <c r="UMD10" s="189">
        <v>0.16402</v>
      </c>
      <c r="UME10" s="189">
        <v>0.16402</v>
      </c>
      <c r="UMF10" s="189">
        <v>0.16402</v>
      </c>
      <c r="UMG10" s="189">
        <v>0.16402</v>
      </c>
      <c r="UMH10" s="189">
        <v>0.16402</v>
      </c>
      <c r="UMI10" s="189">
        <v>0.16402</v>
      </c>
      <c r="UMJ10" s="189">
        <v>0.16402</v>
      </c>
      <c r="UMK10" s="189">
        <v>0.16402</v>
      </c>
      <c r="UML10" s="189">
        <v>0.16402</v>
      </c>
      <c r="UMM10" s="189">
        <v>0.16402</v>
      </c>
      <c r="UMN10" s="189">
        <v>0.16402</v>
      </c>
      <c r="UMO10" s="189">
        <v>0.16402</v>
      </c>
      <c r="UMP10" s="189">
        <v>0.16402</v>
      </c>
      <c r="UMQ10" s="189">
        <v>0.16402</v>
      </c>
      <c r="UMR10" s="189">
        <v>0.16402</v>
      </c>
      <c r="UMS10" s="189">
        <v>0.16402</v>
      </c>
      <c r="UMT10" s="189">
        <v>0.16402</v>
      </c>
      <c r="UMU10" s="189">
        <v>0.16402</v>
      </c>
      <c r="UMV10" s="189">
        <v>0.16402</v>
      </c>
      <c r="UMW10" s="189">
        <v>0.16402</v>
      </c>
      <c r="UMX10" s="189">
        <v>0.16402</v>
      </c>
      <c r="UMY10" s="189">
        <v>0.16402</v>
      </c>
      <c r="UMZ10" s="189">
        <v>0.16402</v>
      </c>
      <c r="UNA10" s="189">
        <v>0.16402</v>
      </c>
      <c r="UNB10" s="189">
        <v>0.16402</v>
      </c>
      <c r="UNC10" s="189">
        <v>0.16402</v>
      </c>
      <c r="UND10" s="189">
        <v>0.16402</v>
      </c>
      <c r="UNE10" s="189">
        <v>0.16402</v>
      </c>
      <c r="UNF10" s="189">
        <v>0.16402</v>
      </c>
      <c r="UNG10" s="189">
        <v>0.16402</v>
      </c>
      <c r="UNH10" s="189">
        <v>0.16402</v>
      </c>
      <c r="UNI10" s="189">
        <v>0.16402</v>
      </c>
      <c r="UNJ10" s="189">
        <v>0.16402</v>
      </c>
      <c r="UNK10" s="189">
        <v>0.16402</v>
      </c>
      <c r="UNL10" s="189">
        <v>0.16402</v>
      </c>
      <c r="UNM10" s="189">
        <v>0.16402</v>
      </c>
      <c r="UNN10" s="189">
        <v>0.16402</v>
      </c>
      <c r="UNO10" s="189">
        <v>0.16402</v>
      </c>
      <c r="UNP10" s="189">
        <v>0.16402</v>
      </c>
      <c r="UNQ10" s="189">
        <v>0.16402</v>
      </c>
      <c r="UNR10" s="189">
        <v>0.16402</v>
      </c>
      <c r="UNS10" s="189">
        <v>0.16402</v>
      </c>
      <c r="UNT10" s="189">
        <v>0.16402</v>
      </c>
      <c r="UNU10" s="189">
        <v>0.16402</v>
      </c>
      <c r="UNV10" s="189">
        <v>0.16402</v>
      </c>
      <c r="UNW10" s="189">
        <v>0.16402</v>
      </c>
      <c r="UNX10" s="189">
        <v>0.16402</v>
      </c>
      <c r="UNY10" s="189">
        <v>0.16402</v>
      </c>
      <c r="UNZ10" s="189">
        <v>0.16402</v>
      </c>
      <c r="UOA10" s="189">
        <v>0.16402</v>
      </c>
      <c r="UOB10" s="189">
        <v>0.16402</v>
      </c>
      <c r="UOC10" s="189">
        <v>0.16402</v>
      </c>
      <c r="UOD10" s="189">
        <v>0.16402</v>
      </c>
      <c r="UOE10" s="189">
        <v>0.16402</v>
      </c>
      <c r="UOF10" s="189">
        <v>0.16402</v>
      </c>
      <c r="UOG10" s="189">
        <v>0.16402</v>
      </c>
      <c r="UOH10" s="189">
        <v>0.16402</v>
      </c>
      <c r="UOI10" s="189">
        <v>0.16402</v>
      </c>
      <c r="UOJ10" s="189">
        <v>0.16402</v>
      </c>
      <c r="UOK10" s="189">
        <v>0.16402</v>
      </c>
      <c r="UOL10" s="189">
        <v>0.16402</v>
      </c>
      <c r="UOM10" s="189">
        <v>0.16402</v>
      </c>
      <c r="UON10" s="189">
        <v>0.16402</v>
      </c>
      <c r="UOO10" s="189">
        <v>0.16402</v>
      </c>
      <c r="UOP10" s="189">
        <v>0.16402</v>
      </c>
      <c r="UOQ10" s="189">
        <v>0.16402</v>
      </c>
      <c r="UOR10" s="189">
        <v>0.16402</v>
      </c>
      <c r="UOS10" s="189">
        <v>0.16402</v>
      </c>
      <c r="UOT10" s="189">
        <v>0.16402</v>
      </c>
      <c r="UOU10" s="189">
        <v>0.16402</v>
      </c>
      <c r="UOV10" s="189">
        <v>0.16402</v>
      </c>
      <c r="UOW10" s="189">
        <v>0.16402</v>
      </c>
      <c r="UOX10" s="189">
        <v>0.16402</v>
      </c>
      <c r="UOY10" s="189">
        <v>0.16402</v>
      </c>
      <c r="UOZ10" s="189">
        <v>0.16402</v>
      </c>
      <c r="UPA10" s="189">
        <v>0.16402</v>
      </c>
      <c r="UPB10" s="189">
        <v>0.16402</v>
      </c>
      <c r="UPC10" s="189">
        <v>0.16402</v>
      </c>
      <c r="UPD10" s="189">
        <v>0.16402</v>
      </c>
      <c r="UPE10" s="189">
        <v>0.16402</v>
      </c>
      <c r="UPF10" s="189">
        <v>0.16402</v>
      </c>
      <c r="UPG10" s="189">
        <v>0.16402</v>
      </c>
      <c r="UPH10" s="189">
        <v>0.16402</v>
      </c>
      <c r="UPI10" s="189">
        <v>0.16402</v>
      </c>
      <c r="UPJ10" s="189">
        <v>0.16402</v>
      </c>
      <c r="UPK10" s="189">
        <v>0.16402</v>
      </c>
      <c r="UPL10" s="189">
        <v>0.16402</v>
      </c>
      <c r="UPM10" s="189">
        <v>0.16402</v>
      </c>
      <c r="UPN10" s="189">
        <v>0.16402</v>
      </c>
      <c r="UPO10" s="189">
        <v>0.16402</v>
      </c>
      <c r="UPP10" s="189">
        <v>0.16402</v>
      </c>
      <c r="UPQ10" s="189">
        <v>0.16402</v>
      </c>
      <c r="UPR10" s="189">
        <v>0.16402</v>
      </c>
      <c r="UPS10" s="189">
        <v>0.16402</v>
      </c>
      <c r="UPT10" s="189">
        <v>0.16402</v>
      </c>
      <c r="UPU10" s="189">
        <v>0.16402</v>
      </c>
      <c r="UPV10" s="189">
        <v>0.16402</v>
      </c>
      <c r="UPW10" s="189">
        <v>0.16402</v>
      </c>
      <c r="UPX10" s="189">
        <v>0.16402</v>
      </c>
      <c r="UPY10" s="189">
        <v>0.16402</v>
      </c>
      <c r="UPZ10" s="189">
        <v>0.16402</v>
      </c>
      <c r="UQA10" s="189">
        <v>0.16402</v>
      </c>
      <c r="UQB10" s="189">
        <v>0.16402</v>
      </c>
      <c r="UQC10" s="189">
        <v>0.16402</v>
      </c>
      <c r="UQD10" s="189">
        <v>0.16402</v>
      </c>
      <c r="UQE10" s="189">
        <v>0.16402</v>
      </c>
      <c r="UQF10" s="189">
        <v>0.16402</v>
      </c>
      <c r="UQG10" s="189">
        <v>0.16402</v>
      </c>
      <c r="UQH10" s="189">
        <v>0.16402</v>
      </c>
      <c r="UQI10" s="189">
        <v>0.16402</v>
      </c>
      <c r="UQJ10" s="189">
        <v>0.16402</v>
      </c>
      <c r="UQK10" s="189">
        <v>0.16402</v>
      </c>
      <c r="UQL10" s="189">
        <v>0.16402</v>
      </c>
      <c r="UQM10" s="189">
        <v>0.16402</v>
      </c>
      <c r="UQN10" s="189">
        <v>0.16402</v>
      </c>
      <c r="UQO10" s="189">
        <v>0.16402</v>
      </c>
      <c r="UQP10" s="189">
        <v>0.16402</v>
      </c>
      <c r="UQQ10" s="189">
        <v>0.16402</v>
      </c>
      <c r="UQR10" s="189">
        <v>0.16402</v>
      </c>
      <c r="UQS10" s="189">
        <v>0.16402</v>
      </c>
      <c r="UQT10" s="189">
        <v>0.16402</v>
      </c>
      <c r="UQU10" s="189">
        <v>0.16402</v>
      </c>
      <c r="UQV10" s="189">
        <v>0.16402</v>
      </c>
      <c r="UQW10" s="189">
        <v>0.16402</v>
      </c>
      <c r="UQX10" s="189">
        <v>0.16402</v>
      </c>
      <c r="UQY10" s="189">
        <v>0.16402</v>
      </c>
      <c r="UQZ10" s="189">
        <v>0.16402</v>
      </c>
      <c r="URA10" s="189">
        <v>0.16402</v>
      </c>
      <c r="URB10" s="189">
        <v>0.16402</v>
      </c>
      <c r="URC10" s="189">
        <v>0.16402</v>
      </c>
      <c r="URD10" s="189">
        <v>0.16402</v>
      </c>
      <c r="URE10" s="189">
        <v>0.16402</v>
      </c>
      <c r="URF10" s="189">
        <v>0.16402</v>
      </c>
      <c r="URG10" s="189">
        <v>0.16402</v>
      </c>
      <c r="URH10" s="189">
        <v>0.16402</v>
      </c>
      <c r="URI10" s="189">
        <v>0.16402</v>
      </c>
      <c r="URJ10" s="189">
        <v>0.16402</v>
      </c>
      <c r="URK10" s="189">
        <v>0.16402</v>
      </c>
      <c r="URL10" s="189">
        <v>0.16402</v>
      </c>
      <c r="URM10" s="189">
        <v>0.16402</v>
      </c>
      <c r="URN10" s="189">
        <v>0.16402</v>
      </c>
      <c r="URO10" s="189">
        <v>0.16402</v>
      </c>
      <c r="URP10" s="189">
        <v>0.16402</v>
      </c>
      <c r="URQ10" s="189">
        <v>0.16402</v>
      </c>
      <c r="URR10" s="189">
        <v>0.16402</v>
      </c>
      <c r="URS10" s="189">
        <v>0.16402</v>
      </c>
      <c r="URT10" s="189">
        <v>0.16402</v>
      </c>
      <c r="URU10" s="189">
        <v>0.16402</v>
      </c>
      <c r="URV10" s="189">
        <v>0.16402</v>
      </c>
      <c r="URW10" s="189">
        <v>0.16402</v>
      </c>
      <c r="URX10" s="189">
        <v>0.16402</v>
      </c>
      <c r="URY10" s="189">
        <v>0.16402</v>
      </c>
      <c r="URZ10" s="189">
        <v>0.16402</v>
      </c>
      <c r="USA10" s="189">
        <v>0.16402</v>
      </c>
      <c r="USB10" s="189">
        <v>0.16402</v>
      </c>
      <c r="USC10" s="189">
        <v>0.16402</v>
      </c>
      <c r="USD10" s="189">
        <v>0.16402</v>
      </c>
      <c r="USE10" s="189">
        <v>0.16402</v>
      </c>
      <c r="USF10" s="189">
        <v>0.16402</v>
      </c>
      <c r="USG10" s="189">
        <v>0.16402</v>
      </c>
      <c r="USH10" s="189">
        <v>0.16402</v>
      </c>
      <c r="USI10" s="189">
        <v>0.16402</v>
      </c>
      <c r="USJ10" s="189">
        <v>0.16402</v>
      </c>
      <c r="USK10" s="189">
        <v>0.16402</v>
      </c>
      <c r="USL10" s="189">
        <v>0.16402</v>
      </c>
      <c r="USM10" s="189">
        <v>0.16402</v>
      </c>
      <c r="USN10" s="189">
        <v>0.16402</v>
      </c>
      <c r="USO10" s="189">
        <v>0.16402</v>
      </c>
      <c r="USP10" s="189">
        <v>0.16402</v>
      </c>
      <c r="USQ10" s="189">
        <v>0.16402</v>
      </c>
      <c r="USR10" s="189">
        <v>0.16402</v>
      </c>
      <c r="USS10" s="189">
        <v>0.16402</v>
      </c>
      <c r="UST10" s="189">
        <v>0.16402</v>
      </c>
      <c r="USU10" s="189">
        <v>0.16402</v>
      </c>
      <c r="USV10" s="189">
        <v>0.16402</v>
      </c>
      <c r="USW10" s="189">
        <v>0.16402</v>
      </c>
      <c r="USX10" s="189">
        <v>0.16402</v>
      </c>
      <c r="USY10" s="189">
        <v>0.16402</v>
      </c>
      <c r="USZ10" s="189">
        <v>0.16402</v>
      </c>
      <c r="UTA10" s="189">
        <v>0.16402</v>
      </c>
      <c r="UTB10" s="189">
        <v>0.16402</v>
      </c>
      <c r="UTC10" s="189">
        <v>0.16402</v>
      </c>
      <c r="UTD10" s="189">
        <v>0.16402</v>
      </c>
      <c r="UTE10" s="189">
        <v>0.16402</v>
      </c>
      <c r="UTF10" s="189">
        <v>0.16402</v>
      </c>
      <c r="UTG10" s="189">
        <v>0.16402</v>
      </c>
      <c r="UTH10" s="189">
        <v>0.16402</v>
      </c>
      <c r="UTI10" s="189">
        <v>0.16402</v>
      </c>
      <c r="UTJ10" s="189">
        <v>0.16402</v>
      </c>
      <c r="UTK10" s="189">
        <v>0.16402</v>
      </c>
      <c r="UTL10" s="189">
        <v>0.16402</v>
      </c>
      <c r="UTM10" s="189">
        <v>0.16402</v>
      </c>
      <c r="UTN10" s="189">
        <v>0.16402</v>
      </c>
      <c r="UTO10" s="189">
        <v>0.16402</v>
      </c>
      <c r="UTP10" s="189">
        <v>0.16402</v>
      </c>
      <c r="UTQ10" s="189">
        <v>0.16402</v>
      </c>
      <c r="UTR10" s="189">
        <v>0.16402</v>
      </c>
      <c r="UTS10" s="189">
        <v>0.16402</v>
      </c>
      <c r="UTT10" s="189">
        <v>0.16402</v>
      </c>
      <c r="UTU10" s="189">
        <v>0.16402</v>
      </c>
      <c r="UTV10" s="189">
        <v>0.16402</v>
      </c>
      <c r="UTW10" s="189">
        <v>0.16402</v>
      </c>
      <c r="UTX10" s="189">
        <v>0.16402</v>
      </c>
      <c r="UTY10" s="189">
        <v>0.16402</v>
      </c>
      <c r="UTZ10" s="189">
        <v>0.16402</v>
      </c>
      <c r="UUA10" s="189">
        <v>0.16402</v>
      </c>
      <c r="UUB10" s="189">
        <v>0.16402</v>
      </c>
      <c r="UUC10" s="189">
        <v>0.16402</v>
      </c>
      <c r="UUD10" s="189">
        <v>0.16402</v>
      </c>
      <c r="UUE10" s="189">
        <v>0.16402</v>
      </c>
      <c r="UUF10" s="189">
        <v>0.16402</v>
      </c>
      <c r="UUG10" s="189">
        <v>0.16402</v>
      </c>
      <c r="UUH10" s="189">
        <v>0.16402</v>
      </c>
      <c r="UUI10" s="189">
        <v>0.16402</v>
      </c>
      <c r="UUJ10" s="189">
        <v>0.16402</v>
      </c>
      <c r="UUK10" s="189">
        <v>0.16402</v>
      </c>
      <c r="UUL10" s="189">
        <v>0.16402</v>
      </c>
      <c r="UUM10" s="189">
        <v>0.16402</v>
      </c>
      <c r="UUN10" s="189">
        <v>0.16402</v>
      </c>
      <c r="UUO10" s="189">
        <v>0.16402</v>
      </c>
      <c r="UUP10" s="189">
        <v>0.16402</v>
      </c>
      <c r="UUQ10" s="189">
        <v>0.16402</v>
      </c>
      <c r="UUR10" s="189">
        <v>0.16402</v>
      </c>
      <c r="UUS10" s="189">
        <v>0.16402</v>
      </c>
      <c r="UUT10" s="189">
        <v>0.16402</v>
      </c>
      <c r="UUU10" s="189">
        <v>0.16402</v>
      </c>
      <c r="UUV10" s="189">
        <v>0.16402</v>
      </c>
      <c r="UUW10" s="189">
        <v>0.16402</v>
      </c>
      <c r="UUX10" s="189">
        <v>0.16402</v>
      </c>
      <c r="UUY10" s="189">
        <v>0.16402</v>
      </c>
      <c r="UUZ10" s="189">
        <v>0.16402</v>
      </c>
      <c r="UVA10" s="189">
        <v>0.16402</v>
      </c>
      <c r="UVB10" s="189">
        <v>0.16402</v>
      </c>
      <c r="UVC10" s="189">
        <v>0.16402</v>
      </c>
      <c r="UVD10" s="189">
        <v>0.16402</v>
      </c>
      <c r="UVE10" s="189">
        <v>0.16402</v>
      </c>
      <c r="UVF10" s="189">
        <v>0.16402</v>
      </c>
      <c r="UVG10" s="189">
        <v>0.16402</v>
      </c>
      <c r="UVH10" s="189">
        <v>0.16402</v>
      </c>
      <c r="UVI10" s="189">
        <v>0.16402</v>
      </c>
      <c r="UVJ10" s="189">
        <v>0.16402</v>
      </c>
      <c r="UVK10" s="189">
        <v>0.16402</v>
      </c>
      <c r="UVL10" s="189">
        <v>0.16402</v>
      </c>
      <c r="UVM10" s="189">
        <v>0.16402</v>
      </c>
      <c r="UVN10" s="189">
        <v>0.16402</v>
      </c>
      <c r="UVO10" s="189">
        <v>0.16402</v>
      </c>
      <c r="UVP10" s="189">
        <v>0.16402</v>
      </c>
      <c r="UVQ10" s="189">
        <v>0.16402</v>
      </c>
      <c r="UVR10" s="189">
        <v>0.16402</v>
      </c>
      <c r="UVS10" s="189">
        <v>0.16402</v>
      </c>
      <c r="UVT10" s="189">
        <v>0.16402</v>
      </c>
      <c r="UVU10" s="189">
        <v>0.16402</v>
      </c>
      <c r="UVV10" s="189">
        <v>0.16402</v>
      </c>
      <c r="UVW10" s="189">
        <v>0.16402</v>
      </c>
      <c r="UVX10" s="189">
        <v>0.16402</v>
      </c>
      <c r="UVY10" s="189">
        <v>0.16402</v>
      </c>
      <c r="UVZ10" s="189">
        <v>0.16402</v>
      </c>
      <c r="UWA10" s="189">
        <v>0.16402</v>
      </c>
      <c r="UWB10" s="189">
        <v>0.16402</v>
      </c>
      <c r="UWC10" s="189">
        <v>0.16402</v>
      </c>
      <c r="UWD10" s="189">
        <v>0.16402</v>
      </c>
      <c r="UWE10" s="189">
        <v>0.16402</v>
      </c>
      <c r="UWF10" s="189">
        <v>0.16402</v>
      </c>
      <c r="UWG10" s="189">
        <v>0.16402</v>
      </c>
      <c r="UWH10" s="189">
        <v>0.16402</v>
      </c>
      <c r="UWI10" s="189">
        <v>0.16402</v>
      </c>
      <c r="UWJ10" s="189">
        <v>0.16402</v>
      </c>
      <c r="UWK10" s="189">
        <v>0.16402</v>
      </c>
      <c r="UWL10" s="189">
        <v>0.16402</v>
      </c>
      <c r="UWM10" s="189">
        <v>0.16402</v>
      </c>
      <c r="UWN10" s="189">
        <v>0.16402</v>
      </c>
      <c r="UWO10" s="189">
        <v>0.16402</v>
      </c>
      <c r="UWP10" s="189">
        <v>0.16402</v>
      </c>
      <c r="UWQ10" s="189">
        <v>0.16402</v>
      </c>
      <c r="UWR10" s="189">
        <v>0.16402</v>
      </c>
      <c r="UWS10" s="189">
        <v>0.16402</v>
      </c>
      <c r="UWT10" s="189">
        <v>0.16402</v>
      </c>
      <c r="UWU10" s="189">
        <v>0.16402</v>
      </c>
      <c r="UWV10" s="189">
        <v>0.16402</v>
      </c>
      <c r="UWW10" s="189">
        <v>0.16402</v>
      </c>
      <c r="UWX10" s="189">
        <v>0.16402</v>
      </c>
      <c r="UWY10" s="189">
        <v>0.16402</v>
      </c>
      <c r="UWZ10" s="189">
        <v>0.16402</v>
      </c>
      <c r="UXA10" s="189">
        <v>0.16402</v>
      </c>
      <c r="UXB10" s="189">
        <v>0.16402</v>
      </c>
      <c r="UXC10" s="189">
        <v>0.16402</v>
      </c>
      <c r="UXD10" s="189">
        <v>0.16402</v>
      </c>
      <c r="UXE10" s="189">
        <v>0.16402</v>
      </c>
      <c r="UXF10" s="189">
        <v>0.16402</v>
      </c>
      <c r="UXG10" s="189">
        <v>0.16402</v>
      </c>
      <c r="UXH10" s="189">
        <v>0.16402</v>
      </c>
      <c r="UXI10" s="189">
        <v>0.16402</v>
      </c>
      <c r="UXJ10" s="189">
        <v>0.16402</v>
      </c>
      <c r="UXK10" s="189">
        <v>0.16402</v>
      </c>
      <c r="UXL10" s="189">
        <v>0.16402</v>
      </c>
      <c r="UXM10" s="189">
        <v>0.16402</v>
      </c>
      <c r="UXN10" s="189">
        <v>0.16402</v>
      </c>
      <c r="UXO10" s="189">
        <v>0.16402</v>
      </c>
      <c r="UXP10" s="189">
        <v>0.16402</v>
      </c>
      <c r="UXQ10" s="189">
        <v>0.16402</v>
      </c>
      <c r="UXR10" s="189">
        <v>0.16402</v>
      </c>
      <c r="UXS10" s="189">
        <v>0.16402</v>
      </c>
      <c r="UXT10" s="189">
        <v>0.16402</v>
      </c>
      <c r="UXU10" s="189">
        <v>0.16402</v>
      </c>
      <c r="UXV10" s="189">
        <v>0.16402</v>
      </c>
      <c r="UXW10" s="189">
        <v>0.16402</v>
      </c>
      <c r="UXX10" s="189">
        <v>0.16402</v>
      </c>
      <c r="UXY10" s="189">
        <v>0.16402</v>
      </c>
      <c r="UXZ10" s="189">
        <v>0.16402</v>
      </c>
      <c r="UYA10" s="189">
        <v>0.16402</v>
      </c>
      <c r="UYB10" s="189">
        <v>0.16402</v>
      </c>
      <c r="UYC10" s="189">
        <v>0.16402</v>
      </c>
      <c r="UYD10" s="189">
        <v>0.16402</v>
      </c>
      <c r="UYE10" s="189">
        <v>0.16402</v>
      </c>
      <c r="UYF10" s="189">
        <v>0.16402</v>
      </c>
      <c r="UYG10" s="189">
        <v>0.16402</v>
      </c>
      <c r="UYH10" s="189">
        <v>0.16402</v>
      </c>
      <c r="UYI10" s="189">
        <v>0.16402</v>
      </c>
      <c r="UYJ10" s="189">
        <v>0.16402</v>
      </c>
      <c r="UYK10" s="189">
        <v>0.16402</v>
      </c>
      <c r="UYL10" s="189">
        <v>0.16402</v>
      </c>
      <c r="UYM10" s="189">
        <v>0.16402</v>
      </c>
      <c r="UYN10" s="189">
        <v>0.16402</v>
      </c>
      <c r="UYO10" s="189">
        <v>0.16402</v>
      </c>
      <c r="UYP10" s="189">
        <v>0.16402</v>
      </c>
      <c r="UYQ10" s="189">
        <v>0.16402</v>
      </c>
      <c r="UYR10" s="189">
        <v>0.16402</v>
      </c>
      <c r="UYS10" s="189">
        <v>0.16402</v>
      </c>
      <c r="UYT10" s="189">
        <v>0.16402</v>
      </c>
      <c r="UYU10" s="189">
        <v>0.16402</v>
      </c>
      <c r="UYV10" s="189">
        <v>0.16402</v>
      </c>
      <c r="UYW10" s="189">
        <v>0.16402</v>
      </c>
      <c r="UYX10" s="189">
        <v>0.16402</v>
      </c>
      <c r="UYY10" s="189">
        <v>0.16402</v>
      </c>
      <c r="UYZ10" s="189">
        <v>0.16402</v>
      </c>
      <c r="UZA10" s="189">
        <v>0.16402</v>
      </c>
      <c r="UZB10" s="189">
        <v>0.16402</v>
      </c>
      <c r="UZC10" s="189">
        <v>0.16402</v>
      </c>
      <c r="UZD10" s="189">
        <v>0.16402</v>
      </c>
      <c r="UZE10" s="189">
        <v>0.16402</v>
      </c>
      <c r="UZF10" s="189">
        <v>0.16402</v>
      </c>
      <c r="UZG10" s="189">
        <v>0.16402</v>
      </c>
      <c r="UZH10" s="189">
        <v>0.16402</v>
      </c>
      <c r="UZI10" s="189">
        <v>0.16402</v>
      </c>
      <c r="UZJ10" s="189">
        <v>0.16402</v>
      </c>
      <c r="UZK10" s="189">
        <v>0.16402</v>
      </c>
      <c r="UZL10" s="189">
        <v>0.16402</v>
      </c>
      <c r="UZM10" s="189">
        <v>0.16402</v>
      </c>
      <c r="UZN10" s="189">
        <v>0.16402</v>
      </c>
      <c r="UZO10" s="189">
        <v>0.16402</v>
      </c>
      <c r="UZP10" s="189">
        <v>0.16402</v>
      </c>
      <c r="UZQ10" s="189">
        <v>0.16402</v>
      </c>
      <c r="UZR10" s="189">
        <v>0.16402</v>
      </c>
      <c r="UZS10" s="189">
        <v>0.16402</v>
      </c>
      <c r="UZT10" s="189">
        <v>0.16402</v>
      </c>
      <c r="UZU10" s="189">
        <v>0.16402</v>
      </c>
      <c r="UZV10" s="189">
        <v>0.16402</v>
      </c>
      <c r="UZW10" s="189">
        <v>0.16402</v>
      </c>
      <c r="UZX10" s="189">
        <v>0.16402</v>
      </c>
      <c r="UZY10" s="189">
        <v>0.16402</v>
      </c>
      <c r="UZZ10" s="189">
        <v>0.16402</v>
      </c>
      <c r="VAA10" s="189">
        <v>0.16402</v>
      </c>
      <c r="VAB10" s="189">
        <v>0.16402</v>
      </c>
      <c r="VAC10" s="189">
        <v>0.16402</v>
      </c>
      <c r="VAD10" s="189">
        <v>0.16402</v>
      </c>
      <c r="VAE10" s="189">
        <v>0.16402</v>
      </c>
      <c r="VAF10" s="189">
        <v>0.16402</v>
      </c>
      <c r="VAG10" s="189">
        <v>0.16402</v>
      </c>
      <c r="VAH10" s="189">
        <v>0.16402</v>
      </c>
      <c r="VAI10" s="189">
        <v>0.16402</v>
      </c>
      <c r="VAJ10" s="189">
        <v>0.16402</v>
      </c>
      <c r="VAK10" s="189">
        <v>0.16402</v>
      </c>
      <c r="VAL10" s="189">
        <v>0.16402</v>
      </c>
      <c r="VAM10" s="189">
        <v>0.16402</v>
      </c>
      <c r="VAN10" s="189">
        <v>0.16402</v>
      </c>
      <c r="VAO10" s="189">
        <v>0.16402</v>
      </c>
      <c r="VAP10" s="189">
        <v>0.16402</v>
      </c>
      <c r="VAQ10" s="189">
        <v>0.16402</v>
      </c>
      <c r="VAR10" s="189">
        <v>0.16402</v>
      </c>
      <c r="VAS10" s="189">
        <v>0.16402</v>
      </c>
      <c r="VAT10" s="189">
        <v>0.16402</v>
      </c>
      <c r="VAU10" s="189">
        <v>0.16402</v>
      </c>
      <c r="VAV10" s="189">
        <v>0.16402</v>
      </c>
      <c r="VAW10" s="189">
        <v>0.16402</v>
      </c>
      <c r="VAX10" s="189">
        <v>0.16402</v>
      </c>
      <c r="VAY10" s="189">
        <v>0.16402</v>
      </c>
      <c r="VAZ10" s="189">
        <v>0.16402</v>
      </c>
      <c r="VBA10" s="189">
        <v>0.16402</v>
      </c>
      <c r="VBB10" s="189">
        <v>0.16402</v>
      </c>
      <c r="VBC10" s="189">
        <v>0.16402</v>
      </c>
      <c r="VBD10" s="189">
        <v>0.16402</v>
      </c>
      <c r="VBE10" s="189">
        <v>0.16402</v>
      </c>
      <c r="VBF10" s="189">
        <v>0.16402</v>
      </c>
      <c r="VBG10" s="189">
        <v>0.16402</v>
      </c>
      <c r="VBH10" s="189">
        <v>0.16402</v>
      </c>
      <c r="VBI10" s="189">
        <v>0.16402</v>
      </c>
      <c r="VBJ10" s="189">
        <v>0.16402</v>
      </c>
      <c r="VBK10" s="189">
        <v>0.16402</v>
      </c>
      <c r="VBL10" s="189">
        <v>0.16402</v>
      </c>
      <c r="VBM10" s="189">
        <v>0.16402</v>
      </c>
      <c r="VBN10" s="189">
        <v>0.16402</v>
      </c>
      <c r="VBO10" s="189">
        <v>0.16402</v>
      </c>
      <c r="VBP10" s="189">
        <v>0.16402</v>
      </c>
      <c r="VBQ10" s="189">
        <v>0.16402</v>
      </c>
      <c r="VBR10" s="189">
        <v>0.16402</v>
      </c>
      <c r="VBS10" s="189">
        <v>0.16402</v>
      </c>
      <c r="VBT10" s="189">
        <v>0.16402</v>
      </c>
      <c r="VBU10" s="189">
        <v>0.16402</v>
      </c>
      <c r="VBV10" s="189">
        <v>0.16402</v>
      </c>
      <c r="VBW10" s="189">
        <v>0.16402</v>
      </c>
      <c r="VBX10" s="189">
        <v>0.16402</v>
      </c>
      <c r="VBY10" s="189">
        <v>0.16402</v>
      </c>
      <c r="VBZ10" s="189">
        <v>0.16402</v>
      </c>
      <c r="VCA10" s="189">
        <v>0.16402</v>
      </c>
      <c r="VCB10" s="189">
        <v>0.16402</v>
      </c>
      <c r="VCC10" s="189">
        <v>0.16402</v>
      </c>
      <c r="VCD10" s="189">
        <v>0.16402</v>
      </c>
      <c r="VCE10" s="189">
        <v>0.16402</v>
      </c>
      <c r="VCF10" s="189">
        <v>0.16402</v>
      </c>
      <c r="VCG10" s="189">
        <v>0.16402</v>
      </c>
      <c r="VCH10" s="189">
        <v>0.16402</v>
      </c>
      <c r="VCI10" s="189">
        <v>0.16402</v>
      </c>
      <c r="VCJ10" s="189">
        <v>0.16402</v>
      </c>
      <c r="VCK10" s="189">
        <v>0.16402</v>
      </c>
      <c r="VCL10" s="189">
        <v>0.16402</v>
      </c>
      <c r="VCM10" s="189">
        <v>0.16402</v>
      </c>
      <c r="VCN10" s="189">
        <v>0.16402</v>
      </c>
      <c r="VCO10" s="189">
        <v>0.16402</v>
      </c>
      <c r="VCP10" s="189">
        <v>0.16402</v>
      </c>
      <c r="VCQ10" s="189">
        <v>0.16402</v>
      </c>
      <c r="VCR10" s="189">
        <v>0.16402</v>
      </c>
      <c r="VCS10" s="189">
        <v>0.16402</v>
      </c>
      <c r="VCT10" s="189">
        <v>0.16402</v>
      </c>
      <c r="VCU10" s="189">
        <v>0.16402</v>
      </c>
      <c r="VCV10" s="189">
        <v>0.16402</v>
      </c>
      <c r="VCW10" s="189">
        <v>0.16402</v>
      </c>
      <c r="VCX10" s="189">
        <v>0.16402</v>
      </c>
      <c r="VCY10" s="189">
        <v>0.16402</v>
      </c>
      <c r="VCZ10" s="189">
        <v>0.16402</v>
      </c>
      <c r="VDA10" s="189">
        <v>0.16402</v>
      </c>
      <c r="VDB10" s="189">
        <v>0.16402</v>
      </c>
      <c r="VDC10" s="189">
        <v>0.16402</v>
      </c>
      <c r="VDD10" s="189">
        <v>0.16402</v>
      </c>
      <c r="VDE10" s="189">
        <v>0.16402</v>
      </c>
      <c r="VDF10" s="189">
        <v>0.16402</v>
      </c>
      <c r="VDG10" s="189">
        <v>0.16402</v>
      </c>
      <c r="VDH10" s="189">
        <v>0.16402</v>
      </c>
      <c r="VDI10" s="189">
        <v>0.16402</v>
      </c>
      <c r="VDJ10" s="189">
        <v>0.16402</v>
      </c>
      <c r="VDK10" s="189">
        <v>0.16402</v>
      </c>
      <c r="VDL10" s="189">
        <v>0.16402</v>
      </c>
      <c r="VDM10" s="189">
        <v>0.16402</v>
      </c>
      <c r="VDN10" s="189">
        <v>0.16402</v>
      </c>
      <c r="VDO10" s="189">
        <v>0.16402</v>
      </c>
      <c r="VDP10" s="189">
        <v>0.16402</v>
      </c>
      <c r="VDQ10" s="189">
        <v>0.16402</v>
      </c>
      <c r="VDR10" s="189">
        <v>0.16402</v>
      </c>
      <c r="VDS10" s="189">
        <v>0.16402</v>
      </c>
      <c r="VDT10" s="189">
        <v>0.16402</v>
      </c>
      <c r="VDU10" s="189">
        <v>0.16402</v>
      </c>
      <c r="VDV10" s="189">
        <v>0.16402</v>
      </c>
      <c r="VDW10" s="189">
        <v>0.16402</v>
      </c>
      <c r="VDX10" s="189">
        <v>0.16402</v>
      </c>
      <c r="VDY10" s="189">
        <v>0.16402</v>
      </c>
      <c r="VDZ10" s="189">
        <v>0.16402</v>
      </c>
      <c r="VEA10" s="189">
        <v>0.16402</v>
      </c>
      <c r="VEB10" s="189">
        <v>0.16402</v>
      </c>
      <c r="VEC10" s="189">
        <v>0.16402</v>
      </c>
      <c r="VED10" s="189">
        <v>0.16402</v>
      </c>
      <c r="VEE10" s="189">
        <v>0.16402</v>
      </c>
      <c r="VEF10" s="189">
        <v>0.16402</v>
      </c>
      <c r="VEG10" s="189">
        <v>0.16402</v>
      </c>
      <c r="VEH10" s="189">
        <v>0.16402</v>
      </c>
      <c r="VEI10" s="189">
        <v>0.16402</v>
      </c>
      <c r="VEJ10" s="189">
        <v>0.16402</v>
      </c>
      <c r="VEK10" s="189">
        <v>0.16402</v>
      </c>
      <c r="VEL10" s="189">
        <v>0.16402</v>
      </c>
      <c r="VEM10" s="189">
        <v>0.16402</v>
      </c>
      <c r="VEN10" s="189">
        <v>0.16402</v>
      </c>
      <c r="VEO10" s="189">
        <v>0.16402</v>
      </c>
      <c r="VEP10" s="189">
        <v>0.16402</v>
      </c>
      <c r="VEQ10" s="189">
        <v>0.16402</v>
      </c>
      <c r="VER10" s="189">
        <v>0.16402</v>
      </c>
      <c r="VES10" s="189">
        <v>0.16402</v>
      </c>
      <c r="VET10" s="189">
        <v>0.16402</v>
      </c>
      <c r="VEU10" s="189">
        <v>0.16402</v>
      </c>
      <c r="VEV10" s="189">
        <v>0.16402</v>
      </c>
      <c r="VEW10" s="189">
        <v>0.16402</v>
      </c>
      <c r="VEX10" s="189">
        <v>0.16402</v>
      </c>
      <c r="VEY10" s="189">
        <v>0.16402</v>
      </c>
      <c r="VEZ10" s="189">
        <v>0.16402</v>
      </c>
      <c r="VFA10" s="189">
        <v>0.16402</v>
      </c>
      <c r="VFB10" s="189">
        <v>0.16402</v>
      </c>
      <c r="VFC10" s="189">
        <v>0.16402</v>
      </c>
      <c r="VFD10" s="189">
        <v>0.16402</v>
      </c>
      <c r="VFE10" s="189">
        <v>0.16402</v>
      </c>
      <c r="VFF10" s="189">
        <v>0.16402</v>
      </c>
      <c r="VFG10" s="189">
        <v>0.16402</v>
      </c>
      <c r="VFH10" s="189">
        <v>0.16402</v>
      </c>
      <c r="VFI10" s="189">
        <v>0.16402</v>
      </c>
      <c r="VFJ10" s="189">
        <v>0.16402</v>
      </c>
      <c r="VFK10" s="189">
        <v>0.16402</v>
      </c>
      <c r="VFL10" s="189">
        <v>0.16402</v>
      </c>
      <c r="VFM10" s="189">
        <v>0.16402</v>
      </c>
      <c r="VFN10" s="189">
        <v>0.16402</v>
      </c>
      <c r="VFO10" s="189">
        <v>0.16402</v>
      </c>
      <c r="VFP10" s="189">
        <v>0.16402</v>
      </c>
      <c r="VFQ10" s="189">
        <v>0.16402</v>
      </c>
      <c r="VFR10" s="189">
        <v>0.16402</v>
      </c>
      <c r="VFS10" s="189">
        <v>0.16402</v>
      </c>
      <c r="VFT10" s="189">
        <v>0.16402</v>
      </c>
      <c r="VFU10" s="189">
        <v>0.16402</v>
      </c>
      <c r="VFV10" s="189">
        <v>0.16402</v>
      </c>
      <c r="VFW10" s="189">
        <v>0.16402</v>
      </c>
      <c r="VFX10" s="189">
        <v>0.16402</v>
      </c>
      <c r="VFY10" s="189">
        <v>0.16402</v>
      </c>
      <c r="VFZ10" s="189">
        <v>0.16402</v>
      </c>
      <c r="VGA10" s="189">
        <v>0.16402</v>
      </c>
      <c r="VGB10" s="189">
        <v>0.16402</v>
      </c>
      <c r="VGC10" s="189">
        <v>0.16402</v>
      </c>
      <c r="VGD10" s="189">
        <v>0.16402</v>
      </c>
      <c r="VGE10" s="189">
        <v>0.16402</v>
      </c>
      <c r="VGF10" s="189">
        <v>0.16402</v>
      </c>
      <c r="VGG10" s="189">
        <v>0.16402</v>
      </c>
      <c r="VGH10" s="189">
        <v>0.16402</v>
      </c>
      <c r="VGI10" s="189">
        <v>0.16402</v>
      </c>
      <c r="VGJ10" s="189">
        <v>0.16402</v>
      </c>
      <c r="VGK10" s="189">
        <v>0.16402</v>
      </c>
      <c r="VGL10" s="189">
        <v>0.16402</v>
      </c>
      <c r="VGM10" s="189">
        <v>0.16402</v>
      </c>
      <c r="VGN10" s="189">
        <v>0.16402</v>
      </c>
      <c r="VGO10" s="189">
        <v>0.16402</v>
      </c>
      <c r="VGP10" s="189">
        <v>0.16402</v>
      </c>
      <c r="VGQ10" s="189">
        <v>0.16402</v>
      </c>
      <c r="VGR10" s="189">
        <v>0.16402</v>
      </c>
      <c r="VGS10" s="189">
        <v>0.16402</v>
      </c>
      <c r="VGT10" s="189">
        <v>0.16402</v>
      </c>
      <c r="VGU10" s="189">
        <v>0.16402</v>
      </c>
      <c r="VGV10" s="189">
        <v>0.16402</v>
      </c>
      <c r="VGW10" s="189">
        <v>0.16402</v>
      </c>
      <c r="VGX10" s="189">
        <v>0.16402</v>
      </c>
      <c r="VGY10" s="189">
        <v>0.16402</v>
      </c>
      <c r="VGZ10" s="189">
        <v>0.16402</v>
      </c>
      <c r="VHA10" s="189">
        <v>0.16402</v>
      </c>
      <c r="VHB10" s="189">
        <v>0.16402</v>
      </c>
      <c r="VHC10" s="189">
        <v>0.16402</v>
      </c>
      <c r="VHD10" s="189">
        <v>0.16402</v>
      </c>
      <c r="VHE10" s="189">
        <v>0.16402</v>
      </c>
      <c r="VHF10" s="189">
        <v>0.16402</v>
      </c>
      <c r="VHG10" s="189">
        <v>0.16402</v>
      </c>
      <c r="VHH10" s="189">
        <v>0.16402</v>
      </c>
      <c r="VHI10" s="189">
        <v>0.16402</v>
      </c>
      <c r="VHJ10" s="189">
        <v>0.16402</v>
      </c>
      <c r="VHK10" s="189">
        <v>0.16402</v>
      </c>
      <c r="VHL10" s="189">
        <v>0.16402</v>
      </c>
      <c r="VHM10" s="189">
        <v>0.16402</v>
      </c>
      <c r="VHN10" s="189">
        <v>0.16402</v>
      </c>
      <c r="VHO10" s="189">
        <v>0.16402</v>
      </c>
      <c r="VHP10" s="189">
        <v>0.16402</v>
      </c>
      <c r="VHQ10" s="189">
        <v>0.16402</v>
      </c>
      <c r="VHR10" s="189">
        <v>0.16402</v>
      </c>
      <c r="VHS10" s="189">
        <v>0.16402</v>
      </c>
      <c r="VHT10" s="189">
        <v>0.16402</v>
      </c>
      <c r="VHU10" s="189">
        <v>0.16402</v>
      </c>
      <c r="VHV10" s="189">
        <v>0.16402</v>
      </c>
      <c r="VHW10" s="189">
        <v>0.16402</v>
      </c>
      <c r="VHX10" s="189">
        <v>0.16402</v>
      </c>
      <c r="VHY10" s="189">
        <v>0.16402</v>
      </c>
      <c r="VHZ10" s="189">
        <v>0.16402</v>
      </c>
      <c r="VIA10" s="189">
        <v>0.16402</v>
      </c>
      <c r="VIB10" s="189">
        <v>0.16402</v>
      </c>
      <c r="VIC10" s="189">
        <v>0.16402</v>
      </c>
      <c r="VID10" s="189">
        <v>0.16402</v>
      </c>
      <c r="VIE10" s="189">
        <v>0.16402</v>
      </c>
      <c r="VIF10" s="189">
        <v>0.16402</v>
      </c>
      <c r="VIG10" s="189">
        <v>0.16402</v>
      </c>
      <c r="VIH10" s="189">
        <v>0.16402</v>
      </c>
      <c r="VII10" s="189">
        <v>0.16402</v>
      </c>
      <c r="VIJ10" s="189">
        <v>0.16402</v>
      </c>
      <c r="VIK10" s="189">
        <v>0.16402</v>
      </c>
      <c r="VIL10" s="189">
        <v>0.16402</v>
      </c>
      <c r="VIM10" s="189">
        <v>0.16402</v>
      </c>
      <c r="VIN10" s="189">
        <v>0.16402</v>
      </c>
      <c r="VIO10" s="189">
        <v>0.16402</v>
      </c>
      <c r="VIP10" s="189">
        <v>0.16402</v>
      </c>
      <c r="VIQ10" s="189">
        <v>0.16402</v>
      </c>
      <c r="VIR10" s="189">
        <v>0.16402</v>
      </c>
      <c r="VIS10" s="189">
        <v>0.16402</v>
      </c>
      <c r="VIT10" s="189">
        <v>0.16402</v>
      </c>
      <c r="VIU10" s="189">
        <v>0.16402</v>
      </c>
      <c r="VIV10" s="189">
        <v>0.16402</v>
      </c>
      <c r="VIW10" s="189">
        <v>0.16402</v>
      </c>
      <c r="VIX10" s="189">
        <v>0.16402</v>
      </c>
      <c r="VIY10" s="189">
        <v>0.16402</v>
      </c>
      <c r="VIZ10" s="189">
        <v>0.16402</v>
      </c>
      <c r="VJA10" s="189">
        <v>0.16402</v>
      </c>
      <c r="VJB10" s="189">
        <v>0.16402</v>
      </c>
      <c r="VJC10" s="189">
        <v>0.16402</v>
      </c>
      <c r="VJD10" s="189">
        <v>0.16402</v>
      </c>
      <c r="VJE10" s="189">
        <v>0.16402</v>
      </c>
      <c r="VJF10" s="189">
        <v>0.16402</v>
      </c>
      <c r="VJG10" s="189">
        <v>0.16402</v>
      </c>
      <c r="VJH10" s="189">
        <v>0.16402</v>
      </c>
      <c r="VJI10" s="189">
        <v>0.16402</v>
      </c>
      <c r="VJJ10" s="189">
        <v>0.16402</v>
      </c>
      <c r="VJK10" s="189">
        <v>0.16402</v>
      </c>
      <c r="VJL10" s="189">
        <v>0.16402</v>
      </c>
      <c r="VJM10" s="189">
        <v>0.16402</v>
      </c>
      <c r="VJN10" s="189">
        <v>0.16402</v>
      </c>
      <c r="VJO10" s="189">
        <v>0.16402</v>
      </c>
      <c r="VJP10" s="189">
        <v>0.16402</v>
      </c>
      <c r="VJQ10" s="189">
        <v>0.16402</v>
      </c>
      <c r="VJR10" s="189">
        <v>0.16402</v>
      </c>
      <c r="VJS10" s="189">
        <v>0.16402</v>
      </c>
      <c r="VJT10" s="189">
        <v>0.16402</v>
      </c>
      <c r="VJU10" s="189">
        <v>0.16402</v>
      </c>
      <c r="VJV10" s="189">
        <v>0.16402</v>
      </c>
      <c r="VJW10" s="189">
        <v>0.16402</v>
      </c>
      <c r="VJX10" s="189">
        <v>0.16402</v>
      </c>
      <c r="VJY10" s="189">
        <v>0.16402</v>
      </c>
      <c r="VJZ10" s="189">
        <v>0.16402</v>
      </c>
      <c r="VKA10" s="189">
        <v>0.16402</v>
      </c>
      <c r="VKB10" s="189">
        <v>0.16402</v>
      </c>
      <c r="VKC10" s="189">
        <v>0.16402</v>
      </c>
      <c r="VKD10" s="189">
        <v>0.16402</v>
      </c>
      <c r="VKE10" s="189">
        <v>0.16402</v>
      </c>
      <c r="VKF10" s="189">
        <v>0.16402</v>
      </c>
      <c r="VKG10" s="189">
        <v>0.16402</v>
      </c>
      <c r="VKH10" s="189">
        <v>0.16402</v>
      </c>
      <c r="VKI10" s="189">
        <v>0.16402</v>
      </c>
      <c r="VKJ10" s="189">
        <v>0.16402</v>
      </c>
      <c r="VKK10" s="189">
        <v>0.16402</v>
      </c>
      <c r="VKL10" s="189">
        <v>0.16402</v>
      </c>
      <c r="VKM10" s="189">
        <v>0.16402</v>
      </c>
      <c r="VKN10" s="189">
        <v>0.16402</v>
      </c>
      <c r="VKO10" s="189">
        <v>0.16402</v>
      </c>
      <c r="VKP10" s="189">
        <v>0.16402</v>
      </c>
      <c r="VKQ10" s="189">
        <v>0.16402</v>
      </c>
      <c r="VKR10" s="189">
        <v>0.16402</v>
      </c>
      <c r="VKS10" s="189">
        <v>0.16402</v>
      </c>
      <c r="VKT10" s="189">
        <v>0.16402</v>
      </c>
      <c r="VKU10" s="189">
        <v>0.16402</v>
      </c>
      <c r="VKV10" s="189">
        <v>0.16402</v>
      </c>
      <c r="VKW10" s="189">
        <v>0.16402</v>
      </c>
      <c r="VKX10" s="189">
        <v>0.16402</v>
      </c>
      <c r="VKY10" s="189">
        <v>0.16402</v>
      </c>
      <c r="VKZ10" s="189">
        <v>0.16402</v>
      </c>
      <c r="VLA10" s="189">
        <v>0.16402</v>
      </c>
      <c r="VLB10" s="189">
        <v>0.16402</v>
      </c>
      <c r="VLC10" s="189">
        <v>0.16402</v>
      </c>
      <c r="VLD10" s="189">
        <v>0.16402</v>
      </c>
      <c r="VLE10" s="189">
        <v>0.16402</v>
      </c>
      <c r="VLF10" s="189">
        <v>0.16402</v>
      </c>
      <c r="VLG10" s="189">
        <v>0.16402</v>
      </c>
      <c r="VLH10" s="189">
        <v>0.16402</v>
      </c>
      <c r="VLI10" s="189">
        <v>0.16402</v>
      </c>
      <c r="VLJ10" s="189">
        <v>0.16402</v>
      </c>
      <c r="VLK10" s="189">
        <v>0.16402</v>
      </c>
      <c r="VLL10" s="189">
        <v>0.16402</v>
      </c>
      <c r="VLM10" s="189">
        <v>0.16402</v>
      </c>
      <c r="VLN10" s="189">
        <v>0.16402</v>
      </c>
      <c r="VLO10" s="189">
        <v>0.16402</v>
      </c>
      <c r="VLP10" s="189">
        <v>0.16402</v>
      </c>
      <c r="VLQ10" s="189">
        <v>0.16402</v>
      </c>
      <c r="VLR10" s="189">
        <v>0.16402</v>
      </c>
      <c r="VLS10" s="189">
        <v>0.16402</v>
      </c>
      <c r="VLT10" s="189">
        <v>0.16402</v>
      </c>
      <c r="VLU10" s="189">
        <v>0.16402</v>
      </c>
      <c r="VLV10" s="189">
        <v>0.16402</v>
      </c>
      <c r="VLW10" s="189">
        <v>0.16402</v>
      </c>
      <c r="VLX10" s="189">
        <v>0.16402</v>
      </c>
      <c r="VLY10" s="189">
        <v>0.16402</v>
      </c>
      <c r="VLZ10" s="189">
        <v>0.16402</v>
      </c>
      <c r="VMA10" s="189">
        <v>0.16402</v>
      </c>
      <c r="VMB10" s="189">
        <v>0.16402</v>
      </c>
      <c r="VMC10" s="189">
        <v>0.16402</v>
      </c>
      <c r="VMD10" s="189">
        <v>0.16402</v>
      </c>
      <c r="VME10" s="189">
        <v>0.16402</v>
      </c>
      <c r="VMF10" s="189">
        <v>0.16402</v>
      </c>
      <c r="VMG10" s="189">
        <v>0.16402</v>
      </c>
      <c r="VMH10" s="189">
        <v>0.16402</v>
      </c>
      <c r="VMI10" s="189">
        <v>0.16402</v>
      </c>
      <c r="VMJ10" s="189">
        <v>0.16402</v>
      </c>
      <c r="VMK10" s="189">
        <v>0.16402</v>
      </c>
      <c r="VML10" s="189">
        <v>0.16402</v>
      </c>
      <c r="VMM10" s="189">
        <v>0.16402</v>
      </c>
      <c r="VMN10" s="189">
        <v>0.16402</v>
      </c>
      <c r="VMO10" s="189">
        <v>0.16402</v>
      </c>
      <c r="VMP10" s="189">
        <v>0.16402</v>
      </c>
      <c r="VMQ10" s="189">
        <v>0.16402</v>
      </c>
      <c r="VMR10" s="189">
        <v>0.16402</v>
      </c>
      <c r="VMS10" s="189">
        <v>0.16402</v>
      </c>
      <c r="VMT10" s="189">
        <v>0.16402</v>
      </c>
      <c r="VMU10" s="189">
        <v>0.16402</v>
      </c>
      <c r="VMV10" s="189">
        <v>0.16402</v>
      </c>
      <c r="VMW10" s="189">
        <v>0.16402</v>
      </c>
      <c r="VMX10" s="189">
        <v>0.16402</v>
      </c>
      <c r="VMY10" s="189">
        <v>0.16402</v>
      </c>
      <c r="VMZ10" s="189">
        <v>0.16402</v>
      </c>
      <c r="VNA10" s="189">
        <v>0.16402</v>
      </c>
      <c r="VNB10" s="189">
        <v>0.16402</v>
      </c>
      <c r="VNC10" s="189">
        <v>0.16402</v>
      </c>
      <c r="VND10" s="189">
        <v>0.16402</v>
      </c>
      <c r="VNE10" s="189">
        <v>0.16402</v>
      </c>
      <c r="VNF10" s="189">
        <v>0.16402</v>
      </c>
      <c r="VNG10" s="189">
        <v>0.16402</v>
      </c>
      <c r="VNH10" s="189">
        <v>0.16402</v>
      </c>
      <c r="VNI10" s="189">
        <v>0.16402</v>
      </c>
      <c r="VNJ10" s="189">
        <v>0.16402</v>
      </c>
      <c r="VNK10" s="189">
        <v>0.16402</v>
      </c>
      <c r="VNL10" s="189">
        <v>0.16402</v>
      </c>
      <c r="VNM10" s="189">
        <v>0.16402</v>
      </c>
      <c r="VNN10" s="189">
        <v>0.16402</v>
      </c>
      <c r="VNO10" s="189">
        <v>0.16402</v>
      </c>
      <c r="VNP10" s="189">
        <v>0.16402</v>
      </c>
      <c r="VNQ10" s="189">
        <v>0.16402</v>
      </c>
      <c r="VNR10" s="189">
        <v>0.16402</v>
      </c>
      <c r="VNS10" s="189">
        <v>0.16402</v>
      </c>
      <c r="VNT10" s="189">
        <v>0.16402</v>
      </c>
      <c r="VNU10" s="189">
        <v>0.16402</v>
      </c>
      <c r="VNV10" s="189">
        <v>0.16402</v>
      </c>
      <c r="VNW10" s="189">
        <v>0.16402</v>
      </c>
      <c r="VNX10" s="189">
        <v>0.16402</v>
      </c>
      <c r="VNY10" s="189">
        <v>0.16402</v>
      </c>
      <c r="VNZ10" s="189">
        <v>0.16402</v>
      </c>
      <c r="VOA10" s="189">
        <v>0.16402</v>
      </c>
      <c r="VOB10" s="189">
        <v>0.16402</v>
      </c>
      <c r="VOC10" s="189">
        <v>0.16402</v>
      </c>
      <c r="VOD10" s="189">
        <v>0.16402</v>
      </c>
      <c r="VOE10" s="189">
        <v>0.16402</v>
      </c>
      <c r="VOF10" s="189">
        <v>0.16402</v>
      </c>
      <c r="VOG10" s="189">
        <v>0.16402</v>
      </c>
      <c r="VOH10" s="189">
        <v>0.16402</v>
      </c>
      <c r="VOI10" s="189">
        <v>0.16402</v>
      </c>
      <c r="VOJ10" s="189">
        <v>0.16402</v>
      </c>
      <c r="VOK10" s="189">
        <v>0.16402</v>
      </c>
      <c r="VOL10" s="189">
        <v>0.16402</v>
      </c>
      <c r="VOM10" s="189">
        <v>0.16402</v>
      </c>
      <c r="VON10" s="189">
        <v>0.16402</v>
      </c>
      <c r="VOO10" s="189">
        <v>0.16402</v>
      </c>
      <c r="VOP10" s="189">
        <v>0.16402</v>
      </c>
      <c r="VOQ10" s="189">
        <v>0.16402</v>
      </c>
      <c r="VOR10" s="189">
        <v>0.16402</v>
      </c>
      <c r="VOS10" s="189">
        <v>0.16402</v>
      </c>
      <c r="VOT10" s="189">
        <v>0.16402</v>
      </c>
      <c r="VOU10" s="189">
        <v>0.16402</v>
      </c>
      <c r="VOV10" s="189">
        <v>0.16402</v>
      </c>
      <c r="VOW10" s="189">
        <v>0.16402</v>
      </c>
      <c r="VOX10" s="189">
        <v>0.16402</v>
      </c>
      <c r="VOY10" s="189">
        <v>0.16402</v>
      </c>
      <c r="VOZ10" s="189">
        <v>0.16402</v>
      </c>
      <c r="VPA10" s="189">
        <v>0.16402</v>
      </c>
      <c r="VPB10" s="189">
        <v>0.16402</v>
      </c>
      <c r="VPC10" s="189">
        <v>0.16402</v>
      </c>
      <c r="VPD10" s="189">
        <v>0.16402</v>
      </c>
      <c r="VPE10" s="189">
        <v>0.16402</v>
      </c>
      <c r="VPF10" s="189">
        <v>0.16402</v>
      </c>
      <c r="VPG10" s="189">
        <v>0.16402</v>
      </c>
      <c r="VPH10" s="189">
        <v>0.16402</v>
      </c>
      <c r="VPI10" s="189">
        <v>0.16402</v>
      </c>
      <c r="VPJ10" s="189">
        <v>0.16402</v>
      </c>
      <c r="VPK10" s="189">
        <v>0.16402</v>
      </c>
      <c r="VPL10" s="189">
        <v>0.16402</v>
      </c>
      <c r="VPM10" s="189">
        <v>0.16402</v>
      </c>
      <c r="VPN10" s="189">
        <v>0.16402</v>
      </c>
      <c r="VPO10" s="189">
        <v>0.16402</v>
      </c>
      <c r="VPP10" s="189">
        <v>0.16402</v>
      </c>
      <c r="VPQ10" s="189">
        <v>0.16402</v>
      </c>
      <c r="VPR10" s="189">
        <v>0.16402</v>
      </c>
      <c r="VPS10" s="189">
        <v>0.16402</v>
      </c>
      <c r="VPT10" s="189">
        <v>0.16402</v>
      </c>
      <c r="VPU10" s="189">
        <v>0.16402</v>
      </c>
      <c r="VPV10" s="189">
        <v>0.16402</v>
      </c>
      <c r="VPW10" s="189">
        <v>0.16402</v>
      </c>
      <c r="VPX10" s="189">
        <v>0.16402</v>
      </c>
      <c r="VPY10" s="189">
        <v>0.16402</v>
      </c>
      <c r="VPZ10" s="189">
        <v>0.16402</v>
      </c>
      <c r="VQA10" s="189">
        <v>0.16402</v>
      </c>
      <c r="VQB10" s="189">
        <v>0.16402</v>
      </c>
      <c r="VQC10" s="189">
        <v>0.16402</v>
      </c>
      <c r="VQD10" s="189">
        <v>0.16402</v>
      </c>
      <c r="VQE10" s="189">
        <v>0.16402</v>
      </c>
      <c r="VQF10" s="189">
        <v>0.16402</v>
      </c>
      <c r="VQG10" s="189">
        <v>0.16402</v>
      </c>
      <c r="VQH10" s="189">
        <v>0.16402</v>
      </c>
      <c r="VQI10" s="189">
        <v>0.16402</v>
      </c>
      <c r="VQJ10" s="189">
        <v>0.16402</v>
      </c>
      <c r="VQK10" s="189">
        <v>0.16402</v>
      </c>
      <c r="VQL10" s="189">
        <v>0.16402</v>
      </c>
      <c r="VQM10" s="189">
        <v>0.16402</v>
      </c>
      <c r="VQN10" s="189">
        <v>0.16402</v>
      </c>
      <c r="VQO10" s="189">
        <v>0.16402</v>
      </c>
      <c r="VQP10" s="189">
        <v>0.16402</v>
      </c>
      <c r="VQQ10" s="189">
        <v>0.16402</v>
      </c>
      <c r="VQR10" s="189">
        <v>0.16402</v>
      </c>
      <c r="VQS10" s="189">
        <v>0.16402</v>
      </c>
      <c r="VQT10" s="189">
        <v>0.16402</v>
      </c>
      <c r="VQU10" s="189">
        <v>0.16402</v>
      </c>
      <c r="VQV10" s="189">
        <v>0.16402</v>
      </c>
      <c r="VQW10" s="189">
        <v>0.16402</v>
      </c>
      <c r="VQX10" s="189">
        <v>0.16402</v>
      </c>
      <c r="VQY10" s="189">
        <v>0.16402</v>
      </c>
      <c r="VQZ10" s="189">
        <v>0.16402</v>
      </c>
      <c r="VRA10" s="189">
        <v>0.16402</v>
      </c>
      <c r="VRB10" s="189">
        <v>0.16402</v>
      </c>
      <c r="VRC10" s="189">
        <v>0.16402</v>
      </c>
      <c r="VRD10" s="189">
        <v>0.16402</v>
      </c>
      <c r="VRE10" s="189">
        <v>0.16402</v>
      </c>
      <c r="VRF10" s="189">
        <v>0.16402</v>
      </c>
      <c r="VRG10" s="189">
        <v>0.16402</v>
      </c>
      <c r="VRH10" s="189">
        <v>0.16402</v>
      </c>
      <c r="VRI10" s="189">
        <v>0.16402</v>
      </c>
      <c r="VRJ10" s="189">
        <v>0.16402</v>
      </c>
      <c r="VRK10" s="189">
        <v>0.16402</v>
      </c>
      <c r="VRL10" s="189">
        <v>0.16402</v>
      </c>
      <c r="VRM10" s="189">
        <v>0.16402</v>
      </c>
      <c r="VRN10" s="189">
        <v>0.16402</v>
      </c>
      <c r="VRO10" s="189">
        <v>0.16402</v>
      </c>
      <c r="VRP10" s="189">
        <v>0.16402</v>
      </c>
      <c r="VRQ10" s="189">
        <v>0.16402</v>
      </c>
      <c r="VRR10" s="189">
        <v>0.16402</v>
      </c>
      <c r="VRS10" s="189">
        <v>0.16402</v>
      </c>
      <c r="VRT10" s="189">
        <v>0.16402</v>
      </c>
      <c r="VRU10" s="189">
        <v>0.16402</v>
      </c>
      <c r="VRV10" s="189">
        <v>0.16402</v>
      </c>
      <c r="VRW10" s="189">
        <v>0.16402</v>
      </c>
      <c r="VRX10" s="189">
        <v>0.16402</v>
      </c>
      <c r="VRY10" s="189">
        <v>0.16402</v>
      </c>
      <c r="VRZ10" s="189">
        <v>0.16402</v>
      </c>
      <c r="VSA10" s="189">
        <v>0.16402</v>
      </c>
      <c r="VSB10" s="189">
        <v>0.16402</v>
      </c>
      <c r="VSC10" s="189">
        <v>0.16402</v>
      </c>
      <c r="VSD10" s="189">
        <v>0.16402</v>
      </c>
      <c r="VSE10" s="189">
        <v>0.16402</v>
      </c>
      <c r="VSF10" s="189">
        <v>0.16402</v>
      </c>
      <c r="VSG10" s="189">
        <v>0.16402</v>
      </c>
      <c r="VSH10" s="189">
        <v>0.16402</v>
      </c>
      <c r="VSI10" s="189">
        <v>0.16402</v>
      </c>
      <c r="VSJ10" s="189">
        <v>0.16402</v>
      </c>
      <c r="VSK10" s="189">
        <v>0.16402</v>
      </c>
      <c r="VSL10" s="189">
        <v>0.16402</v>
      </c>
      <c r="VSM10" s="189">
        <v>0.16402</v>
      </c>
      <c r="VSN10" s="189">
        <v>0.16402</v>
      </c>
      <c r="VSO10" s="189">
        <v>0.16402</v>
      </c>
      <c r="VSP10" s="189">
        <v>0.16402</v>
      </c>
      <c r="VSQ10" s="189">
        <v>0.16402</v>
      </c>
      <c r="VSR10" s="189">
        <v>0.16402</v>
      </c>
      <c r="VSS10" s="189">
        <v>0.16402</v>
      </c>
      <c r="VST10" s="189">
        <v>0.16402</v>
      </c>
      <c r="VSU10" s="189">
        <v>0.16402</v>
      </c>
      <c r="VSV10" s="189">
        <v>0.16402</v>
      </c>
      <c r="VSW10" s="189">
        <v>0.16402</v>
      </c>
      <c r="VSX10" s="189">
        <v>0.16402</v>
      </c>
      <c r="VSY10" s="189">
        <v>0.16402</v>
      </c>
      <c r="VSZ10" s="189">
        <v>0.16402</v>
      </c>
      <c r="VTA10" s="189">
        <v>0.16402</v>
      </c>
      <c r="VTB10" s="189">
        <v>0.16402</v>
      </c>
      <c r="VTC10" s="189">
        <v>0.16402</v>
      </c>
      <c r="VTD10" s="189">
        <v>0.16402</v>
      </c>
      <c r="VTE10" s="189">
        <v>0.16402</v>
      </c>
      <c r="VTF10" s="189">
        <v>0.16402</v>
      </c>
      <c r="VTG10" s="189">
        <v>0.16402</v>
      </c>
      <c r="VTH10" s="189">
        <v>0.16402</v>
      </c>
      <c r="VTI10" s="189">
        <v>0.16402</v>
      </c>
      <c r="VTJ10" s="189">
        <v>0.16402</v>
      </c>
      <c r="VTK10" s="189">
        <v>0.16402</v>
      </c>
      <c r="VTL10" s="189">
        <v>0.16402</v>
      </c>
      <c r="VTM10" s="189">
        <v>0.16402</v>
      </c>
      <c r="VTN10" s="189">
        <v>0.16402</v>
      </c>
      <c r="VTO10" s="189">
        <v>0.16402</v>
      </c>
      <c r="VTP10" s="189">
        <v>0.16402</v>
      </c>
      <c r="VTQ10" s="189">
        <v>0.16402</v>
      </c>
      <c r="VTR10" s="189">
        <v>0.16402</v>
      </c>
      <c r="VTS10" s="189">
        <v>0.16402</v>
      </c>
      <c r="VTT10" s="189">
        <v>0.16402</v>
      </c>
      <c r="VTU10" s="189">
        <v>0.16402</v>
      </c>
      <c r="VTV10" s="189">
        <v>0.16402</v>
      </c>
      <c r="VTW10" s="189">
        <v>0.16402</v>
      </c>
      <c r="VTX10" s="189">
        <v>0.16402</v>
      </c>
      <c r="VTY10" s="189">
        <v>0.16402</v>
      </c>
      <c r="VTZ10" s="189">
        <v>0.16402</v>
      </c>
      <c r="VUA10" s="189">
        <v>0.16402</v>
      </c>
      <c r="VUB10" s="189">
        <v>0.16402</v>
      </c>
      <c r="VUC10" s="189">
        <v>0.16402</v>
      </c>
      <c r="VUD10" s="189">
        <v>0.16402</v>
      </c>
      <c r="VUE10" s="189">
        <v>0.16402</v>
      </c>
      <c r="VUF10" s="189">
        <v>0.16402</v>
      </c>
      <c r="VUG10" s="189">
        <v>0.16402</v>
      </c>
      <c r="VUH10" s="189">
        <v>0.16402</v>
      </c>
      <c r="VUI10" s="189">
        <v>0.16402</v>
      </c>
      <c r="VUJ10" s="189">
        <v>0.16402</v>
      </c>
      <c r="VUK10" s="189">
        <v>0.16402</v>
      </c>
      <c r="VUL10" s="189">
        <v>0.16402</v>
      </c>
      <c r="VUM10" s="189">
        <v>0.16402</v>
      </c>
      <c r="VUN10" s="189">
        <v>0.16402</v>
      </c>
      <c r="VUO10" s="189">
        <v>0.16402</v>
      </c>
      <c r="VUP10" s="189">
        <v>0.16402</v>
      </c>
      <c r="VUQ10" s="189">
        <v>0.16402</v>
      </c>
      <c r="VUR10" s="189">
        <v>0.16402</v>
      </c>
      <c r="VUS10" s="189">
        <v>0.16402</v>
      </c>
      <c r="VUT10" s="189">
        <v>0.16402</v>
      </c>
      <c r="VUU10" s="189">
        <v>0.16402</v>
      </c>
      <c r="VUV10" s="189">
        <v>0.16402</v>
      </c>
      <c r="VUW10" s="189">
        <v>0.16402</v>
      </c>
      <c r="VUX10" s="189">
        <v>0.16402</v>
      </c>
      <c r="VUY10" s="189">
        <v>0.16402</v>
      </c>
      <c r="VUZ10" s="189">
        <v>0.16402</v>
      </c>
      <c r="VVA10" s="189">
        <v>0.16402</v>
      </c>
      <c r="VVB10" s="189">
        <v>0.16402</v>
      </c>
      <c r="VVC10" s="189">
        <v>0.16402</v>
      </c>
      <c r="VVD10" s="189">
        <v>0.16402</v>
      </c>
      <c r="VVE10" s="189">
        <v>0.16402</v>
      </c>
      <c r="VVF10" s="189">
        <v>0.16402</v>
      </c>
      <c r="VVG10" s="189">
        <v>0.16402</v>
      </c>
      <c r="VVH10" s="189">
        <v>0.16402</v>
      </c>
      <c r="VVI10" s="189">
        <v>0.16402</v>
      </c>
      <c r="VVJ10" s="189">
        <v>0.16402</v>
      </c>
      <c r="VVK10" s="189">
        <v>0.16402</v>
      </c>
      <c r="VVL10" s="189">
        <v>0.16402</v>
      </c>
      <c r="VVM10" s="189">
        <v>0.16402</v>
      </c>
      <c r="VVN10" s="189">
        <v>0.16402</v>
      </c>
      <c r="VVO10" s="189">
        <v>0.16402</v>
      </c>
      <c r="VVP10" s="189">
        <v>0.16402</v>
      </c>
      <c r="VVQ10" s="189">
        <v>0.16402</v>
      </c>
      <c r="VVR10" s="189">
        <v>0.16402</v>
      </c>
      <c r="VVS10" s="189">
        <v>0.16402</v>
      </c>
      <c r="VVT10" s="189">
        <v>0.16402</v>
      </c>
      <c r="VVU10" s="189">
        <v>0.16402</v>
      </c>
      <c r="VVV10" s="189">
        <v>0.16402</v>
      </c>
      <c r="VVW10" s="189">
        <v>0.16402</v>
      </c>
      <c r="VVX10" s="189">
        <v>0.16402</v>
      </c>
      <c r="VVY10" s="189">
        <v>0.16402</v>
      </c>
      <c r="VVZ10" s="189">
        <v>0.16402</v>
      </c>
      <c r="VWA10" s="189">
        <v>0.16402</v>
      </c>
      <c r="VWB10" s="189">
        <v>0.16402</v>
      </c>
      <c r="VWC10" s="189">
        <v>0.16402</v>
      </c>
      <c r="VWD10" s="189">
        <v>0.16402</v>
      </c>
      <c r="VWE10" s="189">
        <v>0.16402</v>
      </c>
      <c r="VWF10" s="189">
        <v>0.16402</v>
      </c>
      <c r="VWG10" s="189">
        <v>0.16402</v>
      </c>
      <c r="VWH10" s="189">
        <v>0.16402</v>
      </c>
      <c r="VWI10" s="189">
        <v>0.16402</v>
      </c>
      <c r="VWJ10" s="189">
        <v>0.16402</v>
      </c>
      <c r="VWK10" s="189">
        <v>0.16402</v>
      </c>
      <c r="VWL10" s="189">
        <v>0.16402</v>
      </c>
      <c r="VWM10" s="189">
        <v>0.16402</v>
      </c>
      <c r="VWN10" s="189">
        <v>0.16402</v>
      </c>
      <c r="VWO10" s="189">
        <v>0.16402</v>
      </c>
      <c r="VWP10" s="189">
        <v>0.16402</v>
      </c>
      <c r="VWQ10" s="189">
        <v>0.16402</v>
      </c>
      <c r="VWR10" s="189">
        <v>0.16402</v>
      </c>
      <c r="VWS10" s="189">
        <v>0.16402</v>
      </c>
      <c r="VWT10" s="189">
        <v>0.16402</v>
      </c>
      <c r="VWU10" s="189">
        <v>0.16402</v>
      </c>
      <c r="VWV10" s="189">
        <v>0.16402</v>
      </c>
      <c r="VWW10" s="189">
        <v>0.16402</v>
      </c>
      <c r="VWX10" s="189">
        <v>0.16402</v>
      </c>
      <c r="VWY10" s="189">
        <v>0.16402</v>
      </c>
      <c r="VWZ10" s="189">
        <v>0.16402</v>
      </c>
      <c r="VXA10" s="189">
        <v>0.16402</v>
      </c>
      <c r="VXB10" s="189">
        <v>0.16402</v>
      </c>
      <c r="VXC10" s="189">
        <v>0.16402</v>
      </c>
      <c r="VXD10" s="189">
        <v>0.16402</v>
      </c>
      <c r="VXE10" s="189">
        <v>0.16402</v>
      </c>
      <c r="VXF10" s="189">
        <v>0.16402</v>
      </c>
      <c r="VXG10" s="189">
        <v>0.16402</v>
      </c>
      <c r="VXH10" s="189">
        <v>0.16402</v>
      </c>
      <c r="VXI10" s="189">
        <v>0.16402</v>
      </c>
      <c r="VXJ10" s="189">
        <v>0.16402</v>
      </c>
      <c r="VXK10" s="189">
        <v>0.16402</v>
      </c>
      <c r="VXL10" s="189">
        <v>0.16402</v>
      </c>
      <c r="VXM10" s="189">
        <v>0.16402</v>
      </c>
      <c r="VXN10" s="189">
        <v>0.16402</v>
      </c>
      <c r="VXO10" s="189">
        <v>0.16402</v>
      </c>
      <c r="VXP10" s="189">
        <v>0.16402</v>
      </c>
      <c r="VXQ10" s="189">
        <v>0.16402</v>
      </c>
      <c r="VXR10" s="189">
        <v>0.16402</v>
      </c>
      <c r="VXS10" s="189">
        <v>0.16402</v>
      </c>
      <c r="VXT10" s="189">
        <v>0.16402</v>
      </c>
      <c r="VXU10" s="189">
        <v>0.16402</v>
      </c>
      <c r="VXV10" s="189">
        <v>0.16402</v>
      </c>
      <c r="VXW10" s="189">
        <v>0.16402</v>
      </c>
      <c r="VXX10" s="189">
        <v>0.16402</v>
      </c>
      <c r="VXY10" s="189">
        <v>0.16402</v>
      </c>
      <c r="VXZ10" s="189">
        <v>0.16402</v>
      </c>
      <c r="VYA10" s="189">
        <v>0.16402</v>
      </c>
      <c r="VYB10" s="189">
        <v>0.16402</v>
      </c>
      <c r="VYC10" s="189">
        <v>0.16402</v>
      </c>
      <c r="VYD10" s="189">
        <v>0.16402</v>
      </c>
      <c r="VYE10" s="189">
        <v>0.16402</v>
      </c>
      <c r="VYF10" s="189">
        <v>0.16402</v>
      </c>
      <c r="VYG10" s="189">
        <v>0.16402</v>
      </c>
      <c r="VYH10" s="189">
        <v>0.16402</v>
      </c>
      <c r="VYI10" s="189">
        <v>0.16402</v>
      </c>
      <c r="VYJ10" s="189">
        <v>0.16402</v>
      </c>
      <c r="VYK10" s="189">
        <v>0.16402</v>
      </c>
      <c r="VYL10" s="189">
        <v>0.16402</v>
      </c>
      <c r="VYM10" s="189">
        <v>0.16402</v>
      </c>
      <c r="VYN10" s="189">
        <v>0.16402</v>
      </c>
      <c r="VYO10" s="189">
        <v>0.16402</v>
      </c>
      <c r="VYP10" s="189">
        <v>0.16402</v>
      </c>
      <c r="VYQ10" s="189">
        <v>0.16402</v>
      </c>
      <c r="VYR10" s="189">
        <v>0.16402</v>
      </c>
      <c r="VYS10" s="189">
        <v>0.16402</v>
      </c>
      <c r="VYT10" s="189">
        <v>0.16402</v>
      </c>
      <c r="VYU10" s="189">
        <v>0.16402</v>
      </c>
      <c r="VYV10" s="189">
        <v>0.16402</v>
      </c>
      <c r="VYW10" s="189">
        <v>0.16402</v>
      </c>
      <c r="VYX10" s="189">
        <v>0.16402</v>
      </c>
      <c r="VYY10" s="189">
        <v>0.16402</v>
      </c>
      <c r="VYZ10" s="189">
        <v>0.16402</v>
      </c>
      <c r="VZA10" s="189">
        <v>0.16402</v>
      </c>
      <c r="VZB10" s="189">
        <v>0.16402</v>
      </c>
      <c r="VZC10" s="189">
        <v>0.16402</v>
      </c>
      <c r="VZD10" s="189">
        <v>0.16402</v>
      </c>
      <c r="VZE10" s="189">
        <v>0.16402</v>
      </c>
      <c r="VZF10" s="189">
        <v>0.16402</v>
      </c>
      <c r="VZG10" s="189">
        <v>0.16402</v>
      </c>
      <c r="VZH10" s="189">
        <v>0.16402</v>
      </c>
      <c r="VZI10" s="189">
        <v>0.16402</v>
      </c>
      <c r="VZJ10" s="189">
        <v>0.16402</v>
      </c>
      <c r="VZK10" s="189">
        <v>0.16402</v>
      </c>
      <c r="VZL10" s="189">
        <v>0.16402</v>
      </c>
      <c r="VZM10" s="189">
        <v>0.16402</v>
      </c>
      <c r="VZN10" s="189">
        <v>0.16402</v>
      </c>
      <c r="VZO10" s="189">
        <v>0.16402</v>
      </c>
      <c r="VZP10" s="189">
        <v>0.16402</v>
      </c>
      <c r="VZQ10" s="189">
        <v>0.16402</v>
      </c>
      <c r="VZR10" s="189">
        <v>0.16402</v>
      </c>
      <c r="VZS10" s="189">
        <v>0.16402</v>
      </c>
      <c r="VZT10" s="189">
        <v>0.16402</v>
      </c>
      <c r="VZU10" s="189">
        <v>0.16402</v>
      </c>
      <c r="VZV10" s="189">
        <v>0.16402</v>
      </c>
      <c r="VZW10" s="189">
        <v>0.16402</v>
      </c>
      <c r="VZX10" s="189">
        <v>0.16402</v>
      </c>
      <c r="VZY10" s="189">
        <v>0.16402</v>
      </c>
      <c r="VZZ10" s="189">
        <v>0.16402</v>
      </c>
      <c r="WAA10" s="189">
        <v>0.16402</v>
      </c>
      <c r="WAB10" s="189">
        <v>0.16402</v>
      </c>
      <c r="WAC10" s="189">
        <v>0.16402</v>
      </c>
      <c r="WAD10" s="189">
        <v>0.16402</v>
      </c>
      <c r="WAE10" s="189">
        <v>0.16402</v>
      </c>
      <c r="WAF10" s="189">
        <v>0.16402</v>
      </c>
      <c r="WAG10" s="189">
        <v>0.16402</v>
      </c>
      <c r="WAH10" s="189">
        <v>0.16402</v>
      </c>
      <c r="WAI10" s="189">
        <v>0.16402</v>
      </c>
      <c r="WAJ10" s="189">
        <v>0.16402</v>
      </c>
      <c r="WAK10" s="189">
        <v>0.16402</v>
      </c>
      <c r="WAL10" s="189">
        <v>0.16402</v>
      </c>
      <c r="WAM10" s="189">
        <v>0.16402</v>
      </c>
      <c r="WAN10" s="189">
        <v>0.16402</v>
      </c>
      <c r="WAO10" s="189">
        <v>0.16402</v>
      </c>
      <c r="WAP10" s="189">
        <v>0.16402</v>
      </c>
      <c r="WAQ10" s="189">
        <v>0.16402</v>
      </c>
      <c r="WAR10" s="189">
        <v>0.16402</v>
      </c>
      <c r="WAS10" s="189">
        <v>0.16402</v>
      </c>
      <c r="WAT10" s="189">
        <v>0.16402</v>
      </c>
      <c r="WAU10" s="189">
        <v>0.16402</v>
      </c>
      <c r="WAV10" s="189">
        <v>0.16402</v>
      </c>
      <c r="WAW10" s="189">
        <v>0.16402</v>
      </c>
      <c r="WAX10" s="189">
        <v>0.16402</v>
      </c>
      <c r="WAY10" s="189">
        <v>0.16402</v>
      </c>
      <c r="WAZ10" s="189">
        <v>0.16402</v>
      </c>
      <c r="WBA10" s="189">
        <v>0.16402</v>
      </c>
      <c r="WBB10" s="189">
        <v>0.16402</v>
      </c>
      <c r="WBC10" s="189">
        <v>0.16402</v>
      </c>
      <c r="WBD10" s="189">
        <v>0.16402</v>
      </c>
      <c r="WBE10" s="189">
        <v>0.16402</v>
      </c>
      <c r="WBF10" s="189">
        <v>0.16402</v>
      </c>
      <c r="WBG10" s="189">
        <v>0.16402</v>
      </c>
      <c r="WBH10" s="189">
        <v>0.16402</v>
      </c>
      <c r="WBI10" s="189">
        <v>0.16402</v>
      </c>
      <c r="WBJ10" s="189">
        <v>0.16402</v>
      </c>
      <c r="WBK10" s="189">
        <v>0.16402</v>
      </c>
      <c r="WBL10" s="189">
        <v>0.16402</v>
      </c>
      <c r="WBM10" s="189">
        <v>0.16402</v>
      </c>
      <c r="WBN10" s="189">
        <v>0.16402</v>
      </c>
      <c r="WBO10" s="189">
        <v>0.16402</v>
      </c>
      <c r="WBP10" s="189">
        <v>0.16402</v>
      </c>
      <c r="WBQ10" s="189">
        <v>0.16402</v>
      </c>
      <c r="WBR10" s="189">
        <v>0.16402</v>
      </c>
      <c r="WBS10" s="189">
        <v>0.16402</v>
      </c>
      <c r="WBT10" s="189">
        <v>0.16402</v>
      </c>
      <c r="WBU10" s="189">
        <v>0.16402</v>
      </c>
      <c r="WBV10" s="189">
        <v>0.16402</v>
      </c>
      <c r="WBW10" s="189">
        <v>0.16402</v>
      </c>
      <c r="WBX10" s="189">
        <v>0.16402</v>
      </c>
      <c r="WBY10" s="189">
        <v>0.16402</v>
      </c>
      <c r="WBZ10" s="189">
        <v>0.16402</v>
      </c>
      <c r="WCA10" s="189">
        <v>0.16402</v>
      </c>
      <c r="WCB10" s="189">
        <v>0.16402</v>
      </c>
      <c r="WCC10" s="189">
        <v>0.16402</v>
      </c>
      <c r="WCD10" s="189">
        <v>0.16402</v>
      </c>
      <c r="WCE10" s="189">
        <v>0.16402</v>
      </c>
      <c r="WCF10" s="189">
        <v>0.16402</v>
      </c>
      <c r="WCG10" s="189">
        <v>0.16402</v>
      </c>
      <c r="WCH10" s="189">
        <v>0.16402</v>
      </c>
      <c r="WCI10" s="189">
        <v>0.16402</v>
      </c>
      <c r="WCJ10" s="189">
        <v>0.16402</v>
      </c>
      <c r="WCK10" s="189">
        <v>0.16402</v>
      </c>
      <c r="WCL10" s="189">
        <v>0.16402</v>
      </c>
      <c r="WCM10" s="189">
        <v>0.16402</v>
      </c>
      <c r="WCN10" s="189">
        <v>0.16402</v>
      </c>
      <c r="WCO10" s="189">
        <v>0.16402</v>
      </c>
      <c r="WCP10" s="189">
        <v>0.16402</v>
      </c>
      <c r="WCQ10" s="189">
        <v>0.16402</v>
      </c>
      <c r="WCR10" s="189">
        <v>0.16402</v>
      </c>
      <c r="WCS10" s="189">
        <v>0.16402</v>
      </c>
      <c r="WCT10" s="189">
        <v>0.16402</v>
      </c>
      <c r="WCU10" s="189">
        <v>0.16402</v>
      </c>
      <c r="WCV10" s="189">
        <v>0.16402</v>
      </c>
      <c r="WCW10" s="189">
        <v>0.16402</v>
      </c>
      <c r="WCX10" s="189">
        <v>0.16402</v>
      </c>
      <c r="WCY10" s="189">
        <v>0.16402</v>
      </c>
      <c r="WCZ10" s="189">
        <v>0.16402</v>
      </c>
      <c r="WDA10" s="189">
        <v>0.16402</v>
      </c>
      <c r="WDB10" s="189">
        <v>0.16402</v>
      </c>
      <c r="WDC10" s="189">
        <v>0.16402</v>
      </c>
      <c r="WDD10" s="189">
        <v>0.16402</v>
      </c>
      <c r="WDE10" s="189">
        <v>0.16402</v>
      </c>
      <c r="WDF10" s="189">
        <v>0.16402</v>
      </c>
      <c r="WDG10" s="189">
        <v>0.16402</v>
      </c>
      <c r="WDH10" s="189">
        <v>0.16402</v>
      </c>
      <c r="WDI10" s="189">
        <v>0.16402</v>
      </c>
      <c r="WDJ10" s="189">
        <v>0.16402</v>
      </c>
      <c r="WDK10" s="189">
        <v>0.16402</v>
      </c>
      <c r="WDL10" s="189">
        <v>0.16402</v>
      </c>
      <c r="WDM10" s="189">
        <v>0.16402</v>
      </c>
      <c r="WDN10" s="189">
        <v>0.16402</v>
      </c>
      <c r="WDO10" s="189">
        <v>0.16402</v>
      </c>
      <c r="WDP10" s="189">
        <v>0.16402</v>
      </c>
      <c r="WDQ10" s="189">
        <v>0.16402</v>
      </c>
      <c r="WDR10" s="189">
        <v>0.16402</v>
      </c>
      <c r="WDS10" s="189">
        <v>0.16402</v>
      </c>
      <c r="WDT10" s="189">
        <v>0.16402</v>
      </c>
      <c r="WDU10" s="189">
        <v>0.16402</v>
      </c>
      <c r="WDV10" s="189">
        <v>0.16402</v>
      </c>
      <c r="WDW10" s="189">
        <v>0.16402</v>
      </c>
      <c r="WDX10" s="189">
        <v>0.16402</v>
      </c>
      <c r="WDY10" s="189">
        <v>0.16402</v>
      </c>
      <c r="WDZ10" s="189">
        <v>0.16402</v>
      </c>
      <c r="WEA10" s="189">
        <v>0.16402</v>
      </c>
      <c r="WEB10" s="189">
        <v>0.16402</v>
      </c>
      <c r="WEC10" s="189">
        <v>0.16402</v>
      </c>
      <c r="WED10" s="189">
        <v>0.16402</v>
      </c>
      <c r="WEE10" s="189">
        <v>0.16402</v>
      </c>
      <c r="WEF10" s="189">
        <v>0.16402</v>
      </c>
      <c r="WEG10" s="189">
        <v>0.16402</v>
      </c>
      <c r="WEH10" s="189">
        <v>0.16402</v>
      </c>
      <c r="WEI10" s="189">
        <v>0.16402</v>
      </c>
      <c r="WEJ10" s="189">
        <v>0.16402</v>
      </c>
      <c r="WEK10" s="189">
        <v>0.16402</v>
      </c>
      <c r="WEL10" s="189">
        <v>0.16402</v>
      </c>
      <c r="WEM10" s="189">
        <v>0.16402</v>
      </c>
      <c r="WEN10" s="189">
        <v>0.16402</v>
      </c>
      <c r="WEO10" s="189">
        <v>0.16402</v>
      </c>
      <c r="WEP10" s="189">
        <v>0.16402</v>
      </c>
      <c r="WEQ10" s="189">
        <v>0.16402</v>
      </c>
      <c r="WER10" s="189">
        <v>0.16402</v>
      </c>
      <c r="WES10" s="189">
        <v>0.16402</v>
      </c>
      <c r="WET10" s="189">
        <v>0.16402</v>
      </c>
      <c r="WEU10" s="189">
        <v>0.16402</v>
      </c>
      <c r="WEV10" s="189">
        <v>0.16402</v>
      </c>
      <c r="WEW10" s="189">
        <v>0.16402</v>
      </c>
      <c r="WEX10" s="189">
        <v>0.16402</v>
      </c>
      <c r="WEY10" s="189">
        <v>0.16402</v>
      </c>
      <c r="WEZ10" s="189">
        <v>0.16402</v>
      </c>
      <c r="WFA10" s="189">
        <v>0.16402</v>
      </c>
      <c r="WFB10" s="189">
        <v>0.16402</v>
      </c>
      <c r="WFC10" s="189">
        <v>0.16402</v>
      </c>
      <c r="WFD10" s="189">
        <v>0.16402</v>
      </c>
      <c r="WFE10" s="189">
        <v>0.16402</v>
      </c>
      <c r="WFF10" s="189">
        <v>0.16402</v>
      </c>
      <c r="WFG10" s="189">
        <v>0.16402</v>
      </c>
      <c r="WFH10" s="189">
        <v>0.16402</v>
      </c>
      <c r="WFI10" s="189">
        <v>0.16402</v>
      </c>
      <c r="WFJ10" s="189">
        <v>0.16402</v>
      </c>
      <c r="WFK10" s="189">
        <v>0.16402</v>
      </c>
      <c r="WFL10" s="189">
        <v>0.16402</v>
      </c>
      <c r="WFM10" s="189">
        <v>0.16402</v>
      </c>
      <c r="WFN10" s="189">
        <v>0.16402</v>
      </c>
      <c r="WFO10" s="189">
        <v>0.16402</v>
      </c>
      <c r="WFP10" s="189">
        <v>0.16402</v>
      </c>
      <c r="WFQ10" s="189">
        <v>0.16402</v>
      </c>
      <c r="WFR10" s="189">
        <v>0.16402</v>
      </c>
      <c r="WFS10" s="189">
        <v>0.16402</v>
      </c>
      <c r="WFT10" s="189">
        <v>0.16402</v>
      </c>
      <c r="WFU10" s="189">
        <v>0.16402</v>
      </c>
      <c r="WFV10" s="189">
        <v>0.16402</v>
      </c>
      <c r="WFW10" s="189">
        <v>0.16402</v>
      </c>
      <c r="WFX10" s="189">
        <v>0.16402</v>
      </c>
      <c r="WFY10" s="189">
        <v>0.16402</v>
      </c>
      <c r="WFZ10" s="189">
        <v>0.16402</v>
      </c>
      <c r="WGA10" s="189">
        <v>0.16402</v>
      </c>
      <c r="WGB10" s="189">
        <v>0.16402</v>
      </c>
      <c r="WGC10" s="189">
        <v>0.16402</v>
      </c>
      <c r="WGD10" s="189">
        <v>0.16402</v>
      </c>
      <c r="WGE10" s="189">
        <v>0.16402</v>
      </c>
      <c r="WGF10" s="189">
        <v>0.16402</v>
      </c>
      <c r="WGG10" s="189">
        <v>0.16402</v>
      </c>
      <c r="WGH10" s="189">
        <v>0.16402</v>
      </c>
      <c r="WGI10" s="189">
        <v>0.16402</v>
      </c>
      <c r="WGJ10" s="189">
        <v>0.16402</v>
      </c>
      <c r="WGK10" s="189">
        <v>0.16402</v>
      </c>
      <c r="WGL10" s="189">
        <v>0.16402</v>
      </c>
      <c r="WGM10" s="189">
        <v>0.16402</v>
      </c>
      <c r="WGN10" s="189">
        <v>0.16402</v>
      </c>
      <c r="WGO10" s="189">
        <v>0.16402</v>
      </c>
      <c r="WGP10" s="189">
        <v>0.16402</v>
      </c>
      <c r="WGQ10" s="189">
        <v>0.16402</v>
      </c>
      <c r="WGR10" s="189">
        <v>0.16402</v>
      </c>
      <c r="WGS10" s="189">
        <v>0.16402</v>
      </c>
      <c r="WGT10" s="189">
        <v>0.16402</v>
      </c>
      <c r="WGU10" s="189">
        <v>0.16402</v>
      </c>
      <c r="WGV10" s="189">
        <v>0.16402</v>
      </c>
      <c r="WGW10" s="189">
        <v>0.16402</v>
      </c>
      <c r="WGX10" s="189">
        <v>0.16402</v>
      </c>
      <c r="WGY10" s="189">
        <v>0.16402</v>
      </c>
      <c r="WGZ10" s="189">
        <v>0.16402</v>
      </c>
      <c r="WHA10" s="189">
        <v>0.16402</v>
      </c>
      <c r="WHB10" s="189">
        <v>0.16402</v>
      </c>
      <c r="WHC10" s="189">
        <v>0.16402</v>
      </c>
      <c r="WHD10" s="189">
        <v>0.16402</v>
      </c>
      <c r="WHE10" s="189">
        <v>0.16402</v>
      </c>
      <c r="WHF10" s="189">
        <v>0.16402</v>
      </c>
      <c r="WHG10" s="189">
        <v>0.16402</v>
      </c>
      <c r="WHH10" s="189">
        <v>0.16402</v>
      </c>
      <c r="WHI10" s="189">
        <v>0.16402</v>
      </c>
      <c r="WHJ10" s="189">
        <v>0.16402</v>
      </c>
      <c r="WHK10" s="189">
        <v>0.16402</v>
      </c>
      <c r="WHL10" s="189">
        <v>0.16402</v>
      </c>
      <c r="WHM10" s="189">
        <v>0.16402</v>
      </c>
      <c r="WHN10" s="189">
        <v>0.16402</v>
      </c>
      <c r="WHO10" s="189">
        <v>0.16402</v>
      </c>
      <c r="WHP10" s="189">
        <v>0.16402</v>
      </c>
      <c r="WHQ10" s="189">
        <v>0.16402</v>
      </c>
      <c r="WHR10" s="189">
        <v>0.16402</v>
      </c>
      <c r="WHS10" s="189">
        <v>0.16402</v>
      </c>
      <c r="WHT10" s="189">
        <v>0.16402</v>
      </c>
      <c r="WHU10" s="189">
        <v>0.16402</v>
      </c>
      <c r="WHV10" s="189">
        <v>0.16402</v>
      </c>
      <c r="WHW10" s="189">
        <v>0.16402</v>
      </c>
      <c r="WHX10" s="189">
        <v>0.16402</v>
      </c>
      <c r="WHY10" s="189">
        <v>0.16402</v>
      </c>
      <c r="WHZ10" s="189">
        <v>0.16402</v>
      </c>
      <c r="WIA10" s="189">
        <v>0.16402</v>
      </c>
      <c r="WIB10" s="189">
        <v>0.16402</v>
      </c>
      <c r="WIC10" s="189">
        <v>0.16402</v>
      </c>
      <c r="WID10" s="189">
        <v>0.16402</v>
      </c>
      <c r="WIE10" s="189">
        <v>0.16402</v>
      </c>
      <c r="WIF10" s="189">
        <v>0.16402</v>
      </c>
      <c r="WIG10" s="189">
        <v>0.16402</v>
      </c>
      <c r="WIH10" s="189">
        <v>0.16402</v>
      </c>
      <c r="WII10" s="189">
        <v>0.16402</v>
      </c>
      <c r="WIJ10" s="189">
        <v>0.16402</v>
      </c>
      <c r="WIK10" s="189">
        <v>0.16402</v>
      </c>
      <c r="WIL10" s="189">
        <v>0.16402</v>
      </c>
      <c r="WIM10" s="189">
        <v>0.16402</v>
      </c>
      <c r="WIN10" s="189">
        <v>0.16402</v>
      </c>
      <c r="WIO10" s="189">
        <v>0.16402</v>
      </c>
      <c r="WIP10" s="189">
        <v>0.16402</v>
      </c>
      <c r="WIQ10" s="189">
        <v>0.16402</v>
      </c>
      <c r="WIR10" s="189">
        <v>0.16402</v>
      </c>
      <c r="WIS10" s="189">
        <v>0.16402</v>
      </c>
      <c r="WIT10" s="189">
        <v>0.16402</v>
      </c>
      <c r="WIU10" s="189">
        <v>0.16402</v>
      </c>
      <c r="WIV10" s="189">
        <v>0.16402</v>
      </c>
      <c r="WIW10" s="189">
        <v>0.16402</v>
      </c>
      <c r="WIX10" s="189">
        <v>0.16402</v>
      </c>
      <c r="WIY10" s="189">
        <v>0.16402</v>
      </c>
      <c r="WIZ10" s="189">
        <v>0.16402</v>
      </c>
      <c r="WJA10" s="189">
        <v>0.16402</v>
      </c>
      <c r="WJB10" s="189">
        <v>0.16402</v>
      </c>
      <c r="WJC10" s="189">
        <v>0.16402</v>
      </c>
      <c r="WJD10" s="189">
        <v>0.16402</v>
      </c>
      <c r="WJE10" s="189">
        <v>0.16402</v>
      </c>
      <c r="WJF10" s="189">
        <v>0.16402</v>
      </c>
      <c r="WJG10" s="189">
        <v>0.16402</v>
      </c>
      <c r="WJH10" s="189">
        <v>0.16402</v>
      </c>
      <c r="WJI10" s="189">
        <v>0.16402</v>
      </c>
      <c r="WJJ10" s="189">
        <v>0.16402</v>
      </c>
      <c r="WJK10" s="189">
        <v>0.16402</v>
      </c>
      <c r="WJL10" s="189">
        <v>0.16402</v>
      </c>
      <c r="WJM10" s="189">
        <v>0.16402</v>
      </c>
      <c r="WJN10" s="189">
        <v>0.16402</v>
      </c>
      <c r="WJO10" s="189">
        <v>0.16402</v>
      </c>
      <c r="WJP10" s="189">
        <v>0.16402</v>
      </c>
      <c r="WJQ10" s="189">
        <v>0.16402</v>
      </c>
      <c r="WJR10" s="189">
        <v>0.16402</v>
      </c>
      <c r="WJS10" s="189">
        <v>0.16402</v>
      </c>
      <c r="WJT10" s="189">
        <v>0.16402</v>
      </c>
      <c r="WJU10" s="189">
        <v>0.16402</v>
      </c>
      <c r="WJV10" s="189">
        <v>0.16402</v>
      </c>
      <c r="WJW10" s="189">
        <v>0.16402</v>
      </c>
      <c r="WJX10" s="189">
        <v>0.16402</v>
      </c>
      <c r="WJY10" s="189">
        <v>0.16402</v>
      </c>
      <c r="WJZ10" s="189">
        <v>0.16402</v>
      </c>
      <c r="WKA10" s="189">
        <v>0.16402</v>
      </c>
      <c r="WKB10" s="189">
        <v>0.16402</v>
      </c>
      <c r="WKC10" s="189">
        <v>0.16402</v>
      </c>
      <c r="WKD10" s="189">
        <v>0.16402</v>
      </c>
      <c r="WKE10" s="189">
        <v>0.16402</v>
      </c>
      <c r="WKF10" s="189">
        <v>0.16402</v>
      </c>
      <c r="WKG10" s="189">
        <v>0.16402</v>
      </c>
      <c r="WKH10" s="189">
        <v>0.16402</v>
      </c>
      <c r="WKI10" s="189">
        <v>0.16402</v>
      </c>
      <c r="WKJ10" s="189">
        <v>0.16402</v>
      </c>
      <c r="WKK10" s="189">
        <v>0.16402</v>
      </c>
      <c r="WKL10" s="189">
        <v>0.16402</v>
      </c>
      <c r="WKM10" s="189">
        <v>0.16402</v>
      </c>
      <c r="WKN10" s="189">
        <v>0.16402</v>
      </c>
      <c r="WKO10" s="189">
        <v>0.16402</v>
      </c>
      <c r="WKP10" s="189">
        <v>0.16402</v>
      </c>
      <c r="WKQ10" s="189">
        <v>0.16402</v>
      </c>
      <c r="WKR10" s="189">
        <v>0.16402</v>
      </c>
      <c r="WKS10" s="189">
        <v>0.16402</v>
      </c>
      <c r="WKT10" s="189">
        <v>0.16402</v>
      </c>
      <c r="WKU10" s="189">
        <v>0.16402</v>
      </c>
      <c r="WKV10" s="189">
        <v>0.16402</v>
      </c>
      <c r="WKW10" s="189">
        <v>0.16402</v>
      </c>
      <c r="WKX10" s="189">
        <v>0.16402</v>
      </c>
      <c r="WKY10" s="189">
        <v>0.16402</v>
      </c>
      <c r="WKZ10" s="189">
        <v>0.16402</v>
      </c>
      <c r="WLA10" s="189">
        <v>0.16402</v>
      </c>
      <c r="WLB10" s="189">
        <v>0.16402</v>
      </c>
      <c r="WLC10" s="189">
        <v>0.16402</v>
      </c>
      <c r="WLD10" s="189">
        <v>0.16402</v>
      </c>
      <c r="WLE10" s="189">
        <v>0.16402</v>
      </c>
      <c r="WLF10" s="189">
        <v>0.16402</v>
      </c>
      <c r="WLG10" s="189">
        <v>0.16402</v>
      </c>
      <c r="WLH10" s="189">
        <v>0.16402</v>
      </c>
      <c r="WLI10" s="189">
        <v>0.16402</v>
      </c>
      <c r="WLJ10" s="189">
        <v>0.16402</v>
      </c>
      <c r="WLK10" s="189">
        <v>0.16402</v>
      </c>
      <c r="WLL10" s="189">
        <v>0.16402</v>
      </c>
      <c r="WLM10" s="189">
        <v>0.16402</v>
      </c>
      <c r="WLN10" s="189">
        <v>0.16402</v>
      </c>
      <c r="WLO10" s="189">
        <v>0.16402</v>
      </c>
      <c r="WLP10" s="189">
        <v>0.16402</v>
      </c>
      <c r="WLQ10" s="189">
        <v>0.16402</v>
      </c>
      <c r="WLR10" s="189">
        <v>0.16402</v>
      </c>
      <c r="WLS10" s="189">
        <v>0.16402</v>
      </c>
      <c r="WLT10" s="189">
        <v>0.16402</v>
      </c>
      <c r="WLU10" s="189">
        <v>0.16402</v>
      </c>
      <c r="WLV10" s="189">
        <v>0.16402</v>
      </c>
      <c r="WLW10" s="189">
        <v>0.16402</v>
      </c>
      <c r="WLX10" s="189">
        <v>0.16402</v>
      </c>
      <c r="WLY10" s="189">
        <v>0.16402</v>
      </c>
      <c r="WLZ10" s="189">
        <v>0.16402</v>
      </c>
      <c r="WMA10" s="189">
        <v>0.16402</v>
      </c>
      <c r="WMB10" s="189">
        <v>0.16402</v>
      </c>
      <c r="WMC10" s="189">
        <v>0.16402</v>
      </c>
      <c r="WMD10" s="189">
        <v>0.16402</v>
      </c>
      <c r="WME10" s="189">
        <v>0.16402</v>
      </c>
      <c r="WMF10" s="189">
        <v>0.16402</v>
      </c>
      <c r="WMG10" s="189">
        <v>0.16402</v>
      </c>
      <c r="WMH10" s="189">
        <v>0.16402</v>
      </c>
      <c r="WMI10" s="189">
        <v>0.16402</v>
      </c>
      <c r="WMJ10" s="189">
        <v>0.16402</v>
      </c>
      <c r="WMK10" s="189">
        <v>0.16402</v>
      </c>
      <c r="WML10" s="189">
        <v>0.16402</v>
      </c>
      <c r="WMM10" s="189">
        <v>0.16402</v>
      </c>
      <c r="WMN10" s="189">
        <v>0.16402</v>
      </c>
      <c r="WMO10" s="189">
        <v>0.16402</v>
      </c>
      <c r="WMP10" s="189">
        <v>0.16402</v>
      </c>
      <c r="WMQ10" s="189">
        <v>0.16402</v>
      </c>
      <c r="WMR10" s="189">
        <v>0.16402</v>
      </c>
      <c r="WMS10" s="189">
        <v>0.16402</v>
      </c>
      <c r="WMT10" s="189">
        <v>0.16402</v>
      </c>
      <c r="WMU10" s="189">
        <v>0.16402</v>
      </c>
      <c r="WMV10" s="189">
        <v>0.16402</v>
      </c>
      <c r="WMW10" s="189">
        <v>0.16402</v>
      </c>
      <c r="WMX10" s="189">
        <v>0.16402</v>
      </c>
      <c r="WMY10" s="189">
        <v>0.16402</v>
      </c>
      <c r="WMZ10" s="189">
        <v>0.16402</v>
      </c>
      <c r="WNA10" s="189">
        <v>0.16402</v>
      </c>
      <c r="WNB10" s="189">
        <v>0.16402</v>
      </c>
      <c r="WNC10" s="189">
        <v>0.16402</v>
      </c>
      <c r="WND10" s="189">
        <v>0.16402</v>
      </c>
      <c r="WNE10" s="189">
        <v>0.16402</v>
      </c>
      <c r="WNF10" s="189">
        <v>0.16402</v>
      </c>
      <c r="WNG10" s="189">
        <v>0.16402</v>
      </c>
      <c r="WNH10" s="189">
        <v>0.16402</v>
      </c>
      <c r="WNI10" s="189">
        <v>0.16402</v>
      </c>
      <c r="WNJ10" s="189">
        <v>0.16402</v>
      </c>
      <c r="WNK10" s="189">
        <v>0.16402</v>
      </c>
      <c r="WNL10" s="189">
        <v>0.16402</v>
      </c>
      <c r="WNM10" s="189">
        <v>0.16402</v>
      </c>
      <c r="WNN10" s="189">
        <v>0.16402</v>
      </c>
      <c r="WNO10" s="189">
        <v>0.16402</v>
      </c>
      <c r="WNP10" s="189">
        <v>0.16402</v>
      </c>
      <c r="WNQ10" s="189">
        <v>0.16402</v>
      </c>
      <c r="WNR10" s="189">
        <v>0.16402</v>
      </c>
      <c r="WNS10" s="189">
        <v>0.16402</v>
      </c>
      <c r="WNT10" s="189">
        <v>0.16402</v>
      </c>
      <c r="WNU10" s="189">
        <v>0.16402</v>
      </c>
      <c r="WNV10" s="189">
        <v>0.16402</v>
      </c>
      <c r="WNW10" s="189">
        <v>0.16402</v>
      </c>
      <c r="WNX10" s="189">
        <v>0.16402</v>
      </c>
      <c r="WNY10" s="189">
        <v>0.16402</v>
      </c>
      <c r="WNZ10" s="189">
        <v>0.16402</v>
      </c>
      <c r="WOA10" s="189">
        <v>0.16402</v>
      </c>
      <c r="WOB10" s="189">
        <v>0.16402</v>
      </c>
      <c r="WOC10" s="189">
        <v>0.16402</v>
      </c>
      <c r="WOD10" s="189">
        <v>0.16402</v>
      </c>
      <c r="WOE10" s="189">
        <v>0.16402</v>
      </c>
      <c r="WOF10" s="189">
        <v>0.16402</v>
      </c>
      <c r="WOG10" s="189">
        <v>0.16402</v>
      </c>
      <c r="WOH10" s="189">
        <v>0.16402</v>
      </c>
      <c r="WOI10" s="189">
        <v>0.16402</v>
      </c>
      <c r="WOJ10" s="189">
        <v>0.16402</v>
      </c>
      <c r="WOK10" s="189">
        <v>0.16402</v>
      </c>
      <c r="WOL10" s="189">
        <v>0.16402</v>
      </c>
      <c r="WOM10" s="189">
        <v>0.16402</v>
      </c>
      <c r="WON10" s="189">
        <v>0.16402</v>
      </c>
      <c r="WOO10" s="189">
        <v>0.16402</v>
      </c>
      <c r="WOP10" s="189">
        <v>0.16402</v>
      </c>
      <c r="WOQ10" s="189">
        <v>0.16402</v>
      </c>
      <c r="WOR10" s="189">
        <v>0.16402</v>
      </c>
      <c r="WOS10" s="189">
        <v>0.16402</v>
      </c>
      <c r="WOT10" s="189">
        <v>0.16402</v>
      </c>
      <c r="WOU10" s="189">
        <v>0.16402</v>
      </c>
      <c r="WOV10" s="189">
        <v>0.16402</v>
      </c>
      <c r="WOW10" s="189">
        <v>0.16402</v>
      </c>
      <c r="WOX10" s="189">
        <v>0.16402</v>
      </c>
      <c r="WOY10" s="189">
        <v>0.16402</v>
      </c>
      <c r="WOZ10" s="189">
        <v>0.16402</v>
      </c>
      <c r="WPA10" s="189">
        <v>0.16402</v>
      </c>
      <c r="WPB10" s="189">
        <v>0.16402</v>
      </c>
      <c r="WPC10" s="189">
        <v>0.16402</v>
      </c>
      <c r="WPD10" s="189">
        <v>0.16402</v>
      </c>
      <c r="WPE10" s="189">
        <v>0.16402</v>
      </c>
      <c r="WPF10" s="189">
        <v>0.16402</v>
      </c>
      <c r="WPG10" s="189">
        <v>0.16402</v>
      </c>
      <c r="WPH10" s="189">
        <v>0.16402</v>
      </c>
      <c r="WPI10" s="189">
        <v>0.16402</v>
      </c>
      <c r="WPJ10" s="189">
        <v>0.16402</v>
      </c>
      <c r="WPK10" s="189">
        <v>0.16402</v>
      </c>
      <c r="WPL10" s="189">
        <v>0.16402</v>
      </c>
      <c r="WPM10" s="189">
        <v>0.16402</v>
      </c>
      <c r="WPN10" s="189">
        <v>0.16402</v>
      </c>
      <c r="WPO10" s="189">
        <v>0.16402</v>
      </c>
      <c r="WPP10" s="189">
        <v>0.16402</v>
      </c>
      <c r="WPQ10" s="189">
        <v>0.16402</v>
      </c>
      <c r="WPR10" s="189">
        <v>0.16402</v>
      </c>
      <c r="WPS10" s="189">
        <v>0.16402</v>
      </c>
      <c r="WPT10" s="189">
        <v>0.16402</v>
      </c>
      <c r="WPU10" s="189">
        <v>0.16402</v>
      </c>
      <c r="WPV10" s="189">
        <v>0.16402</v>
      </c>
      <c r="WPW10" s="189">
        <v>0.16402</v>
      </c>
      <c r="WPX10" s="189">
        <v>0.16402</v>
      </c>
      <c r="WPY10" s="189">
        <v>0.16402</v>
      </c>
      <c r="WPZ10" s="189">
        <v>0.16402</v>
      </c>
      <c r="WQA10" s="189">
        <v>0.16402</v>
      </c>
      <c r="WQB10" s="189">
        <v>0.16402</v>
      </c>
      <c r="WQC10" s="189">
        <v>0.16402</v>
      </c>
      <c r="WQD10" s="189">
        <v>0.16402</v>
      </c>
      <c r="WQE10" s="189">
        <v>0.16402</v>
      </c>
      <c r="WQF10" s="189">
        <v>0.16402</v>
      </c>
      <c r="WQG10" s="189">
        <v>0.16402</v>
      </c>
      <c r="WQH10" s="189">
        <v>0.16402</v>
      </c>
      <c r="WQI10" s="189">
        <v>0.16402</v>
      </c>
      <c r="WQJ10" s="189">
        <v>0.16402</v>
      </c>
      <c r="WQK10" s="189">
        <v>0.16402</v>
      </c>
      <c r="WQL10" s="189">
        <v>0.16402</v>
      </c>
      <c r="WQM10" s="189">
        <v>0.16402</v>
      </c>
      <c r="WQN10" s="189">
        <v>0.16402</v>
      </c>
      <c r="WQO10" s="189">
        <v>0.16402</v>
      </c>
      <c r="WQP10" s="189">
        <v>0.16402</v>
      </c>
      <c r="WQQ10" s="189">
        <v>0.16402</v>
      </c>
      <c r="WQR10" s="189">
        <v>0.16402</v>
      </c>
      <c r="WQS10" s="189">
        <v>0.16402</v>
      </c>
      <c r="WQT10" s="189">
        <v>0.16402</v>
      </c>
      <c r="WQU10" s="189">
        <v>0.16402</v>
      </c>
      <c r="WQV10" s="189">
        <v>0.16402</v>
      </c>
      <c r="WQW10" s="189">
        <v>0.16402</v>
      </c>
      <c r="WQX10" s="189">
        <v>0.16402</v>
      </c>
      <c r="WQY10" s="189">
        <v>0.16402</v>
      </c>
      <c r="WQZ10" s="189">
        <v>0.16402</v>
      </c>
      <c r="WRA10" s="189">
        <v>0.16402</v>
      </c>
      <c r="WRB10" s="189">
        <v>0.16402</v>
      </c>
      <c r="WRC10" s="189">
        <v>0.16402</v>
      </c>
      <c r="WRD10" s="189">
        <v>0.16402</v>
      </c>
      <c r="WRE10" s="189">
        <v>0.16402</v>
      </c>
      <c r="WRF10" s="189">
        <v>0.16402</v>
      </c>
      <c r="WRG10" s="189">
        <v>0.16402</v>
      </c>
      <c r="WRH10" s="189">
        <v>0.16402</v>
      </c>
      <c r="WRI10" s="189">
        <v>0.16402</v>
      </c>
      <c r="WRJ10" s="189">
        <v>0.16402</v>
      </c>
      <c r="WRK10" s="189">
        <v>0.16402</v>
      </c>
      <c r="WRL10" s="189">
        <v>0.16402</v>
      </c>
      <c r="WRM10" s="189">
        <v>0.16402</v>
      </c>
      <c r="WRN10" s="189">
        <v>0.16402</v>
      </c>
      <c r="WRO10" s="189">
        <v>0.16402</v>
      </c>
      <c r="WRP10" s="189">
        <v>0.16402</v>
      </c>
      <c r="WRQ10" s="189">
        <v>0.16402</v>
      </c>
      <c r="WRR10" s="189">
        <v>0.16402</v>
      </c>
      <c r="WRS10" s="189">
        <v>0.16402</v>
      </c>
      <c r="WRT10" s="189">
        <v>0.16402</v>
      </c>
      <c r="WRU10" s="189">
        <v>0.16402</v>
      </c>
      <c r="WRV10" s="189">
        <v>0.16402</v>
      </c>
      <c r="WRW10" s="189">
        <v>0.16402</v>
      </c>
      <c r="WRX10" s="189">
        <v>0.16402</v>
      </c>
      <c r="WRY10" s="189">
        <v>0.16402</v>
      </c>
      <c r="WRZ10" s="189">
        <v>0.16402</v>
      </c>
      <c r="WSA10" s="189">
        <v>0.16402</v>
      </c>
      <c r="WSB10" s="189">
        <v>0.16402</v>
      </c>
      <c r="WSC10" s="189">
        <v>0.16402</v>
      </c>
      <c r="WSD10" s="189">
        <v>0.16402</v>
      </c>
      <c r="WSE10" s="189">
        <v>0.16402</v>
      </c>
      <c r="WSF10" s="189">
        <v>0.16402</v>
      </c>
      <c r="WSG10" s="189">
        <v>0.16402</v>
      </c>
      <c r="WSH10" s="189">
        <v>0.16402</v>
      </c>
      <c r="WSI10" s="189">
        <v>0.16402</v>
      </c>
      <c r="WSJ10" s="189">
        <v>0.16402</v>
      </c>
      <c r="WSK10" s="189">
        <v>0.16402</v>
      </c>
      <c r="WSL10" s="189">
        <v>0.16402</v>
      </c>
      <c r="WSM10" s="189">
        <v>0.16402</v>
      </c>
      <c r="WSN10" s="189">
        <v>0.16402</v>
      </c>
      <c r="WSO10" s="189">
        <v>0.16402</v>
      </c>
      <c r="WSP10" s="189">
        <v>0.16402</v>
      </c>
      <c r="WSQ10" s="189">
        <v>0.16402</v>
      </c>
      <c r="WSR10" s="189">
        <v>0.16402</v>
      </c>
      <c r="WSS10" s="189">
        <v>0.16402</v>
      </c>
      <c r="WST10" s="189">
        <v>0.16402</v>
      </c>
      <c r="WSU10" s="189">
        <v>0.16402</v>
      </c>
      <c r="WSV10" s="189">
        <v>0.16402</v>
      </c>
      <c r="WSW10" s="189">
        <v>0.16402</v>
      </c>
      <c r="WSX10" s="189">
        <v>0.16402</v>
      </c>
      <c r="WSY10" s="189">
        <v>0.16402</v>
      </c>
      <c r="WSZ10" s="189">
        <v>0.16402</v>
      </c>
      <c r="WTA10" s="189">
        <v>0.16402</v>
      </c>
      <c r="WTB10" s="189">
        <v>0.16402</v>
      </c>
      <c r="WTC10" s="189">
        <v>0.16402</v>
      </c>
      <c r="WTD10" s="189">
        <v>0.16402</v>
      </c>
      <c r="WTE10" s="189">
        <v>0.16402</v>
      </c>
      <c r="WTF10" s="189">
        <v>0.16402</v>
      </c>
      <c r="WTG10" s="189">
        <v>0.16402</v>
      </c>
      <c r="WTH10" s="189">
        <v>0.16402</v>
      </c>
      <c r="WTI10" s="189">
        <v>0.16402</v>
      </c>
      <c r="WTJ10" s="189">
        <v>0.16402</v>
      </c>
      <c r="WTK10" s="189">
        <v>0.16402</v>
      </c>
      <c r="WTL10" s="189">
        <v>0.16402</v>
      </c>
      <c r="WTM10" s="189">
        <v>0.16402</v>
      </c>
      <c r="WTN10" s="189">
        <v>0.16402</v>
      </c>
      <c r="WTO10" s="189">
        <v>0.16402</v>
      </c>
      <c r="WTP10" s="189">
        <v>0.16402</v>
      </c>
      <c r="WTQ10" s="189">
        <v>0.16402</v>
      </c>
      <c r="WTR10" s="189">
        <v>0.16402</v>
      </c>
      <c r="WTS10" s="189">
        <v>0.16402</v>
      </c>
      <c r="WTT10" s="189">
        <v>0.16402</v>
      </c>
      <c r="WTU10" s="189">
        <v>0.16402</v>
      </c>
      <c r="WTV10" s="189">
        <v>0.16402</v>
      </c>
      <c r="WTW10" s="189">
        <v>0.16402</v>
      </c>
      <c r="WTX10" s="189">
        <v>0.16402</v>
      </c>
      <c r="WTY10" s="189">
        <v>0.16402</v>
      </c>
      <c r="WTZ10" s="189">
        <v>0.16402</v>
      </c>
      <c r="WUA10" s="189">
        <v>0.16402</v>
      </c>
      <c r="WUB10" s="189">
        <v>0.16402</v>
      </c>
      <c r="WUC10" s="189">
        <v>0.16402</v>
      </c>
      <c r="WUD10" s="189">
        <v>0.16402</v>
      </c>
      <c r="WUE10" s="189">
        <v>0.16402</v>
      </c>
      <c r="WUF10" s="189">
        <v>0.16402</v>
      </c>
      <c r="WUG10" s="189">
        <v>0.16402</v>
      </c>
      <c r="WUH10" s="189">
        <v>0.16402</v>
      </c>
      <c r="WUI10" s="189">
        <v>0.16402</v>
      </c>
      <c r="WUJ10" s="189">
        <v>0.16402</v>
      </c>
      <c r="WUK10" s="189">
        <v>0.16402</v>
      </c>
      <c r="WUL10" s="189">
        <v>0.16402</v>
      </c>
      <c r="WUM10" s="189">
        <v>0.16402</v>
      </c>
      <c r="WUN10" s="189">
        <v>0.16402</v>
      </c>
      <c r="WUO10" s="189">
        <v>0.16402</v>
      </c>
      <c r="WUP10" s="189">
        <v>0.16402</v>
      </c>
      <c r="WUQ10" s="189">
        <v>0.16402</v>
      </c>
      <c r="WUR10" s="189">
        <v>0.16402</v>
      </c>
      <c r="WUS10" s="189">
        <v>0.16402</v>
      </c>
      <c r="WUT10" s="189">
        <v>0.16402</v>
      </c>
      <c r="WUU10" s="189">
        <v>0.16402</v>
      </c>
      <c r="WUV10" s="189">
        <v>0.16402</v>
      </c>
      <c r="WUW10" s="189">
        <v>0.16402</v>
      </c>
      <c r="WUX10" s="189">
        <v>0.16402</v>
      </c>
      <c r="WUY10" s="189">
        <v>0.16402</v>
      </c>
      <c r="WUZ10" s="189">
        <v>0.16402</v>
      </c>
      <c r="WVA10" s="189">
        <v>0.16402</v>
      </c>
      <c r="WVB10" s="189">
        <v>0.16402</v>
      </c>
      <c r="WVC10" s="189">
        <v>0.16402</v>
      </c>
      <c r="WVD10" s="189">
        <v>0.16402</v>
      </c>
      <c r="WVE10" s="189">
        <v>0.16402</v>
      </c>
      <c r="WVF10" s="189">
        <v>0.16402</v>
      </c>
      <c r="WVG10" s="189">
        <v>0.16402</v>
      </c>
      <c r="WVH10" s="189">
        <v>0.16402</v>
      </c>
      <c r="WVI10" s="189">
        <v>0.16402</v>
      </c>
      <c r="WVJ10" s="189">
        <v>0.16402</v>
      </c>
      <c r="WVK10" s="189">
        <v>0.16402</v>
      </c>
      <c r="WVL10" s="189">
        <v>0.16402</v>
      </c>
      <c r="WVM10" s="189">
        <v>0.16402</v>
      </c>
      <c r="WVN10" s="189">
        <v>0.16402</v>
      </c>
      <c r="WVO10" s="189">
        <v>0.16402</v>
      </c>
      <c r="WVP10" s="189">
        <v>0.16402</v>
      </c>
      <c r="WVQ10" s="189">
        <v>0.16402</v>
      </c>
      <c r="WVR10" s="189">
        <v>0.16402</v>
      </c>
      <c r="WVS10" s="189">
        <v>0.16402</v>
      </c>
      <c r="WVT10" s="189">
        <v>0.16402</v>
      </c>
      <c r="WVU10" s="189">
        <v>0.16402</v>
      </c>
      <c r="WVV10" s="189">
        <v>0.16402</v>
      </c>
      <c r="WVW10" s="189">
        <v>0.16402</v>
      </c>
      <c r="WVX10" s="189">
        <v>0.16402</v>
      </c>
      <c r="WVY10" s="189">
        <v>0.16402</v>
      </c>
      <c r="WVZ10" s="189">
        <v>0.16402</v>
      </c>
      <c r="WWA10" s="189">
        <v>0.16402</v>
      </c>
      <c r="WWB10" s="189">
        <v>0.16402</v>
      </c>
      <c r="WWC10" s="189">
        <v>0.16402</v>
      </c>
      <c r="WWD10" s="189">
        <v>0.16402</v>
      </c>
      <c r="WWE10" s="189">
        <v>0.16402</v>
      </c>
      <c r="WWF10" s="189">
        <v>0.16402</v>
      </c>
      <c r="WWG10" s="189">
        <v>0.16402</v>
      </c>
      <c r="WWH10" s="189">
        <v>0.16402</v>
      </c>
      <c r="WWI10" s="189">
        <v>0.16402</v>
      </c>
      <c r="WWJ10" s="189">
        <v>0.16402</v>
      </c>
      <c r="WWK10" s="189">
        <v>0.16402</v>
      </c>
      <c r="WWL10" s="189">
        <v>0.16402</v>
      </c>
      <c r="WWM10" s="189">
        <v>0.16402</v>
      </c>
      <c r="WWN10" s="189">
        <v>0.16402</v>
      </c>
      <c r="WWO10" s="189">
        <v>0.16402</v>
      </c>
      <c r="WWP10" s="189">
        <v>0.16402</v>
      </c>
      <c r="WWQ10" s="189">
        <v>0.16402</v>
      </c>
      <c r="WWR10" s="189">
        <v>0.16402</v>
      </c>
      <c r="WWS10" s="189">
        <v>0.16402</v>
      </c>
      <c r="WWT10" s="189">
        <v>0.16402</v>
      </c>
      <c r="WWU10" s="189">
        <v>0.16402</v>
      </c>
      <c r="WWV10" s="189">
        <v>0.16402</v>
      </c>
      <c r="WWW10" s="189">
        <v>0.16402</v>
      </c>
      <c r="WWX10" s="189">
        <v>0.16402</v>
      </c>
      <c r="WWY10" s="189">
        <v>0.16402</v>
      </c>
      <c r="WWZ10" s="189">
        <v>0.16402</v>
      </c>
      <c r="WXA10" s="189">
        <v>0.16402</v>
      </c>
      <c r="WXB10" s="189">
        <v>0.16402</v>
      </c>
      <c r="WXC10" s="189">
        <v>0.16402</v>
      </c>
      <c r="WXD10" s="189">
        <v>0.16402</v>
      </c>
      <c r="WXE10" s="189">
        <v>0.16402</v>
      </c>
      <c r="WXF10" s="189">
        <v>0.16402</v>
      </c>
      <c r="WXG10" s="189">
        <v>0.16402</v>
      </c>
      <c r="WXH10" s="189">
        <v>0.16402</v>
      </c>
      <c r="WXI10" s="189">
        <v>0.16402</v>
      </c>
      <c r="WXJ10" s="189">
        <v>0.16402</v>
      </c>
      <c r="WXK10" s="189">
        <v>0.16402</v>
      </c>
      <c r="WXL10" s="189">
        <v>0.16402</v>
      </c>
      <c r="WXM10" s="189">
        <v>0.16402</v>
      </c>
      <c r="WXN10" s="189">
        <v>0.16402</v>
      </c>
      <c r="WXO10" s="189">
        <v>0.16402</v>
      </c>
      <c r="WXP10" s="189">
        <v>0.16402</v>
      </c>
      <c r="WXQ10" s="189">
        <v>0.16402</v>
      </c>
      <c r="WXR10" s="189">
        <v>0.16402</v>
      </c>
      <c r="WXS10" s="189">
        <v>0.16402</v>
      </c>
      <c r="WXT10" s="189">
        <v>0.16402</v>
      </c>
      <c r="WXU10" s="189">
        <v>0.16402</v>
      </c>
      <c r="WXV10" s="189">
        <v>0.16402</v>
      </c>
      <c r="WXW10" s="189">
        <v>0.16402</v>
      </c>
      <c r="WXX10" s="189">
        <v>0.16402</v>
      </c>
      <c r="WXY10" s="189">
        <v>0.16402</v>
      </c>
      <c r="WXZ10" s="189">
        <v>0.16402</v>
      </c>
      <c r="WYA10" s="189">
        <v>0.16402</v>
      </c>
      <c r="WYB10" s="189">
        <v>0.16402</v>
      </c>
      <c r="WYC10" s="189">
        <v>0.16402</v>
      </c>
      <c r="WYD10" s="189">
        <v>0.16402</v>
      </c>
      <c r="WYE10" s="189">
        <v>0.16402</v>
      </c>
      <c r="WYF10" s="189">
        <v>0.16402</v>
      </c>
      <c r="WYG10" s="189">
        <v>0.16402</v>
      </c>
      <c r="WYH10" s="189">
        <v>0.16402</v>
      </c>
      <c r="WYI10" s="189">
        <v>0.16402</v>
      </c>
      <c r="WYJ10" s="189">
        <v>0.16402</v>
      </c>
      <c r="WYK10" s="189">
        <v>0.16402</v>
      </c>
      <c r="WYL10" s="189">
        <v>0.16402</v>
      </c>
      <c r="WYM10" s="189">
        <v>0.16402</v>
      </c>
      <c r="WYN10" s="189">
        <v>0.16402</v>
      </c>
      <c r="WYO10" s="189">
        <v>0.16402</v>
      </c>
      <c r="WYP10" s="189">
        <v>0.16402</v>
      </c>
      <c r="WYQ10" s="189">
        <v>0.16402</v>
      </c>
      <c r="WYR10" s="189">
        <v>0.16402</v>
      </c>
      <c r="WYS10" s="189">
        <v>0.16402</v>
      </c>
      <c r="WYT10" s="189">
        <v>0.16402</v>
      </c>
      <c r="WYU10" s="189">
        <v>0.16402</v>
      </c>
      <c r="WYV10" s="189">
        <v>0.16402</v>
      </c>
      <c r="WYW10" s="189">
        <v>0.16402</v>
      </c>
      <c r="WYX10" s="189">
        <v>0.16402</v>
      </c>
      <c r="WYY10" s="189">
        <v>0.16402</v>
      </c>
      <c r="WYZ10" s="189">
        <v>0.16402</v>
      </c>
      <c r="WZA10" s="189">
        <v>0.16402</v>
      </c>
      <c r="WZB10" s="189">
        <v>0.16402</v>
      </c>
      <c r="WZC10" s="189">
        <v>0.16402</v>
      </c>
      <c r="WZD10" s="189">
        <v>0.16402</v>
      </c>
      <c r="WZE10" s="189">
        <v>0.16402</v>
      </c>
      <c r="WZF10" s="189">
        <v>0.16402</v>
      </c>
      <c r="WZG10" s="189">
        <v>0.16402</v>
      </c>
      <c r="WZH10" s="189">
        <v>0.16402</v>
      </c>
      <c r="WZI10" s="189">
        <v>0.16402</v>
      </c>
      <c r="WZJ10" s="189">
        <v>0.16402</v>
      </c>
      <c r="WZK10" s="189">
        <v>0.16402</v>
      </c>
      <c r="WZL10" s="189">
        <v>0.16402</v>
      </c>
      <c r="WZM10" s="189">
        <v>0.16402</v>
      </c>
      <c r="WZN10" s="189">
        <v>0.16402</v>
      </c>
      <c r="WZO10" s="189">
        <v>0.16402</v>
      </c>
      <c r="WZP10" s="189">
        <v>0.16402</v>
      </c>
      <c r="WZQ10" s="189">
        <v>0.16402</v>
      </c>
      <c r="WZR10" s="189">
        <v>0.16402</v>
      </c>
      <c r="WZS10" s="189">
        <v>0.16402</v>
      </c>
      <c r="WZT10" s="189">
        <v>0.16402</v>
      </c>
      <c r="WZU10" s="189">
        <v>0.16402</v>
      </c>
      <c r="WZV10" s="189">
        <v>0.16402</v>
      </c>
      <c r="WZW10" s="189">
        <v>0.16402</v>
      </c>
      <c r="WZX10" s="189">
        <v>0.16402</v>
      </c>
      <c r="WZY10" s="189">
        <v>0.16402</v>
      </c>
      <c r="WZZ10" s="189">
        <v>0.16402</v>
      </c>
      <c r="XAA10" s="189">
        <v>0.16402</v>
      </c>
      <c r="XAB10" s="189">
        <v>0.16402</v>
      </c>
      <c r="XAC10" s="189">
        <v>0.16402</v>
      </c>
      <c r="XAD10" s="189">
        <v>0.16402</v>
      </c>
      <c r="XAE10" s="189">
        <v>0.16402</v>
      </c>
      <c r="XAF10" s="189">
        <v>0.16402</v>
      </c>
      <c r="XAG10" s="189">
        <v>0.16402</v>
      </c>
      <c r="XAH10" s="189">
        <v>0.16402</v>
      </c>
      <c r="XAI10" s="189">
        <v>0.16402</v>
      </c>
      <c r="XAJ10" s="189">
        <v>0.16402</v>
      </c>
      <c r="XAK10" s="189">
        <v>0.16402</v>
      </c>
      <c r="XAL10" s="189">
        <v>0.16402</v>
      </c>
      <c r="XAM10" s="189">
        <v>0.16402</v>
      </c>
      <c r="XAN10" s="189">
        <v>0.16402</v>
      </c>
      <c r="XAO10" s="189">
        <v>0.16402</v>
      </c>
      <c r="XAP10" s="189">
        <v>0.16402</v>
      </c>
      <c r="XAQ10" s="189">
        <v>0.16402</v>
      </c>
      <c r="XAR10" s="189">
        <v>0.16402</v>
      </c>
      <c r="XAS10" s="189">
        <v>0.16402</v>
      </c>
      <c r="XAT10" s="189">
        <v>0.16402</v>
      </c>
      <c r="XAU10" s="189">
        <v>0.16402</v>
      </c>
      <c r="XAV10" s="189">
        <v>0.16402</v>
      </c>
      <c r="XAW10" s="189">
        <v>0.16402</v>
      </c>
      <c r="XAX10" s="189">
        <v>0.16402</v>
      </c>
      <c r="XAY10" s="189">
        <v>0.16402</v>
      </c>
      <c r="XAZ10" s="189">
        <v>0.16402</v>
      </c>
      <c r="XBA10" s="189">
        <v>0.16402</v>
      </c>
      <c r="XBB10" s="189">
        <v>0.16402</v>
      </c>
      <c r="XBC10" s="189">
        <v>0.16402</v>
      </c>
      <c r="XBD10" s="189">
        <v>0.16402</v>
      </c>
      <c r="XBE10" s="189">
        <v>0.16402</v>
      </c>
      <c r="XBF10" s="189">
        <v>0.16402</v>
      </c>
      <c r="XBG10" s="189">
        <v>0.16402</v>
      </c>
      <c r="XBH10" s="189">
        <v>0.16402</v>
      </c>
      <c r="XBI10" s="189">
        <v>0.16402</v>
      </c>
      <c r="XBJ10" s="189">
        <v>0.16402</v>
      </c>
      <c r="XBK10" s="189">
        <v>0.16402</v>
      </c>
      <c r="XBL10" s="189">
        <v>0.16402</v>
      </c>
      <c r="XBM10" s="189">
        <v>0.16402</v>
      </c>
      <c r="XBN10" s="189">
        <v>0.16402</v>
      </c>
      <c r="XBO10" s="189">
        <v>0.16402</v>
      </c>
      <c r="XBP10" s="189">
        <v>0.16402</v>
      </c>
      <c r="XBQ10" s="189">
        <v>0.16402</v>
      </c>
      <c r="XBR10" s="189">
        <v>0.16402</v>
      </c>
      <c r="XBS10" s="189">
        <v>0.16402</v>
      </c>
      <c r="XBT10" s="189">
        <v>0.16402</v>
      </c>
      <c r="XBU10" s="189">
        <v>0.16402</v>
      </c>
      <c r="XBV10" s="189">
        <v>0.16402</v>
      </c>
      <c r="XBW10" s="189">
        <v>0.16402</v>
      </c>
      <c r="XBX10" s="189">
        <v>0.16402</v>
      </c>
      <c r="XBY10" s="189">
        <v>0.16402</v>
      </c>
      <c r="XBZ10" s="189">
        <v>0.16402</v>
      </c>
      <c r="XCA10" s="189">
        <v>0.16402</v>
      </c>
      <c r="XCB10" s="189">
        <v>0.16402</v>
      </c>
      <c r="XCC10" s="189">
        <v>0.16402</v>
      </c>
      <c r="XCD10" s="189">
        <v>0.16402</v>
      </c>
      <c r="XCE10" s="189">
        <v>0.16402</v>
      </c>
      <c r="XCF10" s="189">
        <v>0.16402</v>
      </c>
      <c r="XCG10" s="189">
        <v>0.16402</v>
      </c>
      <c r="XCH10" s="189">
        <v>0.16402</v>
      </c>
      <c r="XCI10" s="189">
        <v>0.16402</v>
      </c>
      <c r="XCJ10" s="189">
        <v>0.16402</v>
      </c>
      <c r="XCK10" s="189">
        <v>0.16402</v>
      </c>
      <c r="XCL10" s="189">
        <v>0.16402</v>
      </c>
      <c r="XCM10" s="189">
        <v>0.16402</v>
      </c>
      <c r="XCN10" s="189">
        <v>0.16402</v>
      </c>
      <c r="XCO10" s="189">
        <v>0.16402</v>
      </c>
      <c r="XCP10" s="189">
        <v>0.16402</v>
      </c>
      <c r="XCQ10" s="189">
        <v>0.16402</v>
      </c>
      <c r="XCR10" s="189">
        <v>0.16402</v>
      </c>
      <c r="XCS10" s="189">
        <v>0.16402</v>
      </c>
      <c r="XCT10" s="189">
        <v>0.16402</v>
      </c>
      <c r="XCU10" s="189">
        <v>0.16402</v>
      </c>
      <c r="XCV10" s="189">
        <v>0.16402</v>
      </c>
      <c r="XCW10" s="189">
        <v>0.16402</v>
      </c>
      <c r="XCX10" s="189">
        <v>0.16402</v>
      </c>
      <c r="XCY10" s="189">
        <v>0.16402</v>
      </c>
      <c r="XCZ10" s="189">
        <v>0.16402</v>
      </c>
      <c r="XDA10" s="189">
        <v>0.16402</v>
      </c>
      <c r="XDB10" s="189">
        <v>0.16402</v>
      </c>
      <c r="XDC10" s="189">
        <v>0.16402</v>
      </c>
      <c r="XDD10" s="189">
        <v>0.16402</v>
      </c>
      <c r="XDE10" s="189">
        <v>0.16402</v>
      </c>
      <c r="XDF10" s="189">
        <v>0.16402</v>
      </c>
      <c r="XDG10" s="189">
        <v>0.16402</v>
      </c>
      <c r="XDH10" s="189">
        <v>0.16402</v>
      </c>
      <c r="XDI10" s="189">
        <v>0.16402</v>
      </c>
      <c r="XDJ10" s="189">
        <v>0.16402</v>
      </c>
      <c r="XDK10" s="189">
        <v>0.16402</v>
      </c>
      <c r="XDL10" s="189">
        <v>0.16402</v>
      </c>
      <c r="XDM10" s="189">
        <v>0.16402</v>
      </c>
      <c r="XDN10" s="189">
        <v>0.16402</v>
      </c>
      <c r="XDO10" s="189">
        <v>0.16402</v>
      </c>
      <c r="XDP10" s="189">
        <v>0.16402</v>
      </c>
      <c r="XDQ10" s="189">
        <v>0.16402</v>
      </c>
      <c r="XDR10" s="189">
        <v>0.16402</v>
      </c>
      <c r="XDS10" s="189">
        <v>0.16402</v>
      </c>
      <c r="XDT10" s="189">
        <v>0.16402</v>
      </c>
      <c r="XDU10" s="189">
        <v>0.16402</v>
      </c>
      <c r="XDV10" s="189">
        <v>0.16402</v>
      </c>
      <c r="XDW10" s="189">
        <v>0.16402</v>
      </c>
      <c r="XDX10" s="189">
        <v>0.16402</v>
      </c>
      <c r="XDY10" s="189">
        <v>0.16402</v>
      </c>
      <c r="XDZ10" s="189">
        <v>0.16402</v>
      </c>
      <c r="XEA10" s="189">
        <v>0.16402</v>
      </c>
      <c r="XEB10" s="189">
        <v>0.16402</v>
      </c>
      <c r="XEC10" s="189">
        <v>0.16402</v>
      </c>
      <c r="XED10" s="189">
        <v>0.16402</v>
      </c>
      <c r="XEE10" s="189">
        <v>0.16402</v>
      </c>
      <c r="XEF10" s="189">
        <v>0.16402</v>
      </c>
      <c r="XEG10" s="189">
        <v>0.16402</v>
      </c>
      <c r="XEH10" s="189">
        <v>0.16402</v>
      </c>
      <c r="XEI10" s="189">
        <v>0.16402</v>
      </c>
      <c r="XEJ10" s="189">
        <v>0.16402</v>
      </c>
      <c r="XEK10" s="189">
        <v>0.16402</v>
      </c>
      <c r="XEL10" s="189">
        <v>0.16402</v>
      </c>
      <c r="XEM10" s="189">
        <v>0.16402</v>
      </c>
      <c r="XEN10" s="189">
        <v>0.16402</v>
      </c>
      <c r="XEO10" s="189">
        <v>0.16402</v>
      </c>
      <c r="XEP10" s="189">
        <v>0.16402</v>
      </c>
      <c r="XEQ10" s="189">
        <v>0.16402</v>
      </c>
      <c r="XER10" s="189">
        <v>0.16402</v>
      </c>
      <c r="XES10" s="189">
        <v>0.16402</v>
      </c>
      <c r="XET10" s="189">
        <v>0.16402</v>
      </c>
      <c r="XEU10" s="189">
        <v>0.16402</v>
      </c>
      <c r="XEV10" s="189">
        <v>0.16402</v>
      </c>
      <c r="XEW10" s="189">
        <v>0.16402</v>
      </c>
      <c r="XEX10" s="189">
        <v>0.16402</v>
      </c>
      <c r="XEY10" s="189">
        <v>0.16402</v>
      </c>
      <c r="XEZ10" s="189">
        <v>0.16402</v>
      </c>
      <c r="XFA10" s="189">
        <v>0.16402</v>
      </c>
      <c r="XFB10" s="189">
        <v>0.16402</v>
      </c>
      <c r="XFC10" s="189">
        <v>0.16402</v>
      </c>
      <c r="XFD10" s="189">
        <v>0.16402</v>
      </c>
    </row>
    <row r="11" spans="1:16384" ht="21" customHeight="1">
      <c r="A11" s="8">
        <v>3</v>
      </c>
      <c r="B11" s="9" t="s">
        <v>59</v>
      </c>
      <c r="C11" s="8" t="s">
        <v>72</v>
      </c>
      <c r="D11" s="8">
        <v>58</v>
      </c>
      <c r="E11" s="8">
        <v>76</v>
      </c>
      <c r="F11" s="10" t="s">
        <v>48</v>
      </c>
      <c r="G11" s="19">
        <v>107.3</v>
      </c>
      <c r="H11" s="19">
        <v>107.3</v>
      </c>
      <c r="I11" s="10" t="s">
        <v>23</v>
      </c>
      <c r="J11" s="8" t="s">
        <v>72</v>
      </c>
      <c r="K11" s="3"/>
      <c r="L11" s="11"/>
    </row>
    <row r="12" spans="1:16384" s="189" customFormat="1" ht="21" customHeight="1">
      <c r="A12" s="186">
        <v>4</v>
      </c>
      <c r="B12" s="193" t="s">
        <v>60</v>
      </c>
      <c r="C12" s="186" t="s">
        <v>74</v>
      </c>
      <c r="D12" s="186">
        <v>58</v>
      </c>
      <c r="E12" s="186">
        <v>86</v>
      </c>
      <c r="F12" s="191" t="s">
        <v>8</v>
      </c>
      <c r="G12" s="192">
        <v>123.7</v>
      </c>
      <c r="H12" s="192">
        <v>123.7</v>
      </c>
      <c r="I12" s="191" t="s">
        <v>23</v>
      </c>
      <c r="J12" s="186" t="s">
        <v>72</v>
      </c>
      <c r="K12" s="187"/>
      <c r="L12" s="188"/>
    </row>
    <row r="13" spans="1:16384" s="189" customFormat="1" ht="21" customHeight="1">
      <c r="A13" s="186">
        <v>5</v>
      </c>
      <c r="B13" s="193" t="s">
        <v>61</v>
      </c>
      <c r="C13" s="186" t="s">
        <v>74</v>
      </c>
      <c r="D13" s="186">
        <v>58</v>
      </c>
      <c r="E13" s="186">
        <v>101</v>
      </c>
      <c r="F13" s="191" t="s">
        <v>48</v>
      </c>
      <c r="G13" s="192">
        <v>142.80000000000001</v>
      </c>
      <c r="H13" s="192">
        <v>142.80000000000001</v>
      </c>
      <c r="I13" s="191" t="s">
        <v>23</v>
      </c>
      <c r="J13" s="186" t="s">
        <v>72</v>
      </c>
      <c r="K13" s="187"/>
      <c r="L13" s="188"/>
    </row>
    <row r="14" spans="1:16384" s="189" customFormat="1" ht="21" customHeight="1">
      <c r="A14" s="186">
        <v>6</v>
      </c>
      <c r="B14" s="193" t="s">
        <v>62</v>
      </c>
      <c r="C14" s="186" t="s">
        <v>72</v>
      </c>
      <c r="D14" s="186">
        <v>58</v>
      </c>
      <c r="E14" s="186">
        <v>87</v>
      </c>
      <c r="F14" s="191" t="s">
        <v>48</v>
      </c>
      <c r="G14" s="192" t="s">
        <v>76</v>
      </c>
      <c r="H14" s="192" t="s">
        <v>76</v>
      </c>
      <c r="I14" s="191" t="s">
        <v>23</v>
      </c>
      <c r="J14" s="186" t="s">
        <v>72</v>
      </c>
      <c r="K14" s="187"/>
      <c r="L14" s="188"/>
    </row>
    <row r="15" spans="1:16384" s="189" customFormat="1" ht="21" customHeight="1">
      <c r="A15" s="186">
        <v>7</v>
      </c>
      <c r="B15" s="193" t="s">
        <v>63</v>
      </c>
      <c r="C15" s="186" t="s">
        <v>72</v>
      </c>
      <c r="D15" s="186">
        <v>58</v>
      </c>
      <c r="E15" s="186">
        <v>88</v>
      </c>
      <c r="F15" s="191" t="s">
        <v>48</v>
      </c>
      <c r="G15" s="192">
        <v>165.3</v>
      </c>
      <c r="H15" s="192">
        <v>165.3</v>
      </c>
      <c r="I15" s="191" t="s">
        <v>23</v>
      </c>
      <c r="J15" s="186" t="s">
        <v>72</v>
      </c>
      <c r="K15" s="187"/>
      <c r="L15" s="188"/>
    </row>
    <row r="16" spans="1:16384" s="189" customFormat="1" ht="21" customHeight="1">
      <c r="A16" s="186">
        <v>8</v>
      </c>
      <c r="B16" s="193" t="s">
        <v>64</v>
      </c>
      <c r="C16" s="186" t="s">
        <v>73</v>
      </c>
      <c r="D16" s="186">
        <v>58</v>
      </c>
      <c r="E16" s="186">
        <v>89</v>
      </c>
      <c r="F16" s="191" t="s">
        <v>48</v>
      </c>
      <c r="G16" s="192">
        <v>108.9</v>
      </c>
      <c r="H16" s="192">
        <v>108.9</v>
      </c>
      <c r="I16" s="191" t="s">
        <v>23</v>
      </c>
      <c r="J16" s="186" t="s">
        <v>72</v>
      </c>
      <c r="K16" s="187"/>
      <c r="L16" s="188"/>
    </row>
    <row r="17" spans="1:12" s="189" customFormat="1" ht="21" customHeight="1">
      <c r="A17" s="186">
        <v>9</v>
      </c>
      <c r="B17" s="193" t="s">
        <v>65</v>
      </c>
      <c r="C17" s="186" t="s">
        <v>75</v>
      </c>
      <c r="D17" s="186">
        <v>58</v>
      </c>
      <c r="E17" s="186">
        <v>90</v>
      </c>
      <c r="F17" s="191" t="s">
        <v>48</v>
      </c>
      <c r="G17" s="192">
        <v>102.6</v>
      </c>
      <c r="H17" s="192">
        <v>102.6</v>
      </c>
      <c r="I17" s="191" t="s">
        <v>23</v>
      </c>
      <c r="J17" s="186" t="s">
        <v>72</v>
      </c>
      <c r="K17" s="187"/>
      <c r="L17" s="188"/>
    </row>
    <row r="18" spans="1:12" ht="21" customHeight="1">
      <c r="A18" s="8">
        <v>10</v>
      </c>
      <c r="B18" s="9" t="s">
        <v>66</v>
      </c>
      <c r="C18" s="8" t="s">
        <v>72</v>
      </c>
      <c r="D18" s="8">
        <v>58</v>
      </c>
      <c r="E18" s="8">
        <v>91</v>
      </c>
      <c r="F18" s="10" t="s">
        <v>48</v>
      </c>
      <c r="G18" s="19">
        <v>115.3</v>
      </c>
      <c r="H18" s="19">
        <v>115.3</v>
      </c>
      <c r="I18" s="10" t="s">
        <v>23</v>
      </c>
      <c r="J18" s="8" t="s">
        <v>72</v>
      </c>
      <c r="K18" s="3"/>
      <c r="L18" s="11"/>
    </row>
    <row r="19" spans="1:12" ht="21" customHeight="1">
      <c r="A19" s="8">
        <v>11</v>
      </c>
      <c r="B19" s="9" t="s">
        <v>67</v>
      </c>
      <c r="C19" s="8" t="s">
        <v>72</v>
      </c>
      <c r="D19" s="8">
        <v>58</v>
      </c>
      <c r="E19" s="8">
        <v>95</v>
      </c>
      <c r="F19" s="10" t="s">
        <v>48</v>
      </c>
      <c r="G19" s="19">
        <v>244.8</v>
      </c>
      <c r="H19" s="19">
        <v>244.8</v>
      </c>
      <c r="I19" s="10" t="s">
        <v>23</v>
      </c>
      <c r="J19" s="8" t="s">
        <v>72</v>
      </c>
      <c r="K19" s="3"/>
      <c r="L19" s="11"/>
    </row>
    <row r="20" spans="1:12" s="189" customFormat="1" ht="21" customHeight="1">
      <c r="A20" s="186">
        <v>12</v>
      </c>
      <c r="B20" s="193" t="s">
        <v>68</v>
      </c>
      <c r="C20" s="186" t="s">
        <v>74</v>
      </c>
      <c r="D20" s="186">
        <v>58</v>
      </c>
      <c r="E20" s="186">
        <v>121</v>
      </c>
      <c r="F20" s="191" t="s">
        <v>8</v>
      </c>
      <c r="G20" s="192">
        <v>139.69999999999999</v>
      </c>
      <c r="H20" s="192">
        <v>139.69999999999999</v>
      </c>
      <c r="I20" s="191" t="s">
        <v>23</v>
      </c>
      <c r="J20" s="186" t="s">
        <v>72</v>
      </c>
      <c r="K20" s="187"/>
      <c r="L20" s="188"/>
    </row>
    <row r="21" spans="1:12" s="189" customFormat="1" ht="21" customHeight="1">
      <c r="A21" s="186">
        <v>13</v>
      </c>
      <c r="B21" s="193" t="s">
        <v>69</v>
      </c>
      <c r="C21" s="186" t="s">
        <v>74</v>
      </c>
      <c r="D21" s="186">
        <v>58</v>
      </c>
      <c r="E21" s="186">
        <v>97</v>
      </c>
      <c r="F21" s="191" t="s">
        <v>8</v>
      </c>
      <c r="G21" s="192">
        <v>150.9</v>
      </c>
      <c r="H21" s="192">
        <v>150.9</v>
      </c>
      <c r="I21" s="191" t="s">
        <v>23</v>
      </c>
      <c r="J21" s="186" t="s">
        <v>72</v>
      </c>
      <c r="K21" s="187"/>
      <c r="L21" s="188"/>
    </row>
    <row r="22" spans="1:12" s="189" customFormat="1" ht="21" customHeight="1">
      <c r="A22" s="186">
        <v>14</v>
      </c>
      <c r="B22" s="193" t="s">
        <v>70</v>
      </c>
      <c r="C22" s="186" t="s">
        <v>72</v>
      </c>
      <c r="D22" s="186">
        <v>58</v>
      </c>
      <c r="E22" s="186">
        <v>113</v>
      </c>
      <c r="F22" s="191" t="s">
        <v>8</v>
      </c>
      <c r="G22" s="192">
        <v>202</v>
      </c>
      <c r="H22" s="192">
        <v>202</v>
      </c>
      <c r="I22" s="191" t="s">
        <v>23</v>
      </c>
      <c r="J22" s="186" t="s">
        <v>72</v>
      </c>
      <c r="K22" s="187"/>
      <c r="L22" s="188"/>
    </row>
    <row r="23" spans="1:12" ht="21" customHeight="1">
      <c r="A23" s="8">
        <v>15</v>
      </c>
      <c r="B23" s="9" t="s">
        <v>71</v>
      </c>
      <c r="C23" s="8" t="s">
        <v>72</v>
      </c>
      <c r="D23" s="8">
        <v>58</v>
      </c>
      <c r="E23" s="8">
        <v>156</v>
      </c>
      <c r="F23" s="10" t="s">
        <v>48</v>
      </c>
      <c r="G23" s="19">
        <v>1901.4</v>
      </c>
      <c r="H23" s="19">
        <v>400</v>
      </c>
      <c r="I23" s="10" t="s">
        <v>23</v>
      </c>
      <c r="J23" s="8" t="s">
        <v>72</v>
      </c>
      <c r="K23" s="3"/>
      <c r="L23" s="11"/>
    </row>
    <row r="24" spans="1:12" ht="21" customHeight="1">
      <c r="A24" s="57"/>
      <c r="B24" s="57"/>
      <c r="C24" s="58"/>
      <c r="D24" s="57"/>
      <c r="E24" s="57"/>
      <c r="F24" s="57"/>
      <c r="G24" s="59"/>
      <c r="H24" s="59"/>
      <c r="I24" s="60"/>
      <c r="J24" s="60"/>
      <c r="K24" s="32"/>
      <c r="L24" s="32"/>
    </row>
    <row r="25" spans="1:12">
      <c r="A25" s="5"/>
      <c r="B25" s="5"/>
      <c r="C25" s="5"/>
      <c r="D25" s="5"/>
      <c r="E25" s="5"/>
      <c r="F25" s="5"/>
      <c r="G25" s="16"/>
      <c r="H25" s="16"/>
      <c r="I25" s="5"/>
      <c r="J25" s="5"/>
      <c r="K25" s="5"/>
      <c r="L25" s="5"/>
    </row>
    <row r="26" spans="1:12">
      <c r="A26" s="5"/>
      <c r="B26" s="5"/>
      <c r="C26" s="5"/>
      <c r="D26" s="5"/>
      <c r="E26" s="5"/>
      <c r="F26" s="5"/>
      <c r="G26" s="16"/>
      <c r="H26" s="16"/>
      <c r="I26" s="5"/>
      <c r="J26" s="5"/>
      <c r="K26" s="5"/>
      <c r="L26" s="5"/>
    </row>
    <row r="27" spans="1:12">
      <c r="A27" s="5"/>
      <c r="B27" s="5"/>
      <c r="C27" s="5"/>
      <c r="D27" s="5"/>
      <c r="E27" s="5"/>
      <c r="F27" s="5"/>
      <c r="G27" s="16"/>
      <c r="H27" s="16"/>
      <c r="I27" s="5"/>
      <c r="J27" s="5"/>
      <c r="K27" s="5"/>
      <c r="L27" s="5"/>
    </row>
    <row r="28" spans="1:12">
      <c r="A28" s="5"/>
      <c r="B28" s="5"/>
      <c r="C28" s="5"/>
      <c r="D28" s="5"/>
      <c r="E28" s="5"/>
      <c r="F28" s="5"/>
      <c r="G28" s="16"/>
      <c r="H28" s="16"/>
      <c r="I28" s="5"/>
      <c r="J28" s="5"/>
      <c r="K28" s="5"/>
      <c r="L28" s="5"/>
    </row>
    <row r="29" spans="1:12">
      <c r="A29" s="5"/>
      <c r="B29" s="5"/>
      <c r="C29" s="5"/>
      <c r="D29" s="5"/>
      <c r="E29" s="5"/>
      <c r="F29" s="5"/>
      <c r="G29" s="16"/>
      <c r="H29" s="16"/>
      <c r="I29" s="5"/>
      <c r="J29" s="5"/>
      <c r="K29" s="5"/>
      <c r="L29" s="5"/>
    </row>
    <row r="30" spans="1:12">
      <c r="A30" s="5"/>
      <c r="B30" s="5"/>
      <c r="C30" s="5"/>
      <c r="D30" s="5"/>
      <c r="E30" s="5"/>
      <c r="F30" s="5"/>
      <c r="G30" s="16"/>
      <c r="H30" s="16"/>
      <c r="I30" s="5"/>
      <c r="J30" s="5"/>
      <c r="K30" s="5"/>
      <c r="L30" s="5"/>
    </row>
    <row r="31" spans="1:12">
      <c r="A31" s="5"/>
      <c r="B31" s="5"/>
      <c r="C31" s="5"/>
      <c r="D31" s="5"/>
      <c r="E31" s="5"/>
      <c r="F31" s="5"/>
      <c r="G31" s="16"/>
      <c r="H31" s="16"/>
      <c r="I31" s="5"/>
      <c r="J31" s="5"/>
      <c r="K31" s="5"/>
      <c r="L31" s="5"/>
    </row>
  </sheetData>
  <autoFilter ref="A8:Q23" xr:uid="{00000000-0009-0000-0000-000010000000}">
    <filterColumn colId="0" showButton="0"/>
    <filterColumn colId="1" showButton="0"/>
  </autoFilter>
  <mergeCells count="18">
    <mergeCell ref="A1:B1"/>
    <mergeCell ref="E1:L1"/>
    <mergeCell ref="A2:B2"/>
    <mergeCell ref="E2:L2"/>
    <mergeCell ref="A4:L4"/>
    <mergeCell ref="L6:L7"/>
    <mergeCell ref="A8:C8"/>
    <mergeCell ref="F6:F7"/>
    <mergeCell ref="G6:G7"/>
    <mergeCell ref="H6:H7"/>
    <mergeCell ref="I6:I7"/>
    <mergeCell ref="J6:J7"/>
    <mergeCell ref="K6:K7"/>
    <mergeCell ref="A6:A7"/>
    <mergeCell ref="B6:B7"/>
    <mergeCell ref="C6:C7"/>
    <mergeCell ref="D6:D7"/>
    <mergeCell ref="E6:E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tabColor rgb="FFFFFF00"/>
  </sheetPr>
  <dimension ref="A1:Q456"/>
  <sheetViews>
    <sheetView zoomScale="80" zoomScaleNormal="80" workbookViewId="0">
      <selection activeCell="H13" sqref="H13:H230"/>
    </sheetView>
  </sheetViews>
  <sheetFormatPr defaultColWidth="9.1328125" defaultRowHeight="15.75"/>
  <cols>
    <col min="1" max="1" width="5.1328125" style="2" customWidth="1"/>
    <col min="2" max="2" width="23.86328125" style="2" customWidth="1"/>
    <col min="3" max="3" width="18.86328125" style="2" customWidth="1"/>
    <col min="4" max="5" width="7.86328125" style="2" customWidth="1"/>
    <col min="6" max="6" width="9.1328125" style="2"/>
    <col min="7" max="7" width="14" style="20" customWidth="1"/>
    <col min="8" max="8" width="18.73046875" style="283" customWidth="1"/>
    <col min="9" max="9" width="13" style="2" customWidth="1"/>
    <col min="10" max="10" width="19" style="2" customWidth="1"/>
    <col min="11" max="11" width="12.59765625" style="2" customWidth="1"/>
    <col min="12" max="16384" width="9.1328125" style="2"/>
  </cols>
  <sheetData>
    <row r="1" spans="1:15">
      <c r="A1" s="960" t="s">
        <v>50</v>
      </c>
      <c r="B1" s="960"/>
      <c r="C1" s="5"/>
      <c r="D1" s="5"/>
      <c r="E1" s="961" t="s">
        <v>52</v>
      </c>
      <c r="F1" s="961"/>
      <c r="G1" s="961"/>
      <c r="H1" s="998"/>
      <c r="I1" s="961"/>
      <c r="J1" s="961"/>
      <c r="K1" s="961"/>
      <c r="L1" s="961"/>
    </row>
    <row r="2" spans="1:15">
      <c r="A2" s="960" t="s">
        <v>56</v>
      </c>
      <c r="B2" s="960"/>
      <c r="C2" s="5"/>
      <c r="D2" s="5"/>
      <c r="E2" s="961" t="s">
        <v>53</v>
      </c>
      <c r="F2" s="961"/>
      <c r="G2" s="961"/>
      <c r="H2" s="998"/>
      <c r="I2" s="961"/>
      <c r="J2" s="961"/>
      <c r="K2" s="961"/>
      <c r="L2" s="961"/>
    </row>
    <row r="3" spans="1:15" ht="12" customHeight="1">
      <c r="A3" s="5"/>
      <c r="B3" s="5"/>
      <c r="C3" s="5"/>
      <c r="D3" s="5"/>
      <c r="E3" s="5"/>
      <c r="F3" s="5"/>
      <c r="G3" s="12"/>
      <c r="H3" s="374"/>
      <c r="I3" s="5"/>
      <c r="J3" s="5"/>
      <c r="K3" s="5"/>
      <c r="L3" s="5"/>
    </row>
    <row r="4" spans="1:15">
      <c r="A4" s="962" t="s">
        <v>57</v>
      </c>
      <c r="B4" s="962"/>
      <c r="C4" s="962"/>
      <c r="D4" s="962"/>
      <c r="E4" s="962"/>
      <c r="F4" s="962"/>
      <c r="G4" s="962"/>
      <c r="H4" s="999"/>
      <c r="I4" s="962"/>
      <c r="J4" s="962"/>
      <c r="K4" s="962"/>
      <c r="L4" s="962"/>
    </row>
    <row r="5" spans="1:15" ht="12" customHeight="1">
      <c r="A5" s="29"/>
      <c r="B5" s="29"/>
      <c r="C5" s="29"/>
    </row>
    <row r="6" spans="1:15" ht="45" customHeight="1">
      <c r="A6" s="957" t="s">
        <v>20</v>
      </c>
      <c r="B6" s="957" t="s">
        <v>12</v>
      </c>
      <c r="C6" s="957" t="s">
        <v>13</v>
      </c>
      <c r="D6" s="957" t="s">
        <v>0</v>
      </c>
      <c r="E6" s="957" t="s">
        <v>14</v>
      </c>
      <c r="F6" s="957" t="s">
        <v>15</v>
      </c>
      <c r="G6" s="957" t="s">
        <v>21</v>
      </c>
      <c r="H6" s="1000" t="s">
        <v>22</v>
      </c>
      <c r="I6" s="957" t="s">
        <v>16</v>
      </c>
      <c r="J6" s="957" t="s">
        <v>17</v>
      </c>
      <c r="K6" s="957" t="s">
        <v>18</v>
      </c>
      <c r="L6" s="957" t="s">
        <v>19</v>
      </c>
    </row>
    <row r="7" spans="1:15" ht="45" customHeight="1">
      <c r="A7" s="957"/>
      <c r="B7" s="957"/>
      <c r="C7" s="957"/>
      <c r="D7" s="957"/>
      <c r="E7" s="957"/>
      <c r="F7" s="957"/>
      <c r="G7" s="957"/>
      <c r="H7" s="1000"/>
      <c r="I7" s="957"/>
      <c r="J7" s="957"/>
      <c r="K7" s="957"/>
      <c r="L7" s="957"/>
    </row>
    <row r="8" spans="1:15" s="31" customFormat="1" ht="21" customHeight="1">
      <c r="A8" s="985" t="s">
        <v>94</v>
      </c>
      <c r="B8" s="985"/>
      <c r="C8" s="985"/>
      <c r="D8" s="354"/>
      <c r="E8" s="354"/>
      <c r="F8" s="354"/>
      <c r="G8" s="355"/>
      <c r="H8" s="406">
        <f>SUM(H9:H229)</f>
        <v>101438.39999999998</v>
      </c>
      <c r="I8" s="354"/>
      <c r="J8" s="354"/>
      <c r="K8" s="354"/>
      <c r="L8" s="354"/>
    </row>
    <row r="9" spans="1:15" ht="21" hidden="1" customHeight="1">
      <c r="A9" s="325">
        <v>1</v>
      </c>
      <c r="B9" s="326" t="s">
        <v>95</v>
      </c>
      <c r="C9" s="327" t="s">
        <v>96</v>
      </c>
      <c r="D9" s="328">
        <v>202</v>
      </c>
      <c r="E9" s="328">
        <v>1</v>
      </c>
      <c r="F9" s="329" t="s">
        <v>255</v>
      </c>
      <c r="G9" s="330" t="s">
        <v>8</v>
      </c>
      <c r="H9" s="375" t="s">
        <v>255</v>
      </c>
      <c r="I9" s="330" t="s">
        <v>256</v>
      </c>
      <c r="J9" s="330" t="s">
        <v>257</v>
      </c>
      <c r="K9" s="331"/>
      <c r="L9" s="332"/>
      <c r="N9" s="2" t="s">
        <v>8</v>
      </c>
      <c r="O9" s="2">
        <f>SUMIF(G9:G229,N9,H9:H229)</f>
        <v>7114.4000000000005</v>
      </c>
    </row>
    <row r="10" spans="1:15" ht="21" hidden="1" customHeight="1">
      <c r="A10" s="140">
        <v>2</v>
      </c>
      <c r="B10" s="141" t="s">
        <v>95</v>
      </c>
      <c r="C10" s="142" t="s">
        <v>96</v>
      </c>
      <c r="D10" s="143">
        <v>202</v>
      </c>
      <c r="E10" s="143">
        <v>40</v>
      </c>
      <c r="F10" s="148">
        <v>453.8</v>
      </c>
      <c r="G10" s="145" t="s">
        <v>8</v>
      </c>
      <c r="H10" s="376">
        <v>453.8</v>
      </c>
      <c r="I10" s="145" t="s">
        <v>256</v>
      </c>
      <c r="J10" s="145" t="s">
        <v>257</v>
      </c>
      <c r="K10" s="146"/>
      <c r="L10" s="147"/>
      <c r="N10" s="2" t="s">
        <v>11</v>
      </c>
      <c r="O10" s="2">
        <f t="shared" ref="O10:O12" si="0">SUMIF(G10:G230,N10,H10:H230)</f>
        <v>20202.500000000004</v>
      </c>
    </row>
    <row r="11" spans="1:15" ht="21" hidden="1" customHeight="1">
      <c r="A11" s="295">
        <v>3</v>
      </c>
      <c r="B11" s="302" t="s">
        <v>95</v>
      </c>
      <c r="C11" s="303" t="s">
        <v>96</v>
      </c>
      <c r="D11" s="304">
        <v>203</v>
      </c>
      <c r="E11" s="304">
        <v>62</v>
      </c>
      <c r="F11" s="305">
        <v>1604.4</v>
      </c>
      <c r="G11" s="306" t="s">
        <v>11</v>
      </c>
      <c r="H11" s="377">
        <v>1179.4000000000001</v>
      </c>
      <c r="I11" s="306" t="s">
        <v>256</v>
      </c>
      <c r="J11" s="306" t="s">
        <v>257</v>
      </c>
      <c r="K11" s="307"/>
      <c r="L11" s="308"/>
      <c r="N11" s="2" t="s">
        <v>48</v>
      </c>
      <c r="O11" s="2">
        <f t="shared" si="0"/>
        <v>15116.9</v>
      </c>
    </row>
    <row r="12" spans="1:15" ht="21" hidden="1" customHeight="1">
      <c r="A12" s="39">
        <v>4</v>
      </c>
      <c r="B12" s="356" t="s">
        <v>95</v>
      </c>
      <c r="C12" s="357" t="s">
        <v>96</v>
      </c>
      <c r="D12" s="358">
        <v>202</v>
      </c>
      <c r="E12" s="358">
        <v>34</v>
      </c>
      <c r="F12" s="359">
        <v>1057.7</v>
      </c>
      <c r="G12" s="360" t="s">
        <v>48</v>
      </c>
      <c r="H12" s="378">
        <v>1057.7</v>
      </c>
      <c r="I12" s="360" t="s">
        <v>256</v>
      </c>
      <c r="J12" s="360" t="s">
        <v>257</v>
      </c>
      <c r="K12" s="361"/>
      <c r="L12" s="362"/>
      <c r="N12" s="2" t="s">
        <v>3</v>
      </c>
      <c r="O12" s="2">
        <f t="shared" si="0"/>
        <v>44004.7</v>
      </c>
    </row>
    <row r="13" spans="1:15" ht="21" customHeight="1">
      <c r="A13" s="325">
        <v>5</v>
      </c>
      <c r="B13" s="326" t="s">
        <v>95</v>
      </c>
      <c r="C13" s="327" t="s">
        <v>96</v>
      </c>
      <c r="D13" s="328">
        <v>3</v>
      </c>
      <c r="E13" s="327">
        <v>1137</v>
      </c>
      <c r="F13" s="333">
        <v>76134.899999999994</v>
      </c>
      <c r="G13" s="330" t="s">
        <v>3</v>
      </c>
      <c r="H13" s="375">
        <v>500</v>
      </c>
      <c r="I13" s="330" t="s">
        <v>256</v>
      </c>
      <c r="J13" s="330" t="s">
        <v>257</v>
      </c>
      <c r="K13" s="331"/>
      <c r="L13" s="332"/>
      <c r="N13" s="2" t="s">
        <v>248</v>
      </c>
      <c r="O13" s="2">
        <f t="shared" ref="O13:O21" si="1">SUMIF(G13:G232,N13,H13:H232)</f>
        <v>0</v>
      </c>
    </row>
    <row r="14" spans="1:15" ht="21" customHeight="1">
      <c r="A14" s="140">
        <v>6</v>
      </c>
      <c r="B14" s="141" t="s">
        <v>97</v>
      </c>
      <c r="C14" s="142" t="s">
        <v>96</v>
      </c>
      <c r="D14" s="143">
        <v>3</v>
      </c>
      <c r="E14" s="142">
        <v>1148</v>
      </c>
      <c r="F14" s="148">
        <v>7764</v>
      </c>
      <c r="G14" s="145" t="s">
        <v>3</v>
      </c>
      <c r="H14" s="379">
        <v>500</v>
      </c>
      <c r="I14" s="145" t="s">
        <v>256</v>
      </c>
      <c r="J14" s="145" t="s">
        <v>257</v>
      </c>
      <c r="K14" s="146"/>
      <c r="L14" s="147"/>
      <c r="N14" s="2" t="s">
        <v>249</v>
      </c>
      <c r="O14" s="2">
        <f t="shared" si="1"/>
        <v>328.8</v>
      </c>
    </row>
    <row r="15" spans="1:15" ht="21" customHeight="1">
      <c r="A15" s="140">
        <v>7</v>
      </c>
      <c r="B15" s="149" t="s">
        <v>98</v>
      </c>
      <c r="C15" s="150" t="s">
        <v>96</v>
      </c>
      <c r="D15" s="151">
        <v>3</v>
      </c>
      <c r="E15" s="151">
        <v>1149</v>
      </c>
      <c r="F15" s="152">
        <v>6232.3</v>
      </c>
      <c r="G15" s="153" t="s">
        <v>3</v>
      </c>
      <c r="H15" s="380">
        <v>500</v>
      </c>
      <c r="I15" s="153" t="s">
        <v>256</v>
      </c>
      <c r="J15" s="153" t="s">
        <v>257</v>
      </c>
      <c r="K15" s="146" t="s">
        <v>258</v>
      </c>
      <c r="L15" s="147"/>
      <c r="N15" s="2" t="s">
        <v>250</v>
      </c>
      <c r="O15" s="2">
        <f t="shared" si="1"/>
        <v>110.2</v>
      </c>
    </row>
    <row r="16" spans="1:15" ht="21" hidden="1" customHeight="1">
      <c r="A16" s="295">
        <v>8</v>
      </c>
      <c r="B16" s="302" t="s">
        <v>99</v>
      </c>
      <c r="C16" s="303" t="s">
        <v>96</v>
      </c>
      <c r="D16" s="304">
        <v>201</v>
      </c>
      <c r="E16" s="304">
        <v>74</v>
      </c>
      <c r="F16" s="305" t="s">
        <v>259</v>
      </c>
      <c r="G16" s="306" t="s">
        <v>248</v>
      </c>
      <c r="H16" s="377" t="s">
        <v>259</v>
      </c>
      <c r="I16" s="309" t="s">
        <v>256</v>
      </c>
      <c r="J16" s="309" t="s">
        <v>257</v>
      </c>
      <c r="K16" s="307" t="s">
        <v>260</v>
      </c>
      <c r="L16" s="308"/>
      <c r="N16" s="2" t="s">
        <v>251</v>
      </c>
      <c r="O16" s="2">
        <f t="shared" si="1"/>
        <v>3749.5</v>
      </c>
    </row>
    <row r="17" spans="1:15" ht="21" hidden="1" customHeight="1">
      <c r="A17" s="39">
        <v>9</v>
      </c>
      <c r="B17" s="356" t="s">
        <v>100</v>
      </c>
      <c r="C17" s="357" t="s">
        <v>96</v>
      </c>
      <c r="D17" s="358">
        <v>200</v>
      </c>
      <c r="E17" s="358">
        <v>1</v>
      </c>
      <c r="F17" s="359" t="s">
        <v>261</v>
      </c>
      <c r="G17" s="360" t="s">
        <v>48</v>
      </c>
      <c r="H17" s="378" t="s">
        <v>261</v>
      </c>
      <c r="I17" s="363" t="s">
        <v>256</v>
      </c>
      <c r="J17" s="363" t="s">
        <v>257</v>
      </c>
      <c r="K17" s="361" t="s">
        <v>262</v>
      </c>
      <c r="L17" s="362"/>
      <c r="N17" s="2" t="s">
        <v>1</v>
      </c>
      <c r="O17" s="2">
        <f t="shared" si="1"/>
        <v>5633.8</v>
      </c>
    </row>
    <row r="18" spans="1:15" ht="21" hidden="1" customHeight="1">
      <c r="A18" s="39">
        <v>10</v>
      </c>
      <c r="B18" s="356" t="s">
        <v>100</v>
      </c>
      <c r="C18" s="357" t="s">
        <v>96</v>
      </c>
      <c r="D18" s="358">
        <v>200</v>
      </c>
      <c r="E18" s="358">
        <v>2</v>
      </c>
      <c r="F18" s="359">
        <v>995.2</v>
      </c>
      <c r="G18" s="360" t="s">
        <v>48</v>
      </c>
      <c r="H18" s="378">
        <v>995.2</v>
      </c>
      <c r="I18" s="363" t="s">
        <v>256</v>
      </c>
      <c r="J18" s="363" t="s">
        <v>257</v>
      </c>
      <c r="K18" s="361" t="s">
        <v>263</v>
      </c>
      <c r="L18" s="362"/>
      <c r="N18" s="2" t="s">
        <v>31</v>
      </c>
      <c r="O18" s="2">
        <f t="shared" si="1"/>
        <v>1968.4999999999998</v>
      </c>
    </row>
    <row r="19" spans="1:15" ht="21" hidden="1" customHeight="1">
      <c r="A19" s="39">
        <v>11</v>
      </c>
      <c r="B19" s="356" t="s">
        <v>101</v>
      </c>
      <c r="C19" s="357" t="s">
        <v>96</v>
      </c>
      <c r="D19" s="358">
        <v>173</v>
      </c>
      <c r="E19" s="358">
        <v>56</v>
      </c>
      <c r="F19" s="359">
        <v>329</v>
      </c>
      <c r="G19" s="360" t="s">
        <v>48</v>
      </c>
      <c r="H19" s="378">
        <v>329</v>
      </c>
      <c r="I19" s="363" t="s">
        <v>256</v>
      </c>
      <c r="J19" s="363" t="s">
        <v>257</v>
      </c>
      <c r="K19" s="361" t="s">
        <v>264</v>
      </c>
      <c r="L19" s="362"/>
      <c r="N19" s="2" t="s">
        <v>252</v>
      </c>
      <c r="O19" s="2">
        <f t="shared" si="1"/>
        <v>1637.5000000000002</v>
      </c>
    </row>
    <row r="20" spans="1:15" ht="21" hidden="1" customHeight="1">
      <c r="A20" s="39">
        <v>12</v>
      </c>
      <c r="B20" s="356" t="s">
        <v>102</v>
      </c>
      <c r="C20" s="357" t="s">
        <v>96</v>
      </c>
      <c r="D20" s="358">
        <v>197</v>
      </c>
      <c r="E20" s="358">
        <v>1</v>
      </c>
      <c r="F20" s="359">
        <v>501.9</v>
      </c>
      <c r="G20" s="360" t="s">
        <v>48</v>
      </c>
      <c r="H20" s="378">
        <v>501.9</v>
      </c>
      <c r="I20" s="363" t="s">
        <v>256</v>
      </c>
      <c r="J20" s="363" t="s">
        <v>257</v>
      </c>
      <c r="K20" s="361" t="s">
        <v>265</v>
      </c>
      <c r="L20" s="362"/>
      <c r="N20" s="2" t="s">
        <v>253</v>
      </c>
      <c r="O20" s="2">
        <f t="shared" si="1"/>
        <v>50</v>
      </c>
    </row>
    <row r="21" spans="1:15" ht="21" hidden="1" customHeight="1">
      <c r="A21" s="39">
        <v>13</v>
      </c>
      <c r="B21" s="356" t="s">
        <v>103</v>
      </c>
      <c r="C21" s="357" t="s">
        <v>96</v>
      </c>
      <c r="D21" s="358">
        <v>198</v>
      </c>
      <c r="E21" s="358">
        <v>4</v>
      </c>
      <c r="F21" s="359">
        <v>100</v>
      </c>
      <c r="G21" s="360" t="s">
        <v>48</v>
      </c>
      <c r="H21" s="381">
        <v>100</v>
      </c>
      <c r="I21" s="363" t="s">
        <v>256</v>
      </c>
      <c r="J21" s="363" t="s">
        <v>257</v>
      </c>
      <c r="K21" s="361" t="s">
        <v>266</v>
      </c>
      <c r="L21" s="362"/>
      <c r="N21" s="2" t="s">
        <v>254</v>
      </c>
      <c r="O21" s="2">
        <f t="shared" si="1"/>
        <v>3521.6</v>
      </c>
    </row>
    <row r="22" spans="1:15" ht="21" hidden="1" customHeight="1">
      <c r="A22" s="39">
        <v>14</v>
      </c>
      <c r="B22" s="356" t="s">
        <v>104</v>
      </c>
      <c r="C22" s="357" t="s">
        <v>96</v>
      </c>
      <c r="D22" s="358">
        <v>198</v>
      </c>
      <c r="E22" s="358">
        <v>4</v>
      </c>
      <c r="F22" s="359">
        <v>100</v>
      </c>
      <c r="G22" s="360" t="s">
        <v>48</v>
      </c>
      <c r="H22" s="381">
        <v>100</v>
      </c>
      <c r="I22" s="363" t="s">
        <v>256</v>
      </c>
      <c r="J22" s="363" t="s">
        <v>257</v>
      </c>
      <c r="K22" s="361" t="s">
        <v>266</v>
      </c>
      <c r="L22" s="362"/>
    </row>
    <row r="23" spans="1:15" ht="21" hidden="1" customHeight="1">
      <c r="A23" s="325">
        <v>15</v>
      </c>
      <c r="B23" s="326" t="s">
        <v>105</v>
      </c>
      <c r="C23" s="327" t="s">
        <v>96</v>
      </c>
      <c r="D23" s="327">
        <v>198</v>
      </c>
      <c r="E23" s="327">
        <v>16</v>
      </c>
      <c r="F23" s="333">
        <v>328.8</v>
      </c>
      <c r="G23" s="334" t="s">
        <v>249</v>
      </c>
      <c r="H23" s="382">
        <v>328.8</v>
      </c>
      <c r="I23" s="335" t="s">
        <v>256</v>
      </c>
      <c r="J23" s="335" t="s">
        <v>257</v>
      </c>
      <c r="K23" s="331" t="s">
        <v>267</v>
      </c>
      <c r="L23" s="332"/>
    </row>
    <row r="24" spans="1:15" ht="21" hidden="1" customHeight="1">
      <c r="A24" s="140">
        <v>16</v>
      </c>
      <c r="B24" s="141" t="s">
        <v>106</v>
      </c>
      <c r="C24" s="142" t="s">
        <v>96</v>
      </c>
      <c r="D24" s="142">
        <v>197</v>
      </c>
      <c r="E24" s="142">
        <v>36</v>
      </c>
      <c r="F24" s="148">
        <v>1264</v>
      </c>
      <c r="G24" s="154" t="s">
        <v>11</v>
      </c>
      <c r="H24" s="379">
        <v>300</v>
      </c>
      <c r="I24" s="153" t="s">
        <v>256</v>
      </c>
      <c r="J24" s="153" t="s">
        <v>257</v>
      </c>
      <c r="K24" s="146" t="s">
        <v>268</v>
      </c>
      <c r="L24" s="147"/>
    </row>
    <row r="25" spans="1:15" ht="21" customHeight="1">
      <c r="A25" s="140">
        <v>17</v>
      </c>
      <c r="B25" s="141" t="s">
        <v>107</v>
      </c>
      <c r="C25" s="142" t="s">
        <v>96</v>
      </c>
      <c r="D25" s="142">
        <v>3</v>
      </c>
      <c r="E25" s="142">
        <v>788</v>
      </c>
      <c r="F25" s="148">
        <v>19690</v>
      </c>
      <c r="G25" s="154" t="s">
        <v>3</v>
      </c>
      <c r="H25" s="379">
        <v>200</v>
      </c>
      <c r="I25" s="153" t="s">
        <v>256</v>
      </c>
      <c r="J25" s="153" t="s">
        <v>257</v>
      </c>
      <c r="K25" s="146" t="s">
        <v>269</v>
      </c>
      <c r="L25" s="147"/>
    </row>
    <row r="26" spans="1:15" ht="21" customHeight="1">
      <c r="A26" s="140">
        <v>18</v>
      </c>
      <c r="B26" s="141" t="s">
        <v>108</v>
      </c>
      <c r="C26" s="142" t="s">
        <v>96</v>
      </c>
      <c r="D26" s="142">
        <v>3</v>
      </c>
      <c r="E26" s="142">
        <v>788</v>
      </c>
      <c r="F26" s="148">
        <v>19690</v>
      </c>
      <c r="G26" s="154" t="s">
        <v>3</v>
      </c>
      <c r="H26" s="379">
        <v>120</v>
      </c>
      <c r="I26" s="153" t="s">
        <v>256</v>
      </c>
      <c r="J26" s="153" t="s">
        <v>257</v>
      </c>
      <c r="K26" s="146" t="s">
        <v>269</v>
      </c>
      <c r="L26" s="147"/>
    </row>
    <row r="27" spans="1:15" ht="21" customHeight="1">
      <c r="A27" s="140">
        <v>19</v>
      </c>
      <c r="B27" s="141" t="s">
        <v>109</v>
      </c>
      <c r="C27" s="142" t="s">
        <v>96</v>
      </c>
      <c r="D27" s="142">
        <v>3</v>
      </c>
      <c r="E27" s="142">
        <v>422</v>
      </c>
      <c r="F27" s="148">
        <v>2850</v>
      </c>
      <c r="G27" s="154" t="s">
        <v>3</v>
      </c>
      <c r="H27" s="379">
        <v>200</v>
      </c>
      <c r="I27" s="153" t="s">
        <v>256</v>
      </c>
      <c r="J27" s="153" t="s">
        <v>257</v>
      </c>
      <c r="K27" s="146" t="s">
        <v>270</v>
      </c>
      <c r="L27" s="147"/>
    </row>
    <row r="28" spans="1:15" ht="21" customHeight="1">
      <c r="A28" s="140">
        <v>20</v>
      </c>
      <c r="B28" s="141" t="s">
        <v>110</v>
      </c>
      <c r="C28" s="142" t="s">
        <v>96</v>
      </c>
      <c r="D28" s="142">
        <v>3</v>
      </c>
      <c r="E28" s="142">
        <v>422</v>
      </c>
      <c r="F28" s="148">
        <v>2850</v>
      </c>
      <c r="G28" s="154" t="s">
        <v>3</v>
      </c>
      <c r="H28" s="379">
        <v>200</v>
      </c>
      <c r="I28" s="153" t="s">
        <v>256</v>
      </c>
      <c r="J28" s="153" t="s">
        <v>257</v>
      </c>
      <c r="K28" s="146" t="s">
        <v>270</v>
      </c>
      <c r="L28" s="147"/>
    </row>
    <row r="29" spans="1:15" ht="21" customHeight="1">
      <c r="A29" s="295">
        <v>21</v>
      </c>
      <c r="B29" s="302" t="s">
        <v>111</v>
      </c>
      <c r="C29" s="303" t="s">
        <v>96</v>
      </c>
      <c r="D29" s="303">
        <v>3</v>
      </c>
      <c r="E29" s="303">
        <v>726</v>
      </c>
      <c r="F29" s="310">
        <v>12500</v>
      </c>
      <c r="G29" s="311" t="s">
        <v>3</v>
      </c>
      <c r="H29" s="383">
        <v>100</v>
      </c>
      <c r="I29" s="309" t="s">
        <v>256</v>
      </c>
      <c r="J29" s="309" t="s">
        <v>257</v>
      </c>
      <c r="K29" s="307"/>
      <c r="L29" s="308"/>
    </row>
    <row r="30" spans="1:15" ht="21" hidden="1" customHeight="1">
      <c r="A30" s="39">
        <v>22</v>
      </c>
      <c r="B30" s="356" t="s">
        <v>112</v>
      </c>
      <c r="C30" s="357" t="s">
        <v>96</v>
      </c>
      <c r="D30" s="357">
        <v>197</v>
      </c>
      <c r="E30" s="357">
        <v>2</v>
      </c>
      <c r="F30" s="359">
        <v>751.1</v>
      </c>
      <c r="G30" s="364" t="s">
        <v>48</v>
      </c>
      <c r="H30" s="381">
        <v>751.1</v>
      </c>
      <c r="I30" s="363" t="s">
        <v>256</v>
      </c>
      <c r="J30" s="363" t="s">
        <v>257</v>
      </c>
      <c r="K30" s="361"/>
      <c r="L30" s="362"/>
    </row>
    <row r="31" spans="1:15" ht="21" hidden="1" customHeight="1">
      <c r="A31" s="336">
        <v>23</v>
      </c>
      <c r="B31" s="337" t="s">
        <v>112</v>
      </c>
      <c r="C31" s="338" t="s">
        <v>96</v>
      </c>
      <c r="D31" s="338">
        <v>197</v>
      </c>
      <c r="E31" s="338">
        <v>3</v>
      </c>
      <c r="F31" s="339">
        <v>1471</v>
      </c>
      <c r="G31" s="340" t="s">
        <v>11</v>
      </c>
      <c r="H31" s="384">
        <v>971.4</v>
      </c>
      <c r="I31" s="341" t="s">
        <v>256</v>
      </c>
      <c r="J31" s="341" t="s">
        <v>257</v>
      </c>
      <c r="K31" s="342"/>
      <c r="L31" s="343"/>
    </row>
    <row r="32" spans="1:15" ht="21" hidden="1" customHeight="1">
      <c r="A32" s="39">
        <v>24</v>
      </c>
      <c r="B32" s="356" t="s">
        <v>113</v>
      </c>
      <c r="C32" s="357" t="s">
        <v>96</v>
      </c>
      <c r="D32" s="357">
        <v>197</v>
      </c>
      <c r="E32" s="357">
        <v>5</v>
      </c>
      <c r="F32" s="359">
        <v>452.4</v>
      </c>
      <c r="G32" s="364" t="s">
        <v>48</v>
      </c>
      <c r="H32" s="378">
        <v>452.4</v>
      </c>
      <c r="I32" s="363" t="s">
        <v>256</v>
      </c>
      <c r="J32" s="363" t="s">
        <v>257</v>
      </c>
      <c r="K32" s="361"/>
      <c r="L32" s="362"/>
    </row>
    <row r="33" spans="1:12" ht="21" hidden="1" customHeight="1">
      <c r="A33" s="325">
        <v>25</v>
      </c>
      <c r="B33" s="326" t="s">
        <v>114</v>
      </c>
      <c r="C33" s="327" t="s">
        <v>96</v>
      </c>
      <c r="D33" s="327">
        <v>197</v>
      </c>
      <c r="E33" s="327">
        <v>13</v>
      </c>
      <c r="F33" s="333">
        <v>792</v>
      </c>
      <c r="G33" s="334" t="s">
        <v>11</v>
      </c>
      <c r="H33" s="382">
        <v>522</v>
      </c>
      <c r="I33" s="335" t="s">
        <v>256</v>
      </c>
      <c r="J33" s="335" t="s">
        <v>257</v>
      </c>
      <c r="K33" s="331"/>
      <c r="L33" s="332"/>
    </row>
    <row r="34" spans="1:12" ht="21" hidden="1" customHeight="1">
      <c r="A34" s="140">
        <v>26</v>
      </c>
      <c r="B34" s="141" t="s">
        <v>115</v>
      </c>
      <c r="C34" s="142" t="s">
        <v>96</v>
      </c>
      <c r="D34" s="142">
        <v>147</v>
      </c>
      <c r="E34" s="142">
        <v>66</v>
      </c>
      <c r="F34" s="148">
        <v>110.2</v>
      </c>
      <c r="G34" s="154" t="s">
        <v>250</v>
      </c>
      <c r="H34" s="385">
        <v>110.2</v>
      </c>
      <c r="I34" s="153" t="s">
        <v>256</v>
      </c>
      <c r="J34" s="153" t="s">
        <v>257</v>
      </c>
      <c r="K34" s="146" t="s">
        <v>271</v>
      </c>
      <c r="L34" s="147"/>
    </row>
    <row r="35" spans="1:12" ht="21" customHeight="1">
      <c r="A35" s="140">
        <v>27</v>
      </c>
      <c r="B35" s="141" t="s">
        <v>116</v>
      </c>
      <c r="C35" s="142" t="s">
        <v>96</v>
      </c>
      <c r="D35" s="142">
        <v>3</v>
      </c>
      <c r="E35" s="142"/>
      <c r="F35" s="148"/>
      <c r="G35" s="154" t="s">
        <v>3</v>
      </c>
      <c r="H35" s="379">
        <v>100</v>
      </c>
      <c r="I35" s="153" t="s">
        <v>256</v>
      </c>
      <c r="J35" s="153" t="s">
        <v>257</v>
      </c>
      <c r="K35" s="146"/>
      <c r="L35" s="147"/>
    </row>
    <row r="36" spans="1:12" ht="21" hidden="1" customHeight="1">
      <c r="A36" s="295">
        <v>28</v>
      </c>
      <c r="B36" s="302" t="s">
        <v>117</v>
      </c>
      <c r="C36" s="303" t="s">
        <v>96</v>
      </c>
      <c r="D36" s="303">
        <v>207</v>
      </c>
      <c r="E36" s="303">
        <v>45</v>
      </c>
      <c r="F36" s="305">
        <v>103.5</v>
      </c>
      <c r="G36" s="311" t="s">
        <v>251</v>
      </c>
      <c r="H36" s="386">
        <v>103.5</v>
      </c>
      <c r="I36" s="309" t="s">
        <v>256</v>
      </c>
      <c r="J36" s="309" t="s">
        <v>257</v>
      </c>
      <c r="K36" s="307"/>
      <c r="L36" s="308"/>
    </row>
    <row r="37" spans="1:12" ht="21" hidden="1" customHeight="1">
      <c r="A37" s="39">
        <v>29</v>
      </c>
      <c r="B37" s="356" t="s">
        <v>118</v>
      </c>
      <c r="C37" s="357" t="s">
        <v>96</v>
      </c>
      <c r="D37" s="357">
        <v>162</v>
      </c>
      <c r="E37" s="357">
        <v>15</v>
      </c>
      <c r="F37" s="359">
        <v>934.8</v>
      </c>
      <c r="G37" s="364" t="s">
        <v>48</v>
      </c>
      <c r="H37" s="387">
        <v>100</v>
      </c>
      <c r="I37" s="363" t="s">
        <v>256</v>
      </c>
      <c r="J37" s="363" t="s">
        <v>257</v>
      </c>
      <c r="K37" s="361"/>
      <c r="L37" s="362"/>
    </row>
    <row r="38" spans="1:12" ht="21" hidden="1" customHeight="1">
      <c r="A38" s="39">
        <v>30</v>
      </c>
      <c r="B38" s="356" t="s">
        <v>119</v>
      </c>
      <c r="C38" s="357" t="s">
        <v>96</v>
      </c>
      <c r="D38" s="357">
        <v>162</v>
      </c>
      <c r="E38" s="357">
        <v>15</v>
      </c>
      <c r="F38" s="359">
        <v>935.8</v>
      </c>
      <c r="G38" s="364" t="s">
        <v>48</v>
      </c>
      <c r="H38" s="387">
        <v>100</v>
      </c>
      <c r="I38" s="363" t="s">
        <v>256</v>
      </c>
      <c r="J38" s="363" t="s">
        <v>257</v>
      </c>
      <c r="K38" s="361"/>
      <c r="L38" s="362"/>
    </row>
    <row r="39" spans="1:12" ht="21" hidden="1" customHeight="1">
      <c r="A39" s="39">
        <v>31</v>
      </c>
      <c r="B39" s="356" t="s">
        <v>120</v>
      </c>
      <c r="C39" s="357" t="s">
        <v>96</v>
      </c>
      <c r="D39" s="357">
        <v>162</v>
      </c>
      <c r="E39" s="357">
        <v>15</v>
      </c>
      <c r="F39" s="359">
        <v>936.8</v>
      </c>
      <c r="G39" s="364" t="s">
        <v>48</v>
      </c>
      <c r="H39" s="387">
        <v>200</v>
      </c>
      <c r="I39" s="363" t="s">
        <v>256</v>
      </c>
      <c r="J39" s="363" t="s">
        <v>257</v>
      </c>
      <c r="K39" s="361"/>
      <c r="L39" s="362"/>
    </row>
    <row r="40" spans="1:12" ht="21" hidden="1" customHeight="1">
      <c r="A40" s="325">
        <v>32</v>
      </c>
      <c r="B40" s="326" t="s">
        <v>121</v>
      </c>
      <c r="C40" s="327" t="s">
        <v>96</v>
      </c>
      <c r="D40" s="327">
        <v>144</v>
      </c>
      <c r="E40" s="327">
        <v>87</v>
      </c>
      <c r="F40" s="333">
        <v>1887.7</v>
      </c>
      <c r="G40" s="334" t="s">
        <v>1</v>
      </c>
      <c r="H40" s="375">
        <v>1000</v>
      </c>
      <c r="I40" s="335" t="s">
        <v>256</v>
      </c>
      <c r="J40" s="335" t="s">
        <v>257</v>
      </c>
      <c r="K40" s="331" t="s">
        <v>272</v>
      </c>
      <c r="L40" s="332"/>
    </row>
    <row r="41" spans="1:12" ht="21" hidden="1" customHeight="1">
      <c r="A41" s="140">
        <v>33</v>
      </c>
      <c r="B41" s="141" t="s">
        <v>122</v>
      </c>
      <c r="C41" s="142" t="s">
        <v>96</v>
      </c>
      <c r="D41" s="142">
        <v>202</v>
      </c>
      <c r="E41" s="143">
        <v>40</v>
      </c>
      <c r="F41" s="148">
        <v>453.8</v>
      </c>
      <c r="G41" s="145" t="s">
        <v>8</v>
      </c>
      <c r="H41" s="376">
        <v>85</v>
      </c>
      <c r="I41" s="145" t="s">
        <v>256</v>
      </c>
      <c r="J41" s="145" t="s">
        <v>257</v>
      </c>
      <c r="K41" s="146"/>
      <c r="L41" s="147"/>
    </row>
    <row r="42" spans="1:12" ht="21" hidden="1" customHeight="1">
      <c r="A42" s="140">
        <v>34</v>
      </c>
      <c r="B42" s="141" t="s">
        <v>123</v>
      </c>
      <c r="C42" s="142" t="s">
        <v>96</v>
      </c>
      <c r="D42" s="142">
        <v>202</v>
      </c>
      <c r="E42" s="142">
        <v>40</v>
      </c>
      <c r="F42" s="148">
        <v>454.8</v>
      </c>
      <c r="G42" s="145" t="s">
        <v>8</v>
      </c>
      <c r="H42" s="376">
        <v>85</v>
      </c>
      <c r="I42" s="145" t="s">
        <v>256</v>
      </c>
      <c r="J42" s="145" t="s">
        <v>257</v>
      </c>
      <c r="K42" s="146"/>
      <c r="L42" s="147"/>
    </row>
    <row r="43" spans="1:12" ht="21" hidden="1" customHeight="1">
      <c r="A43" s="140">
        <v>35</v>
      </c>
      <c r="B43" s="141" t="s">
        <v>124</v>
      </c>
      <c r="C43" s="142" t="s">
        <v>96</v>
      </c>
      <c r="D43" s="142">
        <v>202</v>
      </c>
      <c r="E43" s="142">
        <v>40</v>
      </c>
      <c r="F43" s="148">
        <v>455.8</v>
      </c>
      <c r="G43" s="145" t="s">
        <v>8</v>
      </c>
      <c r="H43" s="376">
        <v>85</v>
      </c>
      <c r="I43" s="145" t="s">
        <v>256</v>
      </c>
      <c r="J43" s="145" t="s">
        <v>257</v>
      </c>
      <c r="K43" s="146"/>
      <c r="L43" s="147"/>
    </row>
    <row r="44" spans="1:12" ht="21" hidden="1" customHeight="1">
      <c r="A44" s="140">
        <v>36</v>
      </c>
      <c r="B44" s="141" t="s">
        <v>125</v>
      </c>
      <c r="C44" s="142" t="s">
        <v>96</v>
      </c>
      <c r="D44" s="142">
        <v>202</v>
      </c>
      <c r="E44" s="142">
        <v>40</v>
      </c>
      <c r="F44" s="148">
        <v>456.8</v>
      </c>
      <c r="G44" s="145" t="s">
        <v>8</v>
      </c>
      <c r="H44" s="376">
        <v>85</v>
      </c>
      <c r="I44" s="145" t="s">
        <v>256</v>
      </c>
      <c r="J44" s="145" t="s">
        <v>257</v>
      </c>
      <c r="K44" s="146"/>
      <c r="L44" s="147"/>
    </row>
    <row r="45" spans="1:12" ht="21" hidden="1" customHeight="1">
      <c r="A45" s="140">
        <v>37</v>
      </c>
      <c r="B45" s="141" t="s">
        <v>98</v>
      </c>
      <c r="C45" s="142" t="s">
        <v>96</v>
      </c>
      <c r="D45" s="142">
        <v>202</v>
      </c>
      <c r="E45" s="142">
        <v>40</v>
      </c>
      <c r="F45" s="148">
        <v>456.8</v>
      </c>
      <c r="G45" s="145" t="s">
        <v>8</v>
      </c>
      <c r="H45" s="379">
        <v>200</v>
      </c>
      <c r="I45" s="145" t="s">
        <v>256</v>
      </c>
      <c r="J45" s="145" t="s">
        <v>257</v>
      </c>
      <c r="K45" s="146"/>
      <c r="L45" s="147"/>
    </row>
    <row r="46" spans="1:12" ht="21" hidden="1" customHeight="1">
      <c r="A46" s="140">
        <v>38</v>
      </c>
      <c r="B46" s="141" t="s">
        <v>126</v>
      </c>
      <c r="C46" s="142" t="s">
        <v>127</v>
      </c>
      <c r="D46" s="142">
        <v>205</v>
      </c>
      <c r="E46" s="142">
        <v>98</v>
      </c>
      <c r="F46" s="148">
        <v>78</v>
      </c>
      <c r="G46" s="145" t="s">
        <v>8</v>
      </c>
      <c r="H46" s="385">
        <v>78</v>
      </c>
      <c r="I46" s="145" t="s">
        <v>256</v>
      </c>
      <c r="J46" s="145" t="s">
        <v>257</v>
      </c>
      <c r="K46" s="146"/>
      <c r="L46" s="147"/>
    </row>
    <row r="47" spans="1:12" ht="21" hidden="1" customHeight="1">
      <c r="A47" s="140">
        <v>39</v>
      </c>
      <c r="B47" s="141" t="s">
        <v>128</v>
      </c>
      <c r="C47" s="142" t="s">
        <v>96</v>
      </c>
      <c r="D47" s="142">
        <v>7</v>
      </c>
      <c r="E47" s="142">
        <v>198</v>
      </c>
      <c r="F47" s="148">
        <v>598</v>
      </c>
      <c r="G47" s="154" t="s">
        <v>251</v>
      </c>
      <c r="H47" s="379">
        <v>598</v>
      </c>
      <c r="I47" s="145" t="s">
        <v>256</v>
      </c>
      <c r="J47" s="145" t="s">
        <v>257</v>
      </c>
      <c r="K47" s="146"/>
      <c r="L47" s="147"/>
    </row>
    <row r="48" spans="1:12" ht="21" hidden="1" customHeight="1">
      <c r="A48" s="140">
        <v>40</v>
      </c>
      <c r="B48" s="141" t="s">
        <v>129</v>
      </c>
      <c r="C48" s="142" t="s">
        <v>96</v>
      </c>
      <c r="D48" s="142">
        <v>147</v>
      </c>
      <c r="E48" s="142">
        <v>73</v>
      </c>
      <c r="F48" s="148">
        <v>125.6</v>
      </c>
      <c r="G48" s="154" t="s">
        <v>31</v>
      </c>
      <c r="H48" s="376">
        <v>125.6</v>
      </c>
      <c r="I48" s="145" t="s">
        <v>256</v>
      </c>
      <c r="J48" s="145" t="s">
        <v>257</v>
      </c>
      <c r="K48" s="146" t="s">
        <v>273</v>
      </c>
      <c r="L48" s="147"/>
    </row>
    <row r="49" spans="1:12" ht="21" hidden="1" customHeight="1">
      <c r="A49" s="140">
        <v>41</v>
      </c>
      <c r="B49" s="141" t="s">
        <v>129</v>
      </c>
      <c r="C49" s="142" t="s">
        <v>96</v>
      </c>
      <c r="D49" s="142">
        <v>147</v>
      </c>
      <c r="E49" s="142">
        <v>68</v>
      </c>
      <c r="F49" s="148">
        <v>126</v>
      </c>
      <c r="G49" s="154" t="s">
        <v>31</v>
      </c>
      <c r="H49" s="376">
        <v>126</v>
      </c>
      <c r="I49" s="145" t="s">
        <v>256</v>
      </c>
      <c r="J49" s="145" t="s">
        <v>257</v>
      </c>
      <c r="K49" s="146" t="s">
        <v>274</v>
      </c>
      <c r="L49" s="147"/>
    </row>
    <row r="50" spans="1:12" ht="21" hidden="1" customHeight="1">
      <c r="A50" s="140">
        <v>42</v>
      </c>
      <c r="B50" s="141" t="s">
        <v>130</v>
      </c>
      <c r="C50" s="142" t="s">
        <v>96</v>
      </c>
      <c r="D50" s="142">
        <v>147</v>
      </c>
      <c r="E50" s="142">
        <v>80</v>
      </c>
      <c r="F50" s="148">
        <v>83</v>
      </c>
      <c r="G50" s="154" t="s">
        <v>31</v>
      </c>
      <c r="H50" s="385">
        <v>83</v>
      </c>
      <c r="I50" s="145" t="s">
        <v>256</v>
      </c>
      <c r="J50" s="145" t="s">
        <v>257</v>
      </c>
      <c r="K50" s="146" t="s">
        <v>275</v>
      </c>
      <c r="L50" s="147"/>
    </row>
    <row r="51" spans="1:12" ht="21" hidden="1" customHeight="1">
      <c r="A51" s="140">
        <v>43</v>
      </c>
      <c r="B51" s="141" t="s">
        <v>131</v>
      </c>
      <c r="C51" s="142" t="s">
        <v>132</v>
      </c>
      <c r="D51" s="142">
        <v>147</v>
      </c>
      <c r="E51" s="142">
        <v>67</v>
      </c>
      <c r="F51" s="148">
        <v>75.400000000000006</v>
      </c>
      <c r="G51" s="154" t="s">
        <v>31</v>
      </c>
      <c r="H51" s="376">
        <v>75.400000000000006</v>
      </c>
      <c r="I51" s="145" t="s">
        <v>256</v>
      </c>
      <c r="J51" s="145" t="s">
        <v>257</v>
      </c>
      <c r="K51" s="146" t="s">
        <v>276</v>
      </c>
      <c r="L51" s="147"/>
    </row>
    <row r="52" spans="1:12" ht="21" hidden="1" customHeight="1">
      <c r="A52" s="140">
        <v>44</v>
      </c>
      <c r="B52" s="141" t="s">
        <v>133</v>
      </c>
      <c r="C52" s="142" t="s">
        <v>96</v>
      </c>
      <c r="D52" s="142">
        <v>197</v>
      </c>
      <c r="E52" s="142">
        <v>53</v>
      </c>
      <c r="F52" s="148">
        <v>305.3</v>
      </c>
      <c r="G52" s="154" t="s">
        <v>11</v>
      </c>
      <c r="H52" s="385">
        <v>305.3</v>
      </c>
      <c r="I52" s="145" t="s">
        <v>256</v>
      </c>
      <c r="J52" s="145" t="s">
        <v>257</v>
      </c>
      <c r="K52" s="146"/>
      <c r="L52" s="147"/>
    </row>
    <row r="53" spans="1:12" ht="21" customHeight="1">
      <c r="A53" s="140">
        <v>45</v>
      </c>
      <c r="B53" s="141" t="s">
        <v>134</v>
      </c>
      <c r="C53" s="142" t="s">
        <v>96</v>
      </c>
      <c r="D53" s="142">
        <v>3</v>
      </c>
      <c r="E53" s="142">
        <v>96</v>
      </c>
      <c r="F53" s="148">
        <v>2800</v>
      </c>
      <c r="G53" s="154" t="s">
        <v>3</v>
      </c>
      <c r="H53" s="385">
        <v>350</v>
      </c>
      <c r="I53" s="145" t="s">
        <v>256</v>
      </c>
      <c r="J53" s="145" t="s">
        <v>257</v>
      </c>
      <c r="K53" s="146"/>
      <c r="L53" s="147"/>
    </row>
    <row r="54" spans="1:12" ht="21" customHeight="1">
      <c r="A54" s="140">
        <v>46</v>
      </c>
      <c r="B54" s="141" t="s">
        <v>135</v>
      </c>
      <c r="C54" s="142" t="s">
        <v>96</v>
      </c>
      <c r="D54" s="142">
        <v>3</v>
      </c>
      <c r="E54" s="142">
        <v>47</v>
      </c>
      <c r="F54" s="148">
        <v>9100</v>
      </c>
      <c r="G54" s="154" t="s">
        <v>3</v>
      </c>
      <c r="H54" s="379">
        <v>400</v>
      </c>
      <c r="I54" s="145" t="s">
        <v>256</v>
      </c>
      <c r="J54" s="145" t="s">
        <v>257</v>
      </c>
      <c r="K54" s="146" t="s">
        <v>277</v>
      </c>
      <c r="L54" s="147"/>
    </row>
    <row r="55" spans="1:12" ht="21" customHeight="1">
      <c r="A55" s="140">
        <v>47</v>
      </c>
      <c r="B55" s="141" t="s">
        <v>135</v>
      </c>
      <c r="C55" s="142" t="s">
        <v>96</v>
      </c>
      <c r="D55" s="142">
        <v>3</v>
      </c>
      <c r="E55" s="142">
        <v>128</v>
      </c>
      <c r="F55" s="148">
        <v>22300</v>
      </c>
      <c r="G55" s="154" t="s">
        <v>3</v>
      </c>
      <c r="H55" s="379">
        <v>200</v>
      </c>
      <c r="I55" s="145" t="s">
        <v>256</v>
      </c>
      <c r="J55" s="145" t="s">
        <v>257</v>
      </c>
      <c r="K55" s="146"/>
      <c r="L55" s="147"/>
    </row>
    <row r="56" spans="1:12" ht="21" customHeight="1">
      <c r="A56" s="140">
        <v>48</v>
      </c>
      <c r="B56" s="141" t="s">
        <v>135</v>
      </c>
      <c r="C56" s="142" t="s">
        <v>96</v>
      </c>
      <c r="D56" s="142">
        <v>3</v>
      </c>
      <c r="E56" s="142"/>
      <c r="F56" s="148"/>
      <c r="G56" s="154" t="s">
        <v>3</v>
      </c>
      <c r="H56" s="379">
        <v>100</v>
      </c>
      <c r="I56" s="145" t="s">
        <v>256</v>
      </c>
      <c r="J56" s="145" t="s">
        <v>257</v>
      </c>
      <c r="K56" s="146"/>
      <c r="L56" s="147"/>
    </row>
    <row r="57" spans="1:12" ht="21" customHeight="1">
      <c r="A57" s="140">
        <v>49</v>
      </c>
      <c r="B57" s="149" t="s">
        <v>136</v>
      </c>
      <c r="C57" s="150" t="s">
        <v>96</v>
      </c>
      <c r="D57" s="150">
        <v>3</v>
      </c>
      <c r="E57" s="150">
        <v>92</v>
      </c>
      <c r="F57" s="152">
        <v>7496.7</v>
      </c>
      <c r="G57" s="155" t="s">
        <v>3</v>
      </c>
      <c r="H57" s="380">
        <v>1000</v>
      </c>
      <c r="I57" s="153" t="s">
        <v>256</v>
      </c>
      <c r="J57" s="153" t="s">
        <v>257</v>
      </c>
      <c r="K57" s="156" t="s">
        <v>278</v>
      </c>
      <c r="L57" s="157"/>
    </row>
    <row r="58" spans="1:12" ht="21" hidden="1" customHeight="1">
      <c r="A58" s="140">
        <v>50</v>
      </c>
      <c r="B58" s="149" t="s">
        <v>136</v>
      </c>
      <c r="C58" s="150" t="s">
        <v>96</v>
      </c>
      <c r="D58" s="150">
        <v>197</v>
      </c>
      <c r="E58" s="150">
        <v>60</v>
      </c>
      <c r="F58" s="152">
        <v>149.5</v>
      </c>
      <c r="G58" s="155" t="s">
        <v>1</v>
      </c>
      <c r="H58" s="388">
        <v>149.5</v>
      </c>
      <c r="I58" s="153" t="s">
        <v>256</v>
      </c>
      <c r="J58" s="153" t="s">
        <v>257</v>
      </c>
      <c r="K58" s="156" t="s">
        <v>279</v>
      </c>
      <c r="L58" s="157"/>
    </row>
    <row r="59" spans="1:12" ht="21" customHeight="1">
      <c r="A59" s="140">
        <v>51</v>
      </c>
      <c r="B59" s="141" t="s">
        <v>137</v>
      </c>
      <c r="C59" s="142" t="s">
        <v>96</v>
      </c>
      <c r="D59" s="142">
        <v>3</v>
      </c>
      <c r="E59" s="142">
        <v>566</v>
      </c>
      <c r="F59" s="148">
        <v>5138.7</v>
      </c>
      <c r="G59" s="154" t="s">
        <v>3</v>
      </c>
      <c r="H59" s="379">
        <v>1000</v>
      </c>
      <c r="I59" s="145" t="s">
        <v>256</v>
      </c>
      <c r="J59" s="145" t="s">
        <v>257</v>
      </c>
      <c r="K59" s="146" t="s">
        <v>278</v>
      </c>
      <c r="L59" s="147"/>
    </row>
    <row r="60" spans="1:12" ht="21" customHeight="1">
      <c r="A60" s="140">
        <v>52</v>
      </c>
      <c r="B60" s="141" t="s">
        <v>137</v>
      </c>
      <c r="C60" s="142" t="s">
        <v>96</v>
      </c>
      <c r="D60" s="142">
        <v>3</v>
      </c>
      <c r="E60" s="142">
        <v>174</v>
      </c>
      <c r="F60" s="148">
        <v>12268</v>
      </c>
      <c r="G60" s="154" t="s">
        <v>3</v>
      </c>
      <c r="H60" s="379">
        <v>500</v>
      </c>
      <c r="I60" s="145" t="s">
        <v>256</v>
      </c>
      <c r="J60" s="145" t="s">
        <v>257</v>
      </c>
      <c r="K60" s="146" t="s">
        <v>280</v>
      </c>
      <c r="L60" s="147"/>
    </row>
    <row r="61" spans="1:12" ht="21" customHeight="1">
      <c r="A61" s="140">
        <v>53</v>
      </c>
      <c r="B61" s="141" t="s">
        <v>137</v>
      </c>
      <c r="C61" s="142" t="s">
        <v>96</v>
      </c>
      <c r="D61" s="142">
        <v>3</v>
      </c>
      <c r="E61" s="142">
        <v>739</v>
      </c>
      <c r="F61" s="148">
        <v>2714.3</v>
      </c>
      <c r="G61" s="154" t="s">
        <v>3</v>
      </c>
      <c r="H61" s="379">
        <v>500</v>
      </c>
      <c r="I61" s="145" t="s">
        <v>256</v>
      </c>
      <c r="J61" s="145" t="s">
        <v>257</v>
      </c>
      <c r="K61" s="146" t="s">
        <v>281</v>
      </c>
      <c r="L61" s="147"/>
    </row>
    <row r="62" spans="1:12" ht="21" hidden="1" customHeight="1">
      <c r="A62" s="140">
        <v>54</v>
      </c>
      <c r="B62" s="141" t="s">
        <v>138</v>
      </c>
      <c r="C62" s="142" t="s">
        <v>96</v>
      </c>
      <c r="D62" s="142">
        <v>197</v>
      </c>
      <c r="E62" s="142">
        <v>59</v>
      </c>
      <c r="F62" s="148">
        <v>43</v>
      </c>
      <c r="G62" s="154" t="s">
        <v>8</v>
      </c>
      <c r="H62" s="385">
        <v>43</v>
      </c>
      <c r="I62" s="145" t="s">
        <v>256</v>
      </c>
      <c r="J62" s="145" t="s">
        <v>257</v>
      </c>
      <c r="K62" s="146"/>
      <c r="L62" s="147"/>
    </row>
    <row r="63" spans="1:12" ht="21" hidden="1" customHeight="1">
      <c r="A63" s="140">
        <v>55</v>
      </c>
      <c r="B63" s="141" t="s">
        <v>139</v>
      </c>
      <c r="C63" s="142" t="s">
        <v>96</v>
      </c>
      <c r="D63" s="142">
        <v>202</v>
      </c>
      <c r="E63" s="142">
        <v>199</v>
      </c>
      <c r="F63" s="148">
        <v>229.4</v>
      </c>
      <c r="G63" s="154" t="s">
        <v>11</v>
      </c>
      <c r="H63" s="385">
        <v>229.4</v>
      </c>
      <c r="I63" s="145" t="s">
        <v>256</v>
      </c>
      <c r="J63" s="145" t="s">
        <v>257</v>
      </c>
      <c r="K63" s="146" t="s">
        <v>282</v>
      </c>
      <c r="L63" s="147"/>
    </row>
    <row r="64" spans="1:12" ht="21" hidden="1" customHeight="1">
      <c r="A64" s="140">
        <v>56</v>
      </c>
      <c r="B64" s="141" t="s">
        <v>140</v>
      </c>
      <c r="C64" s="142" t="s">
        <v>96</v>
      </c>
      <c r="D64" s="142">
        <v>205</v>
      </c>
      <c r="E64" s="142">
        <v>149</v>
      </c>
      <c r="F64" s="148">
        <v>41.3</v>
      </c>
      <c r="G64" s="154" t="s">
        <v>8</v>
      </c>
      <c r="H64" s="385">
        <v>41.3</v>
      </c>
      <c r="I64" s="145" t="s">
        <v>256</v>
      </c>
      <c r="J64" s="145" t="s">
        <v>257</v>
      </c>
      <c r="K64" s="146"/>
      <c r="L64" s="147"/>
    </row>
    <row r="65" spans="1:12" ht="21" hidden="1" customHeight="1">
      <c r="A65" s="140">
        <v>57</v>
      </c>
      <c r="B65" s="141" t="s">
        <v>120</v>
      </c>
      <c r="C65" s="142" t="s">
        <v>96</v>
      </c>
      <c r="D65" s="142">
        <v>205</v>
      </c>
      <c r="E65" s="142">
        <v>31</v>
      </c>
      <c r="F65" s="148">
        <v>40.799999999999997</v>
      </c>
      <c r="G65" s="154" t="s">
        <v>8</v>
      </c>
      <c r="H65" s="385">
        <v>41.8</v>
      </c>
      <c r="I65" s="145" t="s">
        <v>256</v>
      </c>
      <c r="J65" s="145" t="s">
        <v>257</v>
      </c>
      <c r="K65" s="146"/>
      <c r="L65" s="147"/>
    </row>
    <row r="66" spans="1:12" ht="21" hidden="1" customHeight="1">
      <c r="A66" s="140">
        <v>58</v>
      </c>
      <c r="B66" s="141" t="s">
        <v>141</v>
      </c>
      <c r="C66" s="142" t="s">
        <v>96</v>
      </c>
      <c r="D66" s="142">
        <v>205</v>
      </c>
      <c r="E66" s="142">
        <v>55</v>
      </c>
      <c r="F66" s="148">
        <v>76.7</v>
      </c>
      <c r="G66" s="154" t="s">
        <v>8</v>
      </c>
      <c r="H66" s="385">
        <v>76.7</v>
      </c>
      <c r="I66" s="145" t="s">
        <v>256</v>
      </c>
      <c r="J66" s="145" t="s">
        <v>257</v>
      </c>
      <c r="K66" s="146"/>
      <c r="L66" s="147"/>
    </row>
    <row r="67" spans="1:12" ht="21" hidden="1" customHeight="1">
      <c r="A67" s="140">
        <v>59</v>
      </c>
      <c r="B67" s="141" t="s">
        <v>142</v>
      </c>
      <c r="C67" s="142" t="s">
        <v>96</v>
      </c>
      <c r="D67" s="142">
        <v>205</v>
      </c>
      <c r="E67" s="142">
        <v>147</v>
      </c>
      <c r="F67" s="148">
        <v>50.1</v>
      </c>
      <c r="G67" s="154" t="s">
        <v>8</v>
      </c>
      <c r="H67" s="385">
        <v>50.1</v>
      </c>
      <c r="I67" s="145" t="s">
        <v>256</v>
      </c>
      <c r="J67" s="145" t="s">
        <v>257</v>
      </c>
      <c r="K67" s="146"/>
      <c r="L67" s="147"/>
    </row>
    <row r="68" spans="1:12" ht="21" hidden="1" customHeight="1">
      <c r="A68" s="140">
        <v>60</v>
      </c>
      <c r="B68" s="141" t="s">
        <v>143</v>
      </c>
      <c r="C68" s="142" t="s">
        <v>96</v>
      </c>
      <c r="D68" s="142">
        <v>205</v>
      </c>
      <c r="E68" s="142">
        <v>53</v>
      </c>
      <c r="F68" s="148">
        <v>73.3</v>
      </c>
      <c r="G68" s="154" t="s">
        <v>8</v>
      </c>
      <c r="H68" s="376">
        <v>73.3</v>
      </c>
      <c r="I68" s="145" t="s">
        <v>256</v>
      </c>
      <c r="J68" s="145" t="s">
        <v>257</v>
      </c>
      <c r="K68" s="146"/>
      <c r="L68" s="147"/>
    </row>
    <row r="69" spans="1:12" ht="21" hidden="1" customHeight="1">
      <c r="A69" s="140">
        <v>61</v>
      </c>
      <c r="B69" s="141" t="s">
        <v>144</v>
      </c>
      <c r="C69" s="142" t="s">
        <v>96</v>
      </c>
      <c r="D69" s="142">
        <v>205</v>
      </c>
      <c r="E69" s="142">
        <v>114</v>
      </c>
      <c r="F69" s="148">
        <v>372</v>
      </c>
      <c r="G69" s="154" t="s">
        <v>8</v>
      </c>
      <c r="H69" s="376">
        <v>372</v>
      </c>
      <c r="I69" s="145" t="s">
        <v>256</v>
      </c>
      <c r="J69" s="145" t="s">
        <v>257</v>
      </c>
      <c r="K69" s="146" t="s">
        <v>283</v>
      </c>
      <c r="L69" s="147"/>
    </row>
    <row r="70" spans="1:12" ht="21" hidden="1" customHeight="1">
      <c r="A70" s="140">
        <v>62</v>
      </c>
      <c r="B70" s="141" t="s">
        <v>145</v>
      </c>
      <c r="C70" s="142" t="s">
        <v>96</v>
      </c>
      <c r="D70" s="142">
        <v>205</v>
      </c>
      <c r="E70" s="142">
        <v>22</v>
      </c>
      <c r="F70" s="148">
        <v>162.1</v>
      </c>
      <c r="G70" s="154" t="s">
        <v>8</v>
      </c>
      <c r="H70" s="376">
        <v>162.1</v>
      </c>
      <c r="I70" s="145" t="s">
        <v>256</v>
      </c>
      <c r="J70" s="145" t="s">
        <v>257</v>
      </c>
      <c r="K70" s="146" t="s">
        <v>284</v>
      </c>
      <c r="L70" s="147"/>
    </row>
    <row r="71" spans="1:12" ht="21" hidden="1" customHeight="1">
      <c r="A71" s="140">
        <v>63</v>
      </c>
      <c r="B71" s="141" t="s">
        <v>137</v>
      </c>
      <c r="C71" s="142" t="s">
        <v>96</v>
      </c>
      <c r="D71" s="142">
        <v>205</v>
      </c>
      <c r="E71" s="142">
        <v>9</v>
      </c>
      <c r="F71" s="148">
        <v>172.1</v>
      </c>
      <c r="G71" s="154" t="s">
        <v>8</v>
      </c>
      <c r="H71" s="376">
        <v>172.1</v>
      </c>
      <c r="I71" s="145" t="s">
        <v>256</v>
      </c>
      <c r="J71" s="145" t="s">
        <v>257</v>
      </c>
      <c r="K71" s="146" t="s">
        <v>285</v>
      </c>
      <c r="L71" s="147"/>
    </row>
    <row r="72" spans="1:12" ht="21" hidden="1" customHeight="1">
      <c r="A72" s="140">
        <v>64</v>
      </c>
      <c r="B72" s="141" t="s">
        <v>137</v>
      </c>
      <c r="C72" s="142" t="s">
        <v>96</v>
      </c>
      <c r="D72" s="142">
        <v>200</v>
      </c>
      <c r="E72" s="142">
        <v>42</v>
      </c>
      <c r="F72" s="148">
        <v>142</v>
      </c>
      <c r="G72" s="154" t="s">
        <v>8</v>
      </c>
      <c r="H72" s="376">
        <v>142</v>
      </c>
      <c r="I72" s="145" t="s">
        <v>256</v>
      </c>
      <c r="J72" s="145" t="s">
        <v>257</v>
      </c>
      <c r="K72" s="146"/>
      <c r="L72" s="147"/>
    </row>
    <row r="73" spans="1:12" ht="21" hidden="1" customHeight="1">
      <c r="A73" s="140">
        <v>65</v>
      </c>
      <c r="B73" s="141" t="s">
        <v>137</v>
      </c>
      <c r="C73" s="142" t="s">
        <v>96</v>
      </c>
      <c r="D73" s="142">
        <v>200</v>
      </c>
      <c r="E73" s="142">
        <v>43</v>
      </c>
      <c r="F73" s="148">
        <v>376.8</v>
      </c>
      <c r="G73" s="154" t="s">
        <v>8</v>
      </c>
      <c r="H73" s="376">
        <v>376.8</v>
      </c>
      <c r="I73" s="145" t="s">
        <v>256</v>
      </c>
      <c r="J73" s="145" t="s">
        <v>257</v>
      </c>
      <c r="K73" s="146"/>
      <c r="L73" s="147"/>
    </row>
    <row r="74" spans="1:12" ht="21" hidden="1" customHeight="1">
      <c r="A74" s="140">
        <v>66</v>
      </c>
      <c r="B74" s="141" t="s">
        <v>137</v>
      </c>
      <c r="C74" s="142" t="s">
        <v>96</v>
      </c>
      <c r="D74" s="142">
        <v>200</v>
      </c>
      <c r="E74" s="142">
        <v>51</v>
      </c>
      <c r="F74" s="148">
        <v>78</v>
      </c>
      <c r="G74" s="154" t="s">
        <v>1</v>
      </c>
      <c r="H74" s="376">
        <v>78</v>
      </c>
      <c r="I74" s="145" t="s">
        <v>256</v>
      </c>
      <c r="J74" s="145" t="s">
        <v>257</v>
      </c>
      <c r="K74" s="146" t="s">
        <v>286</v>
      </c>
      <c r="L74" s="147"/>
    </row>
    <row r="75" spans="1:12" ht="21" hidden="1" customHeight="1">
      <c r="A75" s="140">
        <v>67</v>
      </c>
      <c r="B75" s="141" t="s">
        <v>146</v>
      </c>
      <c r="C75" s="142" t="s">
        <v>96</v>
      </c>
      <c r="D75" s="142">
        <v>200</v>
      </c>
      <c r="E75" s="142">
        <v>49</v>
      </c>
      <c r="F75" s="148">
        <v>112.6</v>
      </c>
      <c r="G75" s="154" t="s">
        <v>8</v>
      </c>
      <c r="H75" s="376">
        <v>112.6</v>
      </c>
      <c r="I75" s="145" t="s">
        <v>256</v>
      </c>
      <c r="J75" s="145" t="s">
        <v>257</v>
      </c>
      <c r="K75" s="146"/>
      <c r="L75" s="147"/>
    </row>
    <row r="76" spans="1:12" ht="21" hidden="1" customHeight="1">
      <c r="A76" s="140">
        <v>68</v>
      </c>
      <c r="B76" s="141" t="s">
        <v>147</v>
      </c>
      <c r="C76" s="142" t="s">
        <v>96</v>
      </c>
      <c r="D76" s="142">
        <v>200</v>
      </c>
      <c r="E76" s="142">
        <v>33</v>
      </c>
      <c r="F76" s="148">
        <v>51</v>
      </c>
      <c r="G76" s="154" t="s">
        <v>8</v>
      </c>
      <c r="H76" s="376">
        <v>51</v>
      </c>
      <c r="I76" s="145" t="s">
        <v>256</v>
      </c>
      <c r="J76" s="145" t="s">
        <v>257</v>
      </c>
      <c r="K76" s="146"/>
      <c r="L76" s="147"/>
    </row>
    <row r="77" spans="1:12" ht="21" hidden="1" customHeight="1">
      <c r="A77" s="295">
        <v>69</v>
      </c>
      <c r="B77" s="302" t="s">
        <v>148</v>
      </c>
      <c r="C77" s="303" t="s">
        <v>96</v>
      </c>
      <c r="D77" s="303">
        <v>200</v>
      </c>
      <c r="E77" s="303">
        <v>34</v>
      </c>
      <c r="F77" s="305">
        <v>40</v>
      </c>
      <c r="G77" s="311" t="s">
        <v>8</v>
      </c>
      <c r="H77" s="377">
        <v>40</v>
      </c>
      <c r="I77" s="306" t="s">
        <v>256</v>
      </c>
      <c r="J77" s="306" t="s">
        <v>257</v>
      </c>
      <c r="K77" s="307"/>
      <c r="L77" s="308"/>
    </row>
    <row r="78" spans="1:12" ht="21" hidden="1" customHeight="1">
      <c r="A78" s="39">
        <v>70</v>
      </c>
      <c r="B78" s="356" t="s">
        <v>149</v>
      </c>
      <c r="C78" s="357" t="s">
        <v>96</v>
      </c>
      <c r="D78" s="357">
        <v>200</v>
      </c>
      <c r="E78" s="357">
        <v>23</v>
      </c>
      <c r="F78" s="359">
        <v>102.7</v>
      </c>
      <c r="G78" s="364" t="s">
        <v>48</v>
      </c>
      <c r="H78" s="378">
        <v>102.7</v>
      </c>
      <c r="I78" s="360" t="s">
        <v>256</v>
      </c>
      <c r="J78" s="360" t="s">
        <v>257</v>
      </c>
      <c r="K78" s="361" t="s">
        <v>287</v>
      </c>
      <c r="L78" s="362"/>
    </row>
    <row r="79" spans="1:12" ht="21" hidden="1" customHeight="1">
      <c r="A79" s="336">
        <v>71</v>
      </c>
      <c r="B79" s="337" t="s">
        <v>149</v>
      </c>
      <c r="C79" s="338" t="s">
        <v>96</v>
      </c>
      <c r="D79" s="338">
        <v>205</v>
      </c>
      <c r="E79" s="338">
        <v>1</v>
      </c>
      <c r="F79" s="339">
        <v>136.6</v>
      </c>
      <c r="G79" s="340" t="s">
        <v>1</v>
      </c>
      <c r="H79" s="389">
        <v>136.6</v>
      </c>
      <c r="I79" s="344" t="s">
        <v>256</v>
      </c>
      <c r="J79" s="344" t="s">
        <v>257</v>
      </c>
      <c r="K79" s="342" t="s">
        <v>288</v>
      </c>
      <c r="L79" s="343"/>
    </row>
    <row r="80" spans="1:12" ht="21" hidden="1" customHeight="1">
      <c r="A80" s="39">
        <v>72</v>
      </c>
      <c r="B80" s="356" t="s">
        <v>150</v>
      </c>
      <c r="C80" s="357" t="s">
        <v>96</v>
      </c>
      <c r="D80" s="357">
        <v>200</v>
      </c>
      <c r="E80" s="357">
        <v>22</v>
      </c>
      <c r="F80" s="359">
        <v>56.1</v>
      </c>
      <c r="G80" s="364" t="s">
        <v>48</v>
      </c>
      <c r="H80" s="378">
        <v>56.1</v>
      </c>
      <c r="I80" s="360" t="s">
        <v>256</v>
      </c>
      <c r="J80" s="360" t="s">
        <v>257</v>
      </c>
      <c r="K80" s="361"/>
      <c r="L80" s="362"/>
    </row>
    <row r="81" spans="1:12" ht="21" hidden="1" customHeight="1">
      <c r="A81" s="39">
        <v>73</v>
      </c>
      <c r="B81" s="356" t="s">
        <v>140</v>
      </c>
      <c r="C81" s="357" t="s">
        <v>96</v>
      </c>
      <c r="D81" s="357">
        <v>200</v>
      </c>
      <c r="E81" s="357">
        <v>25</v>
      </c>
      <c r="F81" s="359">
        <v>43.4</v>
      </c>
      <c r="G81" s="364" t="s">
        <v>48</v>
      </c>
      <c r="H81" s="378">
        <v>43.4</v>
      </c>
      <c r="I81" s="360" t="s">
        <v>256</v>
      </c>
      <c r="J81" s="360" t="s">
        <v>257</v>
      </c>
      <c r="K81" s="361"/>
      <c r="L81" s="362"/>
    </row>
    <row r="82" spans="1:12" ht="21" hidden="1" customHeight="1">
      <c r="A82" s="39">
        <v>74</v>
      </c>
      <c r="B82" s="356" t="s">
        <v>150</v>
      </c>
      <c r="C82" s="357" t="s">
        <v>96</v>
      </c>
      <c r="D82" s="357">
        <v>200</v>
      </c>
      <c r="E82" s="357">
        <v>28</v>
      </c>
      <c r="F82" s="359">
        <v>164.2</v>
      </c>
      <c r="G82" s="364" t="s">
        <v>48</v>
      </c>
      <c r="H82" s="378">
        <v>164.2</v>
      </c>
      <c r="I82" s="360" t="s">
        <v>256</v>
      </c>
      <c r="J82" s="360" t="s">
        <v>257</v>
      </c>
      <c r="K82" s="361"/>
      <c r="L82" s="362"/>
    </row>
    <row r="83" spans="1:12" ht="21" hidden="1" customHeight="1">
      <c r="A83" s="325">
        <v>75</v>
      </c>
      <c r="B83" s="326" t="s">
        <v>151</v>
      </c>
      <c r="C83" s="327" t="s">
        <v>96</v>
      </c>
      <c r="D83" s="327">
        <v>205</v>
      </c>
      <c r="E83" s="327">
        <v>45</v>
      </c>
      <c r="F83" s="333">
        <v>43.3</v>
      </c>
      <c r="G83" s="334" t="s">
        <v>8</v>
      </c>
      <c r="H83" s="390">
        <v>43.3</v>
      </c>
      <c r="I83" s="330" t="s">
        <v>256</v>
      </c>
      <c r="J83" s="330" t="s">
        <v>257</v>
      </c>
      <c r="K83" s="331"/>
      <c r="L83" s="345"/>
    </row>
    <row r="84" spans="1:12" ht="21" hidden="1" customHeight="1">
      <c r="A84" s="140">
        <v>76</v>
      </c>
      <c r="B84" s="141" t="s">
        <v>149</v>
      </c>
      <c r="C84" s="142" t="s">
        <v>96</v>
      </c>
      <c r="D84" s="142">
        <v>205</v>
      </c>
      <c r="E84" s="142">
        <v>1</v>
      </c>
      <c r="F84" s="148">
        <v>136.6</v>
      </c>
      <c r="G84" s="154" t="s">
        <v>8</v>
      </c>
      <c r="H84" s="376">
        <v>136.6</v>
      </c>
      <c r="I84" s="145" t="s">
        <v>256</v>
      </c>
      <c r="J84" s="145" t="s">
        <v>257</v>
      </c>
      <c r="K84" s="146" t="s">
        <v>288</v>
      </c>
      <c r="L84" s="158"/>
    </row>
    <row r="85" spans="1:12" ht="21" hidden="1" customHeight="1">
      <c r="A85" s="140">
        <v>77</v>
      </c>
      <c r="B85" s="45" t="s">
        <v>149</v>
      </c>
      <c r="C85" s="142" t="s">
        <v>96</v>
      </c>
      <c r="D85" s="142">
        <v>200</v>
      </c>
      <c r="E85" s="142">
        <v>23</v>
      </c>
      <c r="F85" s="148">
        <v>102.7</v>
      </c>
      <c r="G85" s="154" t="s">
        <v>11</v>
      </c>
      <c r="H85" s="376">
        <v>102.7</v>
      </c>
      <c r="I85" s="145" t="s">
        <v>256</v>
      </c>
      <c r="J85" s="145" t="s">
        <v>257</v>
      </c>
      <c r="K85" s="159" t="s">
        <v>287</v>
      </c>
      <c r="L85" s="160"/>
    </row>
    <row r="86" spans="1:12" ht="21" hidden="1" customHeight="1">
      <c r="A86" s="140">
        <v>78</v>
      </c>
      <c r="B86" s="141" t="s">
        <v>152</v>
      </c>
      <c r="C86" s="142" t="s">
        <v>153</v>
      </c>
      <c r="D86" s="142">
        <v>173</v>
      </c>
      <c r="E86" s="142">
        <v>70</v>
      </c>
      <c r="F86" s="148">
        <v>440</v>
      </c>
      <c r="G86" s="154" t="s">
        <v>11</v>
      </c>
      <c r="H86" s="376">
        <v>440</v>
      </c>
      <c r="I86" s="145" t="s">
        <v>256</v>
      </c>
      <c r="J86" s="145" t="s">
        <v>257</v>
      </c>
      <c r="K86" s="146" t="s">
        <v>289</v>
      </c>
      <c r="L86" s="161"/>
    </row>
    <row r="87" spans="1:12" ht="21" hidden="1" customHeight="1">
      <c r="A87" s="140">
        <v>79</v>
      </c>
      <c r="B87" s="141" t="s">
        <v>154</v>
      </c>
      <c r="C87" s="142" t="s">
        <v>96</v>
      </c>
      <c r="D87" s="142">
        <v>138</v>
      </c>
      <c r="E87" s="142">
        <v>102</v>
      </c>
      <c r="F87" s="148">
        <v>24449.7</v>
      </c>
      <c r="G87" s="154" t="s">
        <v>251</v>
      </c>
      <c r="H87" s="379">
        <v>2500</v>
      </c>
      <c r="I87" s="145" t="s">
        <v>256</v>
      </c>
      <c r="J87" s="145" t="s">
        <v>257</v>
      </c>
      <c r="K87" s="146" t="s">
        <v>290</v>
      </c>
      <c r="L87" s="162"/>
    </row>
    <row r="88" spans="1:12" ht="21" customHeight="1">
      <c r="A88" s="140">
        <v>80</v>
      </c>
      <c r="B88" s="141" t="s">
        <v>155</v>
      </c>
      <c r="C88" s="142" t="s">
        <v>96</v>
      </c>
      <c r="D88" s="142">
        <v>2</v>
      </c>
      <c r="E88" s="142">
        <v>1886</v>
      </c>
      <c r="F88" s="148">
        <v>67921</v>
      </c>
      <c r="G88" s="154" t="s">
        <v>3</v>
      </c>
      <c r="H88" s="379">
        <v>1500</v>
      </c>
      <c r="I88" s="145" t="s">
        <v>256</v>
      </c>
      <c r="J88" s="145" t="s">
        <v>257</v>
      </c>
      <c r="K88" s="146" t="s">
        <v>291</v>
      </c>
      <c r="L88" s="162"/>
    </row>
    <row r="89" spans="1:12" ht="21" customHeight="1">
      <c r="A89" s="140">
        <v>81</v>
      </c>
      <c r="B89" s="141" t="s">
        <v>150</v>
      </c>
      <c r="C89" s="142" t="s">
        <v>96</v>
      </c>
      <c r="D89" s="142">
        <v>3</v>
      </c>
      <c r="E89" s="142">
        <v>39</v>
      </c>
      <c r="F89" s="148">
        <v>6600</v>
      </c>
      <c r="G89" s="154" t="s">
        <v>3</v>
      </c>
      <c r="H89" s="379">
        <v>425</v>
      </c>
      <c r="I89" s="145" t="s">
        <v>256</v>
      </c>
      <c r="J89" s="145" t="s">
        <v>257</v>
      </c>
      <c r="K89" s="146"/>
      <c r="L89" s="162"/>
    </row>
    <row r="90" spans="1:12" ht="21" customHeight="1">
      <c r="A90" s="140">
        <v>82</v>
      </c>
      <c r="B90" s="141" t="s">
        <v>156</v>
      </c>
      <c r="C90" s="142" t="s">
        <v>96</v>
      </c>
      <c r="D90" s="142">
        <v>3</v>
      </c>
      <c r="E90" s="142">
        <v>1042</v>
      </c>
      <c r="F90" s="148">
        <v>28876</v>
      </c>
      <c r="G90" s="154" t="s">
        <v>3</v>
      </c>
      <c r="H90" s="379">
        <v>500</v>
      </c>
      <c r="I90" s="145" t="s">
        <v>256</v>
      </c>
      <c r="J90" s="145" t="s">
        <v>257</v>
      </c>
      <c r="K90" s="146" t="s">
        <v>292</v>
      </c>
      <c r="L90" s="162"/>
    </row>
    <row r="91" spans="1:12" ht="21" hidden="1" customHeight="1">
      <c r="A91" s="140">
        <v>83</v>
      </c>
      <c r="B91" s="141" t="s">
        <v>156</v>
      </c>
      <c r="C91" s="142" t="s">
        <v>96</v>
      </c>
      <c r="D91" s="142">
        <v>2</v>
      </c>
      <c r="E91" s="142">
        <v>84</v>
      </c>
      <c r="F91" s="148">
        <v>67</v>
      </c>
      <c r="G91" s="154" t="s">
        <v>8</v>
      </c>
      <c r="H91" s="376">
        <v>67</v>
      </c>
      <c r="I91" s="145" t="s">
        <v>256</v>
      </c>
      <c r="J91" s="145" t="s">
        <v>257</v>
      </c>
      <c r="K91" s="146"/>
      <c r="L91" s="162"/>
    </row>
    <row r="92" spans="1:12" ht="21" hidden="1" customHeight="1">
      <c r="A92" s="140">
        <v>84</v>
      </c>
      <c r="B92" s="141" t="s">
        <v>157</v>
      </c>
      <c r="C92" s="142" t="s">
        <v>96</v>
      </c>
      <c r="D92" s="142"/>
      <c r="E92" s="142"/>
      <c r="F92" s="148">
        <v>80.2</v>
      </c>
      <c r="G92" s="154" t="s">
        <v>8</v>
      </c>
      <c r="H92" s="376">
        <v>80.2</v>
      </c>
      <c r="I92" s="145" t="s">
        <v>256</v>
      </c>
      <c r="J92" s="145" t="s">
        <v>257</v>
      </c>
      <c r="K92" s="146"/>
      <c r="L92" s="162"/>
    </row>
    <row r="93" spans="1:12" ht="21" customHeight="1">
      <c r="A93" s="140">
        <v>85</v>
      </c>
      <c r="B93" s="141" t="s">
        <v>158</v>
      </c>
      <c r="C93" s="142" t="s">
        <v>96</v>
      </c>
      <c r="D93" s="142">
        <v>3</v>
      </c>
      <c r="E93" s="142"/>
      <c r="F93" s="148"/>
      <c r="G93" s="154" t="s">
        <v>3</v>
      </c>
      <c r="H93" s="379">
        <v>400</v>
      </c>
      <c r="I93" s="145" t="s">
        <v>256</v>
      </c>
      <c r="J93" s="145" t="s">
        <v>257</v>
      </c>
      <c r="K93" s="146"/>
      <c r="L93" s="162"/>
    </row>
    <row r="94" spans="1:12" ht="21" customHeight="1">
      <c r="A94" s="140">
        <v>86</v>
      </c>
      <c r="B94" s="141" t="s">
        <v>159</v>
      </c>
      <c r="C94" s="142" t="s">
        <v>96</v>
      </c>
      <c r="D94" s="142">
        <v>3</v>
      </c>
      <c r="E94" s="142">
        <v>46</v>
      </c>
      <c r="F94" s="148">
        <v>8500</v>
      </c>
      <c r="G94" s="154" t="s">
        <v>3</v>
      </c>
      <c r="H94" s="379">
        <v>280</v>
      </c>
      <c r="I94" s="145" t="s">
        <v>256</v>
      </c>
      <c r="J94" s="145" t="s">
        <v>257</v>
      </c>
      <c r="K94" s="146"/>
      <c r="L94" s="162"/>
    </row>
    <row r="95" spans="1:12" ht="21" hidden="1" customHeight="1">
      <c r="A95" s="140">
        <v>87</v>
      </c>
      <c r="B95" s="141" t="s">
        <v>160</v>
      </c>
      <c r="C95" s="142" t="s">
        <v>96</v>
      </c>
      <c r="D95" s="142">
        <v>147</v>
      </c>
      <c r="E95" s="142">
        <v>49</v>
      </c>
      <c r="F95" s="148">
        <v>61.8</v>
      </c>
      <c r="G95" s="154" t="s">
        <v>8</v>
      </c>
      <c r="H95" s="385">
        <v>61.8</v>
      </c>
      <c r="I95" s="145" t="s">
        <v>256</v>
      </c>
      <c r="J95" s="145" t="s">
        <v>257</v>
      </c>
      <c r="K95" s="146" t="s">
        <v>293</v>
      </c>
      <c r="L95" s="162"/>
    </row>
    <row r="96" spans="1:12" ht="21" hidden="1" customHeight="1">
      <c r="A96" s="140">
        <v>88</v>
      </c>
      <c r="B96" s="141" t="s">
        <v>161</v>
      </c>
      <c r="C96" s="142" t="s">
        <v>96</v>
      </c>
      <c r="D96" s="142">
        <v>147</v>
      </c>
      <c r="E96" s="142">
        <v>51</v>
      </c>
      <c r="F96" s="148">
        <v>102</v>
      </c>
      <c r="G96" s="154" t="s">
        <v>8</v>
      </c>
      <c r="H96" s="376">
        <v>102</v>
      </c>
      <c r="I96" s="145" t="s">
        <v>256</v>
      </c>
      <c r="J96" s="145" t="s">
        <v>257</v>
      </c>
      <c r="K96" s="146"/>
      <c r="L96" s="162"/>
    </row>
    <row r="97" spans="1:12" ht="21" hidden="1" customHeight="1">
      <c r="A97" s="140">
        <v>89</v>
      </c>
      <c r="B97" s="141" t="s">
        <v>162</v>
      </c>
      <c r="C97" s="142" t="s">
        <v>96</v>
      </c>
      <c r="D97" s="142">
        <v>147</v>
      </c>
      <c r="E97" s="142">
        <v>76</v>
      </c>
      <c r="F97" s="148">
        <v>60.8</v>
      </c>
      <c r="G97" s="154" t="s">
        <v>8</v>
      </c>
      <c r="H97" s="376">
        <v>60.8</v>
      </c>
      <c r="I97" s="145" t="s">
        <v>256</v>
      </c>
      <c r="J97" s="145" t="s">
        <v>257</v>
      </c>
      <c r="K97" s="146"/>
      <c r="L97" s="162"/>
    </row>
    <row r="98" spans="1:12" ht="21" hidden="1" customHeight="1">
      <c r="A98" s="140">
        <v>90</v>
      </c>
      <c r="B98" s="141" t="s">
        <v>163</v>
      </c>
      <c r="C98" s="142" t="s">
        <v>96</v>
      </c>
      <c r="D98" s="142">
        <v>147</v>
      </c>
      <c r="E98" s="142">
        <v>62</v>
      </c>
      <c r="F98" s="148">
        <v>61.3</v>
      </c>
      <c r="G98" s="154" t="s">
        <v>8</v>
      </c>
      <c r="H98" s="385">
        <v>61.3</v>
      </c>
      <c r="I98" s="145" t="s">
        <v>256</v>
      </c>
      <c r="J98" s="145" t="s">
        <v>257</v>
      </c>
      <c r="K98" s="146"/>
      <c r="L98" s="162"/>
    </row>
    <row r="99" spans="1:12" ht="21" hidden="1" customHeight="1">
      <c r="A99" s="140">
        <v>91</v>
      </c>
      <c r="B99" s="141" t="s">
        <v>164</v>
      </c>
      <c r="C99" s="142" t="s">
        <v>96</v>
      </c>
      <c r="D99" s="142">
        <v>147</v>
      </c>
      <c r="E99" s="142"/>
      <c r="F99" s="148">
        <v>75</v>
      </c>
      <c r="G99" s="154" t="s">
        <v>8</v>
      </c>
      <c r="H99" s="385">
        <v>75</v>
      </c>
      <c r="I99" s="145" t="s">
        <v>256</v>
      </c>
      <c r="J99" s="145" t="s">
        <v>257</v>
      </c>
      <c r="K99" s="146"/>
      <c r="L99" s="162"/>
    </row>
    <row r="100" spans="1:12" ht="21" customHeight="1">
      <c r="A100" s="140">
        <v>92</v>
      </c>
      <c r="B100" s="141" t="s">
        <v>165</v>
      </c>
      <c r="C100" s="142" t="s">
        <v>166</v>
      </c>
      <c r="D100" s="142">
        <v>162</v>
      </c>
      <c r="E100" s="142">
        <v>39</v>
      </c>
      <c r="F100" s="148">
        <v>1497</v>
      </c>
      <c r="G100" s="154" t="s">
        <v>3</v>
      </c>
      <c r="H100" s="379">
        <v>200</v>
      </c>
      <c r="I100" s="145" t="s">
        <v>256</v>
      </c>
      <c r="J100" s="145" t="s">
        <v>257</v>
      </c>
      <c r="K100" s="146"/>
      <c r="L100" s="162"/>
    </row>
    <row r="101" spans="1:12" ht="21" customHeight="1">
      <c r="A101" s="140">
        <v>93</v>
      </c>
      <c r="B101" s="141" t="s">
        <v>167</v>
      </c>
      <c r="C101" s="142" t="s">
        <v>96</v>
      </c>
      <c r="D101" s="142">
        <v>2</v>
      </c>
      <c r="E101" s="142">
        <v>1521</v>
      </c>
      <c r="F101" s="148">
        <v>28037</v>
      </c>
      <c r="G101" s="154" t="s">
        <v>3</v>
      </c>
      <c r="H101" s="379">
        <v>1500</v>
      </c>
      <c r="I101" s="145" t="s">
        <v>256</v>
      </c>
      <c r="J101" s="145" t="s">
        <v>257</v>
      </c>
      <c r="K101" s="146" t="s">
        <v>294</v>
      </c>
      <c r="L101" s="162"/>
    </row>
    <row r="102" spans="1:12" ht="21" customHeight="1">
      <c r="A102" s="140">
        <v>94</v>
      </c>
      <c r="B102" s="141" t="s">
        <v>168</v>
      </c>
      <c r="C102" s="142" t="s">
        <v>96</v>
      </c>
      <c r="D102" s="142">
        <v>11</v>
      </c>
      <c r="E102" s="142">
        <v>120</v>
      </c>
      <c r="F102" s="148">
        <v>6865</v>
      </c>
      <c r="G102" s="154" t="s">
        <v>3</v>
      </c>
      <c r="H102" s="379">
        <v>200</v>
      </c>
      <c r="I102" s="145" t="s">
        <v>256</v>
      </c>
      <c r="J102" s="145" t="s">
        <v>257</v>
      </c>
      <c r="K102" s="146" t="s">
        <v>295</v>
      </c>
      <c r="L102" s="162"/>
    </row>
    <row r="103" spans="1:12" ht="21" customHeight="1">
      <c r="A103" s="140">
        <v>95</v>
      </c>
      <c r="B103" s="141" t="s">
        <v>169</v>
      </c>
      <c r="C103" s="142" t="s">
        <v>96</v>
      </c>
      <c r="D103" s="142">
        <v>3</v>
      </c>
      <c r="E103" s="142">
        <v>726</v>
      </c>
      <c r="F103" s="144">
        <v>12500</v>
      </c>
      <c r="G103" s="154" t="s">
        <v>3</v>
      </c>
      <c r="H103" s="379">
        <v>200</v>
      </c>
      <c r="I103" s="145" t="s">
        <v>256</v>
      </c>
      <c r="J103" s="145" t="s">
        <v>257</v>
      </c>
      <c r="K103" s="146"/>
      <c r="L103" s="162"/>
    </row>
    <row r="104" spans="1:12" ht="21" customHeight="1">
      <c r="A104" s="140">
        <v>96</v>
      </c>
      <c r="B104" s="141" t="s">
        <v>170</v>
      </c>
      <c r="C104" s="142" t="s">
        <v>93</v>
      </c>
      <c r="D104" s="142">
        <v>3</v>
      </c>
      <c r="E104" s="142">
        <v>726</v>
      </c>
      <c r="F104" s="144">
        <v>12500</v>
      </c>
      <c r="G104" s="154" t="s">
        <v>3</v>
      </c>
      <c r="H104" s="379">
        <v>100</v>
      </c>
      <c r="I104" s="145" t="s">
        <v>256</v>
      </c>
      <c r="J104" s="145" t="s">
        <v>257</v>
      </c>
      <c r="K104" s="146"/>
      <c r="L104" s="162"/>
    </row>
    <row r="105" spans="1:12" ht="21" customHeight="1">
      <c r="A105" s="140">
        <v>97</v>
      </c>
      <c r="B105" s="141" t="s">
        <v>171</v>
      </c>
      <c r="C105" s="142" t="s">
        <v>172</v>
      </c>
      <c r="D105" s="142"/>
      <c r="E105" s="142"/>
      <c r="F105" s="144">
        <v>12500</v>
      </c>
      <c r="G105" s="154" t="s">
        <v>3</v>
      </c>
      <c r="H105" s="379">
        <v>100</v>
      </c>
      <c r="I105" s="145" t="s">
        <v>256</v>
      </c>
      <c r="J105" s="145" t="s">
        <v>257</v>
      </c>
      <c r="K105" s="146"/>
      <c r="L105" s="162"/>
    </row>
    <row r="106" spans="1:12" ht="21" hidden="1" customHeight="1">
      <c r="A106" s="140">
        <v>98</v>
      </c>
      <c r="B106" s="149" t="s">
        <v>173</v>
      </c>
      <c r="C106" s="150" t="s">
        <v>96</v>
      </c>
      <c r="D106" s="150">
        <v>198</v>
      </c>
      <c r="E106" s="150">
        <v>87</v>
      </c>
      <c r="F106" s="152">
        <v>44.3</v>
      </c>
      <c r="G106" s="155" t="s">
        <v>252</v>
      </c>
      <c r="H106" s="391">
        <v>44.3</v>
      </c>
      <c r="I106" s="155" t="s">
        <v>1</v>
      </c>
      <c r="J106" s="156" t="s">
        <v>257</v>
      </c>
      <c r="K106" s="156" t="s">
        <v>296</v>
      </c>
      <c r="L106" s="163"/>
    </row>
    <row r="107" spans="1:12" ht="21" hidden="1" customHeight="1">
      <c r="A107" s="140">
        <v>99</v>
      </c>
      <c r="B107" s="149" t="s">
        <v>173</v>
      </c>
      <c r="C107" s="150" t="s">
        <v>96</v>
      </c>
      <c r="D107" s="150">
        <v>198</v>
      </c>
      <c r="E107" s="150">
        <v>88</v>
      </c>
      <c r="F107" s="152">
        <v>60.7</v>
      </c>
      <c r="G107" s="155" t="s">
        <v>252</v>
      </c>
      <c r="H107" s="391">
        <v>60.7</v>
      </c>
      <c r="I107" s="155" t="s">
        <v>1</v>
      </c>
      <c r="J107" s="156" t="s">
        <v>257</v>
      </c>
      <c r="K107" s="156" t="s">
        <v>296</v>
      </c>
      <c r="L107" s="163"/>
    </row>
    <row r="108" spans="1:12" ht="21" hidden="1" customHeight="1">
      <c r="A108" s="140">
        <v>100</v>
      </c>
      <c r="B108" s="149" t="s">
        <v>173</v>
      </c>
      <c r="C108" s="150" t="s">
        <v>96</v>
      </c>
      <c r="D108" s="150">
        <v>198</v>
      </c>
      <c r="E108" s="150">
        <v>101</v>
      </c>
      <c r="F108" s="152">
        <v>56.1</v>
      </c>
      <c r="G108" s="155" t="s">
        <v>252</v>
      </c>
      <c r="H108" s="391">
        <v>56.1</v>
      </c>
      <c r="I108" s="155" t="s">
        <v>1</v>
      </c>
      <c r="J108" s="156" t="s">
        <v>257</v>
      </c>
      <c r="K108" s="156" t="s">
        <v>296</v>
      </c>
      <c r="L108" s="163"/>
    </row>
    <row r="109" spans="1:12" ht="21" hidden="1" customHeight="1">
      <c r="A109" s="140">
        <v>101</v>
      </c>
      <c r="B109" s="149" t="s">
        <v>173</v>
      </c>
      <c r="C109" s="150" t="s">
        <v>96</v>
      </c>
      <c r="D109" s="150">
        <v>198</v>
      </c>
      <c r="E109" s="150">
        <v>102</v>
      </c>
      <c r="F109" s="152">
        <v>115.1</v>
      </c>
      <c r="G109" s="155" t="s">
        <v>252</v>
      </c>
      <c r="H109" s="391">
        <v>115.1</v>
      </c>
      <c r="I109" s="155" t="s">
        <v>1</v>
      </c>
      <c r="J109" s="156" t="s">
        <v>257</v>
      </c>
      <c r="K109" s="156" t="s">
        <v>297</v>
      </c>
      <c r="L109" s="163"/>
    </row>
    <row r="110" spans="1:12" ht="21" hidden="1" customHeight="1">
      <c r="A110" s="140">
        <v>102</v>
      </c>
      <c r="B110" s="149" t="s">
        <v>173</v>
      </c>
      <c r="C110" s="150" t="s">
        <v>96</v>
      </c>
      <c r="D110" s="150">
        <v>198</v>
      </c>
      <c r="E110" s="150">
        <v>111</v>
      </c>
      <c r="F110" s="152">
        <v>77.400000000000006</v>
      </c>
      <c r="G110" s="155" t="s">
        <v>252</v>
      </c>
      <c r="H110" s="391">
        <v>77.400000000000006</v>
      </c>
      <c r="I110" s="155" t="s">
        <v>1</v>
      </c>
      <c r="J110" s="156" t="s">
        <v>257</v>
      </c>
      <c r="K110" s="156" t="s">
        <v>297</v>
      </c>
      <c r="L110" s="164"/>
    </row>
    <row r="111" spans="1:12" ht="21" hidden="1" customHeight="1">
      <c r="A111" s="140">
        <v>103</v>
      </c>
      <c r="B111" s="141" t="s">
        <v>174</v>
      </c>
      <c r="C111" s="142" t="s">
        <v>96</v>
      </c>
      <c r="D111" s="142">
        <v>203</v>
      </c>
      <c r="E111" s="142">
        <v>20</v>
      </c>
      <c r="F111" s="148">
        <v>134.5</v>
      </c>
      <c r="G111" s="154" t="s">
        <v>11</v>
      </c>
      <c r="H111" s="376">
        <v>134.5</v>
      </c>
      <c r="I111" s="154" t="s">
        <v>256</v>
      </c>
      <c r="J111" s="146" t="s">
        <v>257</v>
      </c>
      <c r="K111" s="146" t="s">
        <v>298</v>
      </c>
      <c r="L111" s="162"/>
    </row>
    <row r="112" spans="1:12" ht="21" hidden="1" customHeight="1">
      <c r="A112" s="140">
        <v>104</v>
      </c>
      <c r="B112" s="141" t="s">
        <v>175</v>
      </c>
      <c r="C112" s="142" t="s">
        <v>127</v>
      </c>
      <c r="D112" s="142">
        <v>147</v>
      </c>
      <c r="E112" s="142">
        <v>75</v>
      </c>
      <c r="F112" s="148">
        <v>70.8</v>
      </c>
      <c r="G112" s="154" t="s">
        <v>1</v>
      </c>
      <c r="H112" s="385">
        <v>70.8</v>
      </c>
      <c r="I112" s="145" t="s">
        <v>256</v>
      </c>
      <c r="J112" s="145" t="s">
        <v>257</v>
      </c>
      <c r="K112" s="146" t="s">
        <v>299</v>
      </c>
      <c r="L112" s="162"/>
    </row>
    <row r="113" spans="1:12" ht="21" hidden="1" customHeight="1">
      <c r="A113" s="140">
        <v>105</v>
      </c>
      <c r="B113" s="141" t="s">
        <v>176</v>
      </c>
      <c r="C113" s="142" t="s">
        <v>96</v>
      </c>
      <c r="D113" s="142">
        <v>144</v>
      </c>
      <c r="E113" s="142">
        <v>2</v>
      </c>
      <c r="F113" s="148">
        <v>3441.3</v>
      </c>
      <c r="G113" s="154" t="s">
        <v>11</v>
      </c>
      <c r="H113" s="379">
        <v>600</v>
      </c>
      <c r="I113" s="145" t="s">
        <v>256</v>
      </c>
      <c r="J113" s="145" t="s">
        <v>257</v>
      </c>
      <c r="K113" s="146"/>
      <c r="L113" s="162"/>
    </row>
    <row r="114" spans="1:12" ht="21" hidden="1" customHeight="1">
      <c r="A114" s="140">
        <v>106</v>
      </c>
      <c r="B114" s="141" t="s">
        <v>176</v>
      </c>
      <c r="C114" s="142" t="s">
        <v>96</v>
      </c>
      <c r="D114" s="142">
        <v>144</v>
      </c>
      <c r="E114" s="142">
        <v>5</v>
      </c>
      <c r="F114" s="148">
        <v>918.1</v>
      </c>
      <c r="G114" s="154" t="s">
        <v>31</v>
      </c>
      <c r="H114" s="385">
        <v>918.1</v>
      </c>
      <c r="I114" s="145" t="s">
        <v>256</v>
      </c>
      <c r="J114" s="145" t="s">
        <v>257</v>
      </c>
      <c r="K114" s="146"/>
      <c r="L114" s="162"/>
    </row>
    <row r="115" spans="1:12" ht="21" hidden="1" customHeight="1">
      <c r="A115" s="140">
        <v>107</v>
      </c>
      <c r="B115" s="141" t="s">
        <v>176</v>
      </c>
      <c r="C115" s="142" t="s">
        <v>96</v>
      </c>
      <c r="D115" s="142">
        <v>144</v>
      </c>
      <c r="E115" s="142">
        <v>4</v>
      </c>
      <c r="F115" s="148">
        <v>287.10000000000002</v>
      </c>
      <c r="G115" s="154" t="s">
        <v>31</v>
      </c>
      <c r="H115" s="376">
        <v>287.10000000000002</v>
      </c>
      <c r="I115" s="145" t="s">
        <v>256</v>
      </c>
      <c r="J115" s="145" t="s">
        <v>257</v>
      </c>
      <c r="K115" s="146"/>
      <c r="L115" s="162"/>
    </row>
    <row r="116" spans="1:12" ht="21" hidden="1" customHeight="1">
      <c r="A116" s="140">
        <v>108</v>
      </c>
      <c r="B116" s="149" t="s">
        <v>177</v>
      </c>
      <c r="C116" s="150" t="s">
        <v>166</v>
      </c>
      <c r="D116" s="150">
        <v>169</v>
      </c>
      <c r="E116" s="150">
        <v>614</v>
      </c>
      <c r="F116" s="152">
        <v>4352</v>
      </c>
      <c r="G116" s="155" t="s">
        <v>11</v>
      </c>
      <c r="H116" s="380">
        <v>200</v>
      </c>
      <c r="I116" s="153" t="s">
        <v>256</v>
      </c>
      <c r="J116" s="153" t="s">
        <v>166</v>
      </c>
      <c r="K116" s="156" t="s">
        <v>300</v>
      </c>
      <c r="L116" s="162"/>
    </row>
    <row r="117" spans="1:12" ht="21" customHeight="1">
      <c r="A117" s="140">
        <v>109</v>
      </c>
      <c r="B117" s="149" t="s">
        <v>177</v>
      </c>
      <c r="C117" s="150" t="s">
        <v>166</v>
      </c>
      <c r="D117" s="150">
        <v>919</v>
      </c>
      <c r="E117" s="150">
        <v>3</v>
      </c>
      <c r="F117" s="152" t="s">
        <v>301</v>
      </c>
      <c r="G117" s="155" t="s">
        <v>3</v>
      </c>
      <c r="H117" s="380">
        <v>500</v>
      </c>
      <c r="I117" s="153" t="s">
        <v>256</v>
      </c>
      <c r="J117" s="153" t="s">
        <v>166</v>
      </c>
      <c r="K117" s="156" t="s">
        <v>302</v>
      </c>
      <c r="L117" s="162"/>
    </row>
    <row r="118" spans="1:12" ht="21" hidden="1" customHeight="1">
      <c r="A118" s="140">
        <v>110</v>
      </c>
      <c r="B118" s="141" t="s">
        <v>71</v>
      </c>
      <c r="C118" s="150" t="s">
        <v>166</v>
      </c>
      <c r="D118" s="142">
        <v>234</v>
      </c>
      <c r="E118" s="142">
        <v>10</v>
      </c>
      <c r="F118" s="148">
        <v>161</v>
      </c>
      <c r="G118" s="154" t="s">
        <v>11</v>
      </c>
      <c r="H118" s="392">
        <v>161</v>
      </c>
      <c r="I118" s="153" t="s">
        <v>256</v>
      </c>
      <c r="J118" s="153" t="s">
        <v>166</v>
      </c>
      <c r="K118" s="146" t="s">
        <v>303</v>
      </c>
      <c r="L118" s="162"/>
    </row>
    <row r="119" spans="1:12" ht="21" hidden="1" customHeight="1">
      <c r="A119" s="140">
        <v>111</v>
      </c>
      <c r="B119" s="141" t="s">
        <v>178</v>
      </c>
      <c r="C119" s="150" t="s">
        <v>166</v>
      </c>
      <c r="D119" s="142">
        <v>233</v>
      </c>
      <c r="E119" s="142">
        <v>33</v>
      </c>
      <c r="F119" s="148">
        <v>903.8</v>
      </c>
      <c r="G119" s="154" t="s">
        <v>11</v>
      </c>
      <c r="H119" s="385">
        <v>303.8</v>
      </c>
      <c r="I119" s="153" t="s">
        <v>256</v>
      </c>
      <c r="J119" s="153" t="s">
        <v>166</v>
      </c>
      <c r="K119" s="146" t="s">
        <v>304</v>
      </c>
      <c r="L119" s="162"/>
    </row>
    <row r="120" spans="1:12" ht="21" hidden="1" customHeight="1">
      <c r="A120" s="140">
        <v>112</v>
      </c>
      <c r="B120" s="141" t="s">
        <v>179</v>
      </c>
      <c r="C120" s="150" t="s">
        <v>166</v>
      </c>
      <c r="D120" s="142">
        <v>233</v>
      </c>
      <c r="E120" s="142">
        <v>33</v>
      </c>
      <c r="F120" s="148">
        <v>903</v>
      </c>
      <c r="G120" s="154" t="s">
        <v>11</v>
      </c>
      <c r="H120" s="379">
        <v>100</v>
      </c>
      <c r="I120" s="153" t="s">
        <v>256</v>
      </c>
      <c r="J120" s="153" t="s">
        <v>166</v>
      </c>
      <c r="K120" s="146" t="s">
        <v>305</v>
      </c>
      <c r="L120" s="162"/>
    </row>
    <row r="121" spans="1:12" ht="21" hidden="1" customHeight="1">
      <c r="A121" s="140">
        <v>113</v>
      </c>
      <c r="B121" s="141" t="s">
        <v>180</v>
      </c>
      <c r="C121" s="150" t="s">
        <v>166</v>
      </c>
      <c r="D121" s="142">
        <v>29</v>
      </c>
      <c r="E121" s="142">
        <v>233</v>
      </c>
      <c r="F121" s="148" t="s">
        <v>306</v>
      </c>
      <c r="G121" s="154" t="s">
        <v>11</v>
      </c>
      <c r="H121" s="379">
        <v>1500</v>
      </c>
      <c r="I121" s="153" t="s">
        <v>256</v>
      </c>
      <c r="J121" s="153" t="s">
        <v>166</v>
      </c>
      <c r="K121" s="146" t="s">
        <v>307</v>
      </c>
      <c r="L121" s="162"/>
    </row>
    <row r="122" spans="1:12" ht="21" hidden="1" customHeight="1">
      <c r="A122" s="140">
        <v>114</v>
      </c>
      <c r="B122" s="141" t="s">
        <v>181</v>
      </c>
      <c r="C122" s="150" t="s">
        <v>166</v>
      </c>
      <c r="D122" s="142">
        <v>179</v>
      </c>
      <c r="E122" s="142">
        <v>27</v>
      </c>
      <c r="F122" s="148">
        <v>1118.7</v>
      </c>
      <c r="G122" s="154" t="s">
        <v>11</v>
      </c>
      <c r="H122" s="385">
        <v>917.7</v>
      </c>
      <c r="I122" s="153" t="s">
        <v>256</v>
      </c>
      <c r="J122" s="153" t="s">
        <v>166</v>
      </c>
      <c r="K122" s="146" t="s">
        <v>308</v>
      </c>
      <c r="L122" s="162"/>
    </row>
    <row r="123" spans="1:12" ht="21" hidden="1" customHeight="1">
      <c r="A123" s="140">
        <v>115</v>
      </c>
      <c r="B123" s="141" t="s">
        <v>182</v>
      </c>
      <c r="C123" s="150" t="s">
        <v>166</v>
      </c>
      <c r="D123" s="142">
        <v>179</v>
      </c>
      <c r="E123" s="142">
        <v>34</v>
      </c>
      <c r="F123" s="148">
        <v>946.7</v>
      </c>
      <c r="G123" s="154" t="s">
        <v>11</v>
      </c>
      <c r="H123" s="385">
        <v>946.7</v>
      </c>
      <c r="I123" s="153" t="s">
        <v>256</v>
      </c>
      <c r="J123" s="153" t="s">
        <v>166</v>
      </c>
      <c r="K123" s="146" t="s">
        <v>309</v>
      </c>
      <c r="L123" s="162"/>
    </row>
    <row r="124" spans="1:12" ht="21" hidden="1" customHeight="1">
      <c r="A124" s="140">
        <v>116</v>
      </c>
      <c r="B124" s="141" t="s">
        <v>182</v>
      </c>
      <c r="C124" s="150" t="s">
        <v>166</v>
      </c>
      <c r="D124" s="142">
        <v>179</v>
      </c>
      <c r="E124" s="142">
        <v>32</v>
      </c>
      <c r="F124" s="148">
        <v>6966.7</v>
      </c>
      <c r="G124" s="154" t="s">
        <v>11</v>
      </c>
      <c r="H124" s="379">
        <v>1000</v>
      </c>
      <c r="I124" s="153" t="s">
        <v>256</v>
      </c>
      <c r="J124" s="153" t="s">
        <v>166</v>
      </c>
      <c r="K124" s="146"/>
      <c r="L124" s="162"/>
    </row>
    <row r="125" spans="1:12" ht="21" hidden="1" customHeight="1">
      <c r="A125" s="140">
        <v>117</v>
      </c>
      <c r="B125" s="141" t="s">
        <v>691</v>
      </c>
      <c r="C125" s="150" t="s">
        <v>166</v>
      </c>
      <c r="D125" s="142">
        <v>233</v>
      </c>
      <c r="E125" s="142">
        <v>35</v>
      </c>
      <c r="F125" s="148">
        <v>651.29999999999995</v>
      </c>
      <c r="G125" s="154" t="s">
        <v>11</v>
      </c>
      <c r="H125" s="379">
        <v>200</v>
      </c>
      <c r="I125" s="153" t="s">
        <v>256</v>
      </c>
      <c r="J125" s="153" t="s">
        <v>166</v>
      </c>
      <c r="K125" s="146" t="s">
        <v>310</v>
      </c>
      <c r="L125" s="162"/>
    </row>
    <row r="126" spans="1:12" ht="21" hidden="1" customHeight="1">
      <c r="A126" s="140">
        <v>118</v>
      </c>
      <c r="B126" s="141" t="s">
        <v>691</v>
      </c>
      <c r="C126" s="150" t="s">
        <v>166</v>
      </c>
      <c r="D126" s="142">
        <v>233</v>
      </c>
      <c r="E126" s="142">
        <v>28</v>
      </c>
      <c r="F126" s="148">
        <v>72.900000000000006</v>
      </c>
      <c r="G126" s="154" t="s">
        <v>11</v>
      </c>
      <c r="H126" s="385">
        <v>72.900000000000006</v>
      </c>
      <c r="I126" s="153" t="s">
        <v>256</v>
      </c>
      <c r="J126" s="153" t="s">
        <v>166</v>
      </c>
      <c r="K126" s="146" t="s">
        <v>311</v>
      </c>
      <c r="L126" s="162"/>
    </row>
    <row r="127" spans="1:12" ht="21" hidden="1" customHeight="1">
      <c r="A127" s="140">
        <v>119</v>
      </c>
      <c r="B127" s="141" t="s">
        <v>185</v>
      </c>
      <c r="C127" s="150" t="s">
        <v>166</v>
      </c>
      <c r="D127" s="142">
        <v>169</v>
      </c>
      <c r="E127" s="142">
        <v>547</v>
      </c>
      <c r="F127" s="148">
        <v>662.2</v>
      </c>
      <c r="G127" s="154" t="s">
        <v>11</v>
      </c>
      <c r="H127" s="392">
        <v>502.2</v>
      </c>
      <c r="I127" s="153" t="s">
        <v>256</v>
      </c>
      <c r="J127" s="153" t="s">
        <v>166</v>
      </c>
      <c r="K127" s="146" t="s">
        <v>312</v>
      </c>
      <c r="L127" s="162"/>
    </row>
    <row r="128" spans="1:12" ht="21" hidden="1" customHeight="1">
      <c r="A128" s="140">
        <v>120</v>
      </c>
      <c r="B128" s="141" t="s">
        <v>186</v>
      </c>
      <c r="C128" s="150" t="s">
        <v>166</v>
      </c>
      <c r="D128" s="142">
        <v>157</v>
      </c>
      <c r="E128" s="142">
        <v>14</v>
      </c>
      <c r="F128" s="148">
        <v>572.6</v>
      </c>
      <c r="G128" s="154" t="s">
        <v>11</v>
      </c>
      <c r="H128" s="385">
        <v>72.599999999999994</v>
      </c>
      <c r="I128" s="153" t="s">
        <v>256</v>
      </c>
      <c r="J128" s="153" t="s">
        <v>166</v>
      </c>
      <c r="K128" s="146" t="s">
        <v>313</v>
      </c>
      <c r="L128" s="162"/>
    </row>
    <row r="129" spans="1:12" ht="21" hidden="1" customHeight="1">
      <c r="A129" s="140">
        <v>121</v>
      </c>
      <c r="B129" s="141" t="s">
        <v>187</v>
      </c>
      <c r="C129" s="150" t="s">
        <v>166</v>
      </c>
      <c r="D129" s="142">
        <v>180</v>
      </c>
      <c r="E129" s="142">
        <v>2</v>
      </c>
      <c r="F129" s="148">
        <v>553.6</v>
      </c>
      <c r="G129" s="154" t="s">
        <v>1</v>
      </c>
      <c r="H129" s="385">
        <v>553.6</v>
      </c>
      <c r="I129" s="153" t="s">
        <v>256</v>
      </c>
      <c r="J129" s="153" t="s">
        <v>166</v>
      </c>
      <c r="K129" s="146" t="s">
        <v>314</v>
      </c>
      <c r="L129" s="162"/>
    </row>
    <row r="130" spans="1:12" ht="21" hidden="1" customHeight="1">
      <c r="A130" s="140">
        <v>122</v>
      </c>
      <c r="B130" s="141" t="s">
        <v>187</v>
      </c>
      <c r="C130" s="150" t="s">
        <v>166</v>
      </c>
      <c r="D130" s="142">
        <v>180</v>
      </c>
      <c r="E130" s="142">
        <v>3</v>
      </c>
      <c r="F130" s="148">
        <v>295</v>
      </c>
      <c r="G130" s="154" t="s">
        <v>251</v>
      </c>
      <c r="H130" s="385">
        <v>295</v>
      </c>
      <c r="I130" s="153" t="s">
        <v>256</v>
      </c>
      <c r="J130" s="153" t="s">
        <v>166</v>
      </c>
      <c r="K130" s="146" t="s">
        <v>315</v>
      </c>
      <c r="L130" s="162"/>
    </row>
    <row r="131" spans="1:12" ht="21" hidden="1" customHeight="1">
      <c r="A131" s="140">
        <v>123</v>
      </c>
      <c r="B131" s="141" t="s">
        <v>187</v>
      </c>
      <c r="C131" s="150" t="s">
        <v>166</v>
      </c>
      <c r="D131" s="142">
        <v>180</v>
      </c>
      <c r="E131" s="142">
        <v>4</v>
      </c>
      <c r="F131" s="148">
        <v>2763.1</v>
      </c>
      <c r="G131" s="154" t="s">
        <v>11</v>
      </c>
      <c r="H131" s="379">
        <v>2000</v>
      </c>
      <c r="I131" s="153" t="s">
        <v>256</v>
      </c>
      <c r="J131" s="153" t="s">
        <v>166</v>
      </c>
      <c r="K131" s="146" t="s">
        <v>316</v>
      </c>
      <c r="L131" s="162"/>
    </row>
    <row r="132" spans="1:12" ht="21" customHeight="1">
      <c r="A132" s="140">
        <v>124</v>
      </c>
      <c r="B132" s="141" t="s">
        <v>187</v>
      </c>
      <c r="C132" s="150" t="s">
        <v>166</v>
      </c>
      <c r="D132" s="142">
        <v>3</v>
      </c>
      <c r="E132" s="142">
        <v>923</v>
      </c>
      <c r="F132" s="148">
        <v>8222</v>
      </c>
      <c r="G132" s="154" t="s">
        <v>3</v>
      </c>
      <c r="H132" s="379">
        <v>300</v>
      </c>
      <c r="I132" s="153" t="s">
        <v>256</v>
      </c>
      <c r="J132" s="153" t="s">
        <v>166</v>
      </c>
      <c r="K132" s="146" t="s">
        <v>317</v>
      </c>
      <c r="L132" s="162"/>
    </row>
    <row r="133" spans="1:12" ht="21" customHeight="1">
      <c r="A133" s="140">
        <v>125</v>
      </c>
      <c r="B133" s="141" t="s">
        <v>188</v>
      </c>
      <c r="C133" s="150" t="s">
        <v>166</v>
      </c>
      <c r="D133" s="142">
        <v>3</v>
      </c>
      <c r="E133" s="142">
        <v>931</v>
      </c>
      <c r="F133" s="148">
        <v>6500</v>
      </c>
      <c r="G133" s="154" t="s">
        <v>3</v>
      </c>
      <c r="H133" s="379">
        <v>200</v>
      </c>
      <c r="I133" s="153" t="s">
        <v>256</v>
      </c>
      <c r="J133" s="153" t="s">
        <v>166</v>
      </c>
      <c r="K133" s="146"/>
      <c r="L133" s="162"/>
    </row>
    <row r="134" spans="1:12" ht="21" hidden="1" customHeight="1">
      <c r="A134" s="140">
        <v>126</v>
      </c>
      <c r="B134" s="141" t="s">
        <v>189</v>
      </c>
      <c r="C134" s="150" t="s">
        <v>166</v>
      </c>
      <c r="D134" s="142">
        <v>233</v>
      </c>
      <c r="E134" s="142">
        <v>36</v>
      </c>
      <c r="F134" s="148">
        <v>76.7</v>
      </c>
      <c r="G134" s="154" t="s">
        <v>11</v>
      </c>
      <c r="H134" s="385">
        <v>76.7</v>
      </c>
      <c r="I134" s="153" t="s">
        <v>256</v>
      </c>
      <c r="J134" s="153" t="s">
        <v>166</v>
      </c>
      <c r="K134" s="146" t="s">
        <v>318</v>
      </c>
      <c r="L134" s="162"/>
    </row>
    <row r="135" spans="1:12" ht="21" hidden="1" customHeight="1">
      <c r="A135" s="140">
        <v>127</v>
      </c>
      <c r="B135" s="141" t="s">
        <v>189</v>
      </c>
      <c r="C135" s="150" t="s">
        <v>166</v>
      </c>
      <c r="D135" s="142">
        <v>233</v>
      </c>
      <c r="E135" s="142">
        <v>39</v>
      </c>
      <c r="F135" s="148">
        <v>20</v>
      </c>
      <c r="G135" s="154" t="s">
        <v>11</v>
      </c>
      <c r="H135" s="385">
        <v>20</v>
      </c>
      <c r="I135" s="153" t="s">
        <v>256</v>
      </c>
      <c r="J135" s="153" t="s">
        <v>166</v>
      </c>
      <c r="K135" s="146" t="s">
        <v>319</v>
      </c>
      <c r="L135" s="162"/>
    </row>
    <row r="136" spans="1:12" ht="21" hidden="1" customHeight="1">
      <c r="A136" s="140">
        <v>128</v>
      </c>
      <c r="B136" s="141" t="s">
        <v>190</v>
      </c>
      <c r="C136" s="150" t="s">
        <v>166</v>
      </c>
      <c r="D136" s="142">
        <v>188</v>
      </c>
      <c r="E136" s="142">
        <v>79</v>
      </c>
      <c r="F136" s="148">
        <v>1666.2</v>
      </c>
      <c r="G136" s="154" t="s">
        <v>1</v>
      </c>
      <c r="H136" s="379">
        <v>200</v>
      </c>
      <c r="I136" s="153" t="s">
        <v>256</v>
      </c>
      <c r="J136" s="153" t="s">
        <v>166</v>
      </c>
      <c r="K136" s="146" t="s">
        <v>320</v>
      </c>
      <c r="L136" s="162"/>
    </row>
    <row r="137" spans="1:12" ht="21" hidden="1" customHeight="1">
      <c r="A137" s="140">
        <v>129</v>
      </c>
      <c r="B137" s="141" t="s">
        <v>191</v>
      </c>
      <c r="C137" s="142" t="s">
        <v>192</v>
      </c>
      <c r="D137" s="142">
        <v>181</v>
      </c>
      <c r="E137" s="142">
        <v>14</v>
      </c>
      <c r="F137" s="148">
        <v>663.9</v>
      </c>
      <c r="G137" s="154" t="s">
        <v>11</v>
      </c>
      <c r="H137" s="392">
        <v>463.9</v>
      </c>
      <c r="I137" s="153" t="s">
        <v>256</v>
      </c>
      <c r="J137" s="153" t="s">
        <v>166</v>
      </c>
      <c r="K137" s="146" t="s">
        <v>321</v>
      </c>
      <c r="L137" s="162"/>
    </row>
    <row r="138" spans="1:12" ht="21" hidden="1" customHeight="1">
      <c r="A138" s="140">
        <v>130</v>
      </c>
      <c r="B138" s="141" t="s">
        <v>193</v>
      </c>
      <c r="C138" s="142" t="s">
        <v>166</v>
      </c>
      <c r="D138" s="142">
        <v>179</v>
      </c>
      <c r="E138" s="142">
        <v>286</v>
      </c>
      <c r="F138" s="148">
        <v>678.7</v>
      </c>
      <c r="G138" s="154" t="s">
        <v>1</v>
      </c>
      <c r="H138" s="379">
        <v>200</v>
      </c>
      <c r="I138" s="153" t="s">
        <v>256</v>
      </c>
      <c r="J138" s="153" t="s">
        <v>166</v>
      </c>
      <c r="K138" s="146" t="s">
        <v>322</v>
      </c>
      <c r="L138" s="162"/>
    </row>
    <row r="139" spans="1:12" ht="21" hidden="1" customHeight="1">
      <c r="A139" s="140">
        <v>131</v>
      </c>
      <c r="B139" s="141" t="s">
        <v>194</v>
      </c>
      <c r="C139" s="142" t="s">
        <v>195</v>
      </c>
      <c r="D139" s="142">
        <v>234</v>
      </c>
      <c r="E139" s="142">
        <v>17</v>
      </c>
      <c r="F139" s="148">
        <v>2385</v>
      </c>
      <c r="G139" s="154" t="s">
        <v>11</v>
      </c>
      <c r="H139" s="379">
        <v>1000</v>
      </c>
      <c r="I139" s="153" t="s">
        <v>256</v>
      </c>
      <c r="J139" s="153" t="s">
        <v>166</v>
      </c>
      <c r="K139" s="146" t="s">
        <v>323</v>
      </c>
      <c r="L139" s="162"/>
    </row>
    <row r="140" spans="1:12" ht="21" customHeight="1">
      <c r="A140" s="140">
        <v>132</v>
      </c>
      <c r="B140" s="141" t="s">
        <v>196</v>
      </c>
      <c r="C140" s="142" t="s">
        <v>166</v>
      </c>
      <c r="D140" s="142">
        <v>135</v>
      </c>
      <c r="E140" s="142">
        <v>227</v>
      </c>
      <c r="F140" s="148">
        <v>339.4</v>
      </c>
      <c r="G140" s="154" t="s">
        <v>3</v>
      </c>
      <c r="H140" s="385">
        <v>339.4</v>
      </c>
      <c r="I140" s="153" t="s">
        <v>256</v>
      </c>
      <c r="J140" s="153" t="s">
        <v>166</v>
      </c>
      <c r="K140" s="146" t="s">
        <v>324</v>
      </c>
      <c r="L140" s="162"/>
    </row>
    <row r="141" spans="1:12" ht="21" customHeight="1">
      <c r="A141" s="140">
        <v>133</v>
      </c>
      <c r="B141" s="141" t="s">
        <v>197</v>
      </c>
      <c r="C141" s="142" t="s">
        <v>166</v>
      </c>
      <c r="D141" s="142">
        <v>3</v>
      </c>
      <c r="E141" s="142">
        <v>922</v>
      </c>
      <c r="F141" s="148">
        <v>17839</v>
      </c>
      <c r="G141" s="154" t="s">
        <v>3</v>
      </c>
      <c r="H141" s="379">
        <v>1500</v>
      </c>
      <c r="I141" s="153" t="s">
        <v>256</v>
      </c>
      <c r="J141" s="153" t="s">
        <v>166</v>
      </c>
      <c r="K141" s="146"/>
      <c r="L141" s="162"/>
    </row>
    <row r="142" spans="1:12" ht="21" hidden="1" customHeight="1">
      <c r="A142" s="140">
        <v>134</v>
      </c>
      <c r="B142" s="141" t="s">
        <v>197</v>
      </c>
      <c r="C142" s="142" t="s">
        <v>166</v>
      </c>
      <c r="D142" s="142">
        <v>180</v>
      </c>
      <c r="E142" s="142">
        <v>16</v>
      </c>
      <c r="F142" s="148">
        <v>2628.7</v>
      </c>
      <c r="G142" s="154" t="s">
        <v>11</v>
      </c>
      <c r="H142" s="379">
        <v>200</v>
      </c>
      <c r="I142" s="153" t="s">
        <v>256</v>
      </c>
      <c r="J142" s="153" t="s">
        <v>166</v>
      </c>
      <c r="K142" s="146" t="s">
        <v>325</v>
      </c>
      <c r="L142" s="162"/>
    </row>
    <row r="143" spans="1:12" ht="21" customHeight="1">
      <c r="A143" s="140">
        <v>135</v>
      </c>
      <c r="B143" s="141" t="s">
        <v>180</v>
      </c>
      <c r="C143" s="142" t="s">
        <v>166</v>
      </c>
      <c r="D143" s="142">
        <v>3</v>
      </c>
      <c r="E143" s="142">
        <v>913</v>
      </c>
      <c r="F143" s="148">
        <v>3568</v>
      </c>
      <c r="G143" s="154" t="s">
        <v>3</v>
      </c>
      <c r="H143" s="379">
        <v>1000</v>
      </c>
      <c r="I143" s="153" t="s">
        <v>256</v>
      </c>
      <c r="J143" s="153" t="s">
        <v>166</v>
      </c>
      <c r="K143" s="146" t="s">
        <v>326</v>
      </c>
      <c r="L143" s="162"/>
    </row>
    <row r="144" spans="1:12" ht="21" hidden="1" customHeight="1">
      <c r="A144" s="140">
        <v>136</v>
      </c>
      <c r="B144" s="141" t="s">
        <v>198</v>
      </c>
      <c r="C144" s="142" t="s">
        <v>166</v>
      </c>
      <c r="D144" s="142">
        <v>234</v>
      </c>
      <c r="E144" s="142">
        <v>11</v>
      </c>
      <c r="F144" s="148">
        <v>765.8</v>
      </c>
      <c r="G144" s="154" t="s">
        <v>11</v>
      </c>
      <c r="H144" s="385">
        <v>305.8</v>
      </c>
      <c r="I144" s="153" t="s">
        <v>256</v>
      </c>
      <c r="J144" s="153" t="s">
        <v>166</v>
      </c>
      <c r="K144" s="146" t="s">
        <v>327</v>
      </c>
      <c r="L144" s="162"/>
    </row>
    <row r="145" spans="1:12" ht="21" hidden="1" customHeight="1">
      <c r="A145" s="140">
        <v>137</v>
      </c>
      <c r="B145" s="141" t="s">
        <v>199</v>
      </c>
      <c r="C145" s="142" t="s">
        <v>166</v>
      </c>
      <c r="D145" s="142">
        <v>234</v>
      </c>
      <c r="E145" s="142">
        <v>7</v>
      </c>
      <c r="F145" s="148">
        <v>46.1</v>
      </c>
      <c r="G145" s="154" t="s">
        <v>11</v>
      </c>
      <c r="H145" s="385">
        <v>46.1</v>
      </c>
      <c r="I145" s="153" t="s">
        <v>256</v>
      </c>
      <c r="J145" s="153" t="s">
        <v>166</v>
      </c>
      <c r="K145" s="146" t="s">
        <v>328</v>
      </c>
      <c r="L145" s="162"/>
    </row>
    <row r="146" spans="1:12" ht="21" hidden="1" customHeight="1">
      <c r="A146" s="140">
        <v>138</v>
      </c>
      <c r="B146" s="141" t="s">
        <v>200</v>
      </c>
      <c r="C146" s="142" t="s">
        <v>166</v>
      </c>
      <c r="D146" s="142">
        <v>167</v>
      </c>
      <c r="E146" s="142">
        <v>49</v>
      </c>
      <c r="F146" s="148">
        <v>47.7</v>
      </c>
      <c r="G146" s="154" t="s">
        <v>1</v>
      </c>
      <c r="H146" s="385">
        <v>47.7</v>
      </c>
      <c r="I146" s="153" t="s">
        <v>256</v>
      </c>
      <c r="J146" s="153" t="s">
        <v>166</v>
      </c>
      <c r="K146" s="146" t="s">
        <v>329</v>
      </c>
      <c r="L146" s="162"/>
    </row>
    <row r="147" spans="1:12" ht="21" customHeight="1">
      <c r="A147" s="140">
        <v>139</v>
      </c>
      <c r="B147" s="141" t="s">
        <v>200</v>
      </c>
      <c r="C147" s="142" t="s">
        <v>166</v>
      </c>
      <c r="D147" s="142">
        <v>167</v>
      </c>
      <c r="E147" s="142">
        <v>236</v>
      </c>
      <c r="F147" s="148">
        <v>12.7</v>
      </c>
      <c r="G147" s="154" t="s">
        <v>3</v>
      </c>
      <c r="H147" s="385">
        <v>12.7</v>
      </c>
      <c r="I147" s="153" t="s">
        <v>256</v>
      </c>
      <c r="J147" s="153" t="s">
        <v>166</v>
      </c>
      <c r="K147" s="146" t="s">
        <v>330</v>
      </c>
      <c r="L147" s="162"/>
    </row>
    <row r="148" spans="1:12" ht="21" hidden="1" customHeight="1">
      <c r="A148" s="140">
        <v>140</v>
      </c>
      <c r="B148" s="141" t="s">
        <v>200</v>
      </c>
      <c r="C148" s="142" t="s">
        <v>166</v>
      </c>
      <c r="D148" s="142">
        <v>167</v>
      </c>
      <c r="E148" s="142">
        <v>237</v>
      </c>
      <c r="F148" s="148">
        <v>18.5</v>
      </c>
      <c r="G148" s="154" t="s">
        <v>1</v>
      </c>
      <c r="H148" s="385">
        <v>18.5</v>
      </c>
      <c r="I148" s="153" t="s">
        <v>256</v>
      </c>
      <c r="J148" s="153" t="s">
        <v>166</v>
      </c>
      <c r="K148" s="146" t="s">
        <v>331</v>
      </c>
      <c r="L148" s="162"/>
    </row>
    <row r="149" spans="1:12" ht="21" hidden="1" customHeight="1">
      <c r="A149" s="140">
        <v>141</v>
      </c>
      <c r="B149" s="141" t="s">
        <v>201</v>
      </c>
      <c r="C149" s="150" t="s">
        <v>184</v>
      </c>
      <c r="D149" s="142">
        <v>166</v>
      </c>
      <c r="E149" s="142">
        <v>57</v>
      </c>
      <c r="F149" s="148">
        <v>211</v>
      </c>
      <c r="G149" s="154" t="s">
        <v>8</v>
      </c>
      <c r="H149" s="385">
        <v>211</v>
      </c>
      <c r="I149" s="154" t="s">
        <v>256</v>
      </c>
      <c r="J149" s="146" t="s">
        <v>184</v>
      </c>
      <c r="K149" s="146"/>
      <c r="L149" s="162"/>
    </row>
    <row r="150" spans="1:12" ht="21" hidden="1" customHeight="1">
      <c r="A150" s="140">
        <v>142</v>
      </c>
      <c r="B150" s="141" t="s">
        <v>201</v>
      </c>
      <c r="C150" s="150" t="s">
        <v>184</v>
      </c>
      <c r="D150" s="142">
        <v>166</v>
      </c>
      <c r="E150" s="142">
        <v>58</v>
      </c>
      <c r="F150" s="148">
        <v>195.3</v>
      </c>
      <c r="G150" s="154" t="s">
        <v>8</v>
      </c>
      <c r="H150" s="385">
        <v>195.3</v>
      </c>
      <c r="I150" s="154" t="s">
        <v>256</v>
      </c>
      <c r="J150" s="146" t="s">
        <v>184</v>
      </c>
      <c r="K150" s="146"/>
      <c r="L150" s="162"/>
    </row>
    <row r="151" spans="1:12" ht="21" hidden="1" customHeight="1">
      <c r="A151" s="140">
        <v>143</v>
      </c>
      <c r="B151" s="141" t="s">
        <v>201</v>
      </c>
      <c r="C151" s="150" t="s">
        <v>184</v>
      </c>
      <c r="D151" s="142">
        <v>166</v>
      </c>
      <c r="E151" s="142">
        <v>82</v>
      </c>
      <c r="F151" s="148">
        <v>2553.6999999999998</v>
      </c>
      <c r="G151" s="154" t="s">
        <v>8</v>
      </c>
      <c r="H151" s="379">
        <v>1000</v>
      </c>
      <c r="I151" s="154" t="s">
        <v>256</v>
      </c>
      <c r="J151" s="146" t="s">
        <v>184</v>
      </c>
      <c r="K151" s="146"/>
      <c r="L151" s="162"/>
    </row>
    <row r="152" spans="1:12" ht="21" hidden="1" customHeight="1">
      <c r="A152" s="140">
        <v>144</v>
      </c>
      <c r="B152" s="149" t="s">
        <v>201</v>
      </c>
      <c r="C152" s="150" t="s">
        <v>184</v>
      </c>
      <c r="D152" s="150">
        <v>166</v>
      </c>
      <c r="E152" s="150">
        <v>61</v>
      </c>
      <c r="F152" s="152">
        <v>308.39999999999998</v>
      </c>
      <c r="G152" s="155" t="s">
        <v>252</v>
      </c>
      <c r="H152" s="388">
        <v>308.39999999999998</v>
      </c>
      <c r="I152" s="155" t="s">
        <v>1</v>
      </c>
      <c r="J152" s="156" t="s">
        <v>184</v>
      </c>
      <c r="K152" s="156"/>
      <c r="L152" s="163"/>
    </row>
    <row r="153" spans="1:12" ht="21" hidden="1" customHeight="1">
      <c r="A153" s="140">
        <v>145</v>
      </c>
      <c r="B153" s="149" t="s">
        <v>201</v>
      </c>
      <c r="C153" s="150" t="s">
        <v>184</v>
      </c>
      <c r="D153" s="150">
        <v>166</v>
      </c>
      <c r="E153" s="150">
        <v>60</v>
      </c>
      <c r="F153" s="152">
        <v>67.7</v>
      </c>
      <c r="G153" s="155" t="s">
        <v>252</v>
      </c>
      <c r="H153" s="388">
        <v>67.7</v>
      </c>
      <c r="I153" s="155" t="s">
        <v>1</v>
      </c>
      <c r="J153" s="156" t="s">
        <v>184</v>
      </c>
      <c r="K153" s="156"/>
      <c r="L153" s="163"/>
    </row>
    <row r="154" spans="1:12" ht="21" hidden="1" customHeight="1">
      <c r="A154" s="140">
        <v>146</v>
      </c>
      <c r="B154" s="149" t="s">
        <v>201</v>
      </c>
      <c r="C154" s="150" t="s">
        <v>184</v>
      </c>
      <c r="D154" s="150">
        <v>166</v>
      </c>
      <c r="E154" s="150">
        <v>59</v>
      </c>
      <c r="F154" s="152">
        <v>60.6</v>
      </c>
      <c r="G154" s="155" t="s">
        <v>252</v>
      </c>
      <c r="H154" s="388">
        <v>60.6</v>
      </c>
      <c r="I154" s="155" t="s">
        <v>1</v>
      </c>
      <c r="J154" s="156" t="s">
        <v>184</v>
      </c>
      <c r="K154" s="156"/>
      <c r="L154" s="163"/>
    </row>
    <row r="155" spans="1:12" ht="21" hidden="1" customHeight="1">
      <c r="A155" s="140">
        <v>147</v>
      </c>
      <c r="B155" s="149" t="s">
        <v>201</v>
      </c>
      <c r="C155" s="150" t="s">
        <v>184</v>
      </c>
      <c r="D155" s="150">
        <v>166</v>
      </c>
      <c r="E155" s="150">
        <v>71</v>
      </c>
      <c r="F155" s="152">
        <v>271.60000000000002</v>
      </c>
      <c r="G155" s="155" t="s">
        <v>252</v>
      </c>
      <c r="H155" s="388">
        <v>271.60000000000002</v>
      </c>
      <c r="I155" s="155" t="s">
        <v>1</v>
      </c>
      <c r="J155" s="156" t="s">
        <v>184</v>
      </c>
      <c r="K155" s="156"/>
      <c r="L155" s="163"/>
    </row>
    <row r="156" spans="1:12" ht="21" hidden="1" customHeight="1">
      <c r="A156" s="140">
        <v>148</v>
      </c>
      <c r="B156" s="149" t="s">
        <v>201</v>
      </c>
      <c r="C156" s="150" t="s">
        <v>184</v>
      </c>
      <c r="D156" s="150">
        <v>166</v>
      </c>
      <c r="E156" s="150">
        <v>81</v>
      </c>
      <c r="F156" s="152">
        <v>425.9</v>
      </c>
      <c r="G156" s="155" t="s">
        <v>252</v>
      </c>
      <c r="H156" s="388">
        <v>425.9</v>
      </c>
      <c r="I156" s="155" t="s">
        <v>1</v>
      </c>
      <c r="J156" s="156" t="s">
        <v>184</v>
      </c>
      <c r="K156" s="156"/>
      <c r="L156" s="163"/>
    </row>
    <row r="157" spans="1:12" ht="21" hidden="1" customHeight="1">
      <c r="A157" s="140">
        <v>149</v>
      </c>
      <c r="B157" s="149" t="s">
        <v>201</v>
      </c>
      <c r="C157" s="150" t="s">
        <v>184</v>
      </c>
      <c r="D157" s="150">
        <v>166</v>
      </c>
      <c r="E157" s="150">
        <v>65</v>
      </c>
      <c r="F157" s="152">
        <v>77.5</v>
      </c>
      <c r="G157" s="155" t="s">
        <v>252</v>
      </c>
      <c r="H157" s="388">
        <v>77.5</v>
      </c>
      <c r="I157" s="155" t="s">
        <v>1</v>
      </c>
      <c r="J157" s="156" t="s">
        <v>184</v>
      </c>
      <c r="K157" s="156"/>
      <c r="L157" s="163"/>
    </row>
    <row r="158" spans="1:12" ht="21" hidden="1" customHeight="1">
      <c r="A158" s="140">
        <v>150</v>
      </c>
      <c r="B158" s="149" t="s">
        <v>201</v>
      </c>
      <c r="C158" s="150" t="s">
        <v>184</v>
      </c>
      <c r="D158" s="150">
        <v>166</v>
      </c>
      <c r="E158" s="150">
        <v>64</v>
      </c>
      <c r="F158" s="152">
        <v>72.2</v>
      </c>
      <c r="G158" s="155" t="s">
        <v>252</v>
      </c>
      <c r="H158" s="388">
        <v>72.2</v>
      </c>
      <c r="I158" s="155" t="s">
        <v>1</v>
      </c>
      <c r="J158" s="156" t="s">
        <v>184</v>
      </c>
      <c r="K158" s="156"/>
      <c r="L158" s="163"/>
    </row>
    <row r="159" spans="1:12" ht="21" customHeight="1">
      <c r="A159" s="140">
        <v>151</v>
      </c>
      <c r="B159" s="141" t="s">
        <v>183</v>
      </c>
      <c r="C159" s="150" t="s">
        <v>184</v>
      </c>
      <c r="D159" s="142">
        <v>12</v>
      </c>
      <c r="E159" s="142" t="s">
        <v>202</v>
      </c>
      <c r="F159" s="144">
        <v>5000</v>
      </c>
      <c r="G159" s="154" t="s">
        <v>3</v>
      </c>
      <c r="H159" s="379">
        <v>200</v>
      </c>
      <c r="I159" s="154" t="s">
        <v>256</v>
      </c>
      <c r="J159" s="146" t="s">
        <v>184</v>
      </c>
      <c r="K159" s="146"/>
      <c r="L159" s="162"/>
    </row>
    <row r="160" spans="1:12" ht="21" customHeight="1">
      <c r="A160" s="140">
        <v>152</v>
      </c>
      <c r="B160" s="141" t="s">
        <v>203</v>
      </c>
      <c r="C160" s="150" t="s">
        <v>184</v>
      </c>
      <c r="D160" s="142">
        <v>12</v>
      </c>
      <c r="E160" s="142" t="s">
        <v>202</v>
      </c>
      <c r="F160" s="144">
        <v>5000</v>
      </c>
      <c r="G160" s="154" t="s">
        <v>3</v>
      </c>
      <c r="H160" s="379">
        <v>500</v>
      </c>
      <c r="I160" s="154" t="s">
        <v>256</v>
      </c>
      <c r="J160" s="146" t="s">
        <v>184</v>
      </c>
      <c r="K160" s="146"/>
      <c r="L160" s="162"/>
    </row>
    <row r="161" spans="1:12" ht="21" customHeight="1">
      <c r="A161" s="140">
        <v>153</v>
      </c>
      <c r="B161" s="141" t="s">
        <v>204</v>
      </c>
      <c r="C161" s="150" t="s">
        <v>184</v>
      </c>
      <c r="D161" s="142"/>
      <c r="E161" s="142"/>
      <c r="F161" s="148"/>
      <c r="G161" s="154" t="s">
        <v>3</v>
      </c>
      <c r="H161" s="379">
        <v>200</v>
      </c>
      <c r="I161" s="154" t="s">
        <v>256</v>
      </c>
      <c r="J161" s="146" t="s">
        <v>184</v>
      </c>
      <c r="K161" s="146"/>
      <c r="L161" s="162"/>
    </row>
    <row r="162" spans="1:12" ht="21" customHeight="1">
      <c r="A162" s="140">
        <v>154</v>
      </c>
      <c r="B162" s="141" t="s">
        <v>205</v>
      </c>
      <c r="C162" s="150" t="s">
        <v>184</v>
      </c>
      <c r="D162" s="142"/>
      <c r="E162" s="142"/>
      <c r="F162" s="148"/>
      <c r="G162" s="154" t="s">
        <v>3</v>
      </c>
      <c r="H162" s="379">
        <v>200</v>
      </c>
      <c r="I162" s="154" t="s">
        <v>256</v>
      </c>
      <c r="J162" s="146" t="s">
        <v>184</v>
      </c>
      <c r="K162" s="146"/>
      <c r="L162" s="162"/>
    </row>
    <row r="163" spans="1:12" ht="21" customHeight="1">
      <c r="A163" s="140">
        <v>155</v>
      </c>
      <c r="B163" s="141" t="s">
        <v>206</v>
      </c>
      <c r="C163" s="150" t="s">
        <v>184</v>
      </c>
      <c r="D163" s="142"/>
      <c r="E163" s="142"/>
      <c r="F163" s="148"/>
      <c r="G163" s="154" t="s">
        <v>3</v>
      </c>
      <c r="H163" s="379">
        <v>150</v>
      </c>
      <c r="I163" s="154" t="s">
        <v>256</v>
      </c>
      <c r="J163" s="146" t="s">
        <v>184</v>
      </c>
      <c r="K163" s="146"/>
      <c r="L163" s="162"/>
    </row>
    <row r="164" spans="1:12" ht="21" hidden="1" customHeight="1">
      <c r="A164" s="295">
        <v>156</v>
      </c>
      <c r="B164" s="302" t="s">
        <v>207</v>
      </c>
      <c r="C164" s="312" t="s">
        <v>184</v>
      </c>
      <c r="D164" s="303"/>
      <c r="E164" s="303"/>
      <c r="F164" s="305"/>
      <c r="G164" s="311" t="s">
        <v>1</v>
      </c>
      <c r="H164" s="383">
        <v>200</v>
      </c>
      <c r="I164" s="311" t="s">
        <v>256</v>
      </c>
      <c r="J164" s="307" t="s">
        <v>184</v>
      </c>
      <c r="K164" s="307"/>
      <c r="L164" s="313"/>
    </row>
    <row r="165" spans="1:12" ht="21" hidden="1" customHeight="1">
      <c r="A165" s="39">
        <v>157</v>
      </c>
      <c r="B165" s="356" t="s">
        <v>208</v>
      </c>
      <c r="C165" s="35" t="s">
        <v>184</v>
      </c>
      <c r="D165" s="357">
        <v>220</v>
      </c>
      <c r="E165" s="357">
        <v>48</v>
      </c>
      <c r="F165" s="359">
        <v>2144.8000000000002</v>
      </c>
      <c r="G165" s="364" t="s">
        <v>48</v>
      </c>
      <c r="H165" s="387">
        <v>1000</v>
      </c>
      <c r="I165" s="364" t="s">
        <v>256</v>
      </c>
      <c r="J165" s="361" t="s">
        <v>184</v>
      </c>
      <c r="K165" s="361"/>
      <c r="L165" s="365"/>
    </row>
    <row r="166" spans="1:12" ht="21" hidden="1" customHeight="1">
      <c r="A166" s="39">
        <v>158</v>
      </c>
      <c r="B166" s="356" t="s">
        <v>208</v>
      </c>
      <c r="C166" s="35" t="s">
        <v>184</v>
      </c>
      <c r="D166" s="357">
        <v>220</v>
      </c>
      <c r="E166" s="357">
        <v>98</v>
      </c>
      <c r="F166" s="359">
        <v>2321.5</v>
      </c>
      <c r="G166" s="364" t="s">
        <v>48</v>
      </c>
      <c r="H166" s="387">
        <v>500</v>
      </c>
      <c r="I166" s="364" t="s">
        <v>256</v>
      </c>
      <c r="J166" s="361" t="s">
        <v>184</v>
      </c>
      <c r="K166" s="361"/>
      <c r="L166" s="365"/>
    </row>
    <row r="167" spans="1:12" ht="21" hidden="1" customHeight="1">
      <c r="A167" s="39">
        <v>159</v>
      </c>
      <c r="B167" s="356" t="s">
        <v>209</v>
      </c>
      <c r="C167" s="35" t="s">
        <v>184</v>
      </c>
      <c r="D167" s="357">
        <v>220</v>
      </c>
      <c r="E167" s="357">
        <v>48</v>
      </c>
      <c r="F167" s="359">
        <v>2144.8000000000002</v>
      </c>
      <c r="G167" s="364" t="s">
        <v>48</v>
      </c>
      <c r="H167" s="387">
        <v>100</v>
      </c>
      <c r="I167" s="364" t="s">
        <v>256</v>
      </c>
      <c r="J167" s="361" t="s">
        <v>184</v>
      </c>
      <c r="K167" s="361"/>
      <c r="L167" s="365"/>
    </row>
    <row r="168" spans="1:12" ht="21" hidden="1" customHeight="1">
      <c r="A168" s="39">
        <v>160</v>
      </c>
      <c r="B168" s="356" t="s">
        <v>210</v>
      </c>
      <c r="C168" s="35" t="s">
        <v>184</v>
      </c>
      <c r="D168" s="357">
        <v>220</v>
      </c>
      <c r="E168" s="357">
        <v>48</v>
      </c>
      <c r="F168" s="359">
        <v>2144.8000000000002</v>
      </c>
      <c r="G168" s="364" t="s">
        <v>48</v>
      </c>
      <c r="H168" s="387">
        <v>100</v>
      </c>
      <c r="I168" s="364" t="s">
        <v>256</v>
      </c>
      <c r="J168" s="361" t="s">
        <v>184</v>
      </c>
      <c r="K168" s="361"/>
      <c r="L168" s="365"/>
    </row>
    <row r="169" spans="1:12" ht="21" hidden="1" customHeight="1">
      <c r="A169" s="39">
        <v>161</v>
      </c>
      <c r="B169" s="356" t="s">
        <v>211</v>
      </c>
      <c r="C169" s="35" t="s">
        <v>184</v>
      </c>
      <c r="D169" s="357">
        <v>220</v>
      </c>
      <c r="E169" s="357">
        <v>88</v>
      </c>
      <c r="F169" s="359">
        <v>1016.3</v>
      </c>
      <c r="G169" s="364" t="s">
        <v>48</v>
      </c>
      <c r="H169" s="381">
        <v>1016.3</v>
      </c>
      <c r="I169" s="364" t="s">
        <v>256</v>
      </c>
      <c r="J169" s="361" t="s">
        <v>184</v>
      </c>
      <c r="K169" s="361"/>
      <c r="L169" s="365"/>
    </row>
    <row r="170" spans="1:12" ht="21" hidden="1" customHeight="1">
      <c r="A170" s="336">
        <v>162</v>
      </c>
      <c r="B170" s="337" t="s">
        <v>211</v>
      </c>
      <c r="C170" s="255" t="s">
        <v>184</v>
      </c>
      <c r="D170" s="338">
        <v>220</v>
      </c>
      <c r="E170" s="338">
        <v>91</v>
      </c>
      <c r="F170" s="339">
        <v>218.4</v>
      </c>
      <c r="G170" s="340" t="s">
        <v>8</v>
      </c>
      <c r="H170" s="389">
        <v>218.4</v>
      </c>
      <c r="I170" s="340" t="s">
        <v>256</v>
      </c>
      <c r="J170" s="342" t="s">
        <v>184</v>
      </c>
      <c r="K170" s="342"/>
      <c r="L170" s="346"/>
    </row>
    <row r="171" spans="1:12" ht="21" hidden="1" customHeight="1">
      <c r="A171" s="39">
        <v>163</v>
      </c>
      <c r="B171" s="356" t="s">
        <v>212</v>
      </c>
      <c r="C171" s="35" t="s">
        <v>184</v>
      </c>
      <c r="D171" s="357">
        <v>220</v>
      </c>
      <c r="E171" s="357">
        <v>93</v>
      </c>
      <c r="F171" s="359">
        <v>78.8</v>
      </c>
      <c r="G171" s="364" t="s">
        <v>48</v>
      </c>
      <c r="H171" s="378">
        <v>78.8</v>
      </c>
      <c r="I171" s="364" t="s">
        <v>256</v>
      </c>
      <c r="J171" s="361" t="s">
        <v>184</v>
      </c>
      <c r="K171" s="361"/>
      <c r="L171" s="365"/>
    </row>
    <row r="172" spans="1:12" ht="21" hidden="1" customHeight="1">
      <c r="A172" s="39">
        <v>164</v>
      </c>
      <c r="B172" s="356" t="s">
        <v>212</v>
      </c>
      <c r="C172" s="35" t="s">
        <v>184</v>
      </c>
      <c r="D172" s="357">
        <v>220</v>
      </c>
      <c r="E172" s="357">
        <v>92</v>
      </c>
      <c r="F172" s="359">
        <v>964.7</v>
      </c>
      <c r="G172" s="364" t="s">
        <v>48</v>
      </c>
      <c r="H172" s="378">
        <v>964.7</v>
      </c>
      <c r="I172" s="364" t="s">
        <v>256</v>
      </c>
      <c r="J172" s="361" t="s">
        <v>184</v>
      </c>
      <c r="K172" s="361"/>
      <c r="L172" s="365"/>
    </row>
    <row r="173" spans="1:12" ht="21" hidden="1" customHeight="1">
      <c r="A173" s="325">
        <v>165</v>
      </c>
      <c r="B173" s="326" t="s">
        <v>213</v>
      </c>
      <c r="C173" s="347" t="s">
        <v>184</v>
      </c>
      <c r="D173" s="327">
        <v>219</v>
      </c>
      <c r="E173" s="327">
        <v>103</v>
      </c>
      <c r="F173" s="333">
        <v>125.5</v>
      </c>
      <c r="G173" s="334" t="s">
        <v>1</v>
      </c>
      <c r="H173" s="390">
        <v>125.5</v>
      </c>
      <c r="I173" s="334" t="s">
        <v>256</v>
      </c>
      <c r="J173" s="331" t="s">
        <v>184</v>
      </c>
      <c r="K173" s="331" t="s">
        <v>332</v>
      </c>
      <c r="L173" s="348"/>
    </row>
    <row r="174" spans="1:12" ht="21" hidden="1" customHeight="1">
      <c r="A174" s="140">
        <v>166</v>
      </c>
      <c r="B174" s="141" t="s">
        <v>214</v>
      </c>
      <c r="C174" s="150" t="s">
        <v>184</v>
      </c>
      <c r="D174" s="142">
        <v>219</v>
      </c>
      <c r="E174" s="142">
        <v>104</v>
      </c>
      <c r="F174" s="148">
        <v>120</v>
      </c>
      <c r="G174" s="154" t="s">
        <v>1</v>
      </c>
      <c r="H174" s="376">
        <v>120</v>
      </c>
      <c r="I174" s="154" t="s">
        <v>256</v>
      </c>
      <c r="J174" s="146" t="s">
        <v>184</v>
      </c>
      <c r="K174" s="146" t="s">
        <v>333</v>
      </c>
      <c r="L174" s="162"/>
    </row>
    <row r="175" spans="1:12" ht="21" hidden="1" customHeight="1">
      <c r="A175" s="140">
        <v>167</v>
      </c>
      <c r="B175" s="141" t="s">
        <v>215</v>
      </c>
      <c r="C175" s="150" t="s">
        <v>184</v>
      </c>
      <c r="D175" s="142">
        <v>219</v>
      </c>
      <c r="E175" s="142">
        <v>101</v>
      </c>
      <c r="F175" s="148">
        <v>149.9</v>
      </c>
      <c r="G175" s="154" t="s">
        <v>1</v>
      </c>
      <c r="H175" s="376">
        <v>149.9</v>
      </c>
      <c r="I175" s="154" t="s">
        <v>256</v>
      </c>
      <c r="J175" s="146" t="s">
        <v>184</v>
      </c>
      <c r="K175" s="146" t="s">
        <v>334</v>
      </c>
      <c r="L175" s="162"/>
    </row>
    <row r="176" spans="1:12" ht="21" hidden="1" customHeight="1">
      <c r="A176" s="140">
        <v>168</v>
      </c>
      <c r="B176" s="141" t="s">
        <v>216</v>
      </c>
      <c r="C176" s="150" t="s">
        <v>217</v>
      </c>
      <c r="D176" s="142">
        <v>219</v>
      </c>
      <c r="E176" s="142">
        <v>105</v>
      </c>
      <c r="F176" s="148">
        <v>231.8</v>
      </c>
      <c r="G176" s="154" t="s">
        <v>1</v>
      </c>
      <c r="H176" s="376">
        <v>231.8</v>
      </c>
      <c r="I176" s="154" t="s">
        <v>256</v>
      </c>
      <c r="J176" s="146" t="s">
        <v>184</v>
      </c>
      <c r="K176" s="146" t="s">
        <v>335</v>
      </c>
      <c r="L176" s="162"/>
    </row>
    <row r="177" spans="1:12" ht="21" hidden="1" customHeight="1">
      <c r="A177" s="140">
        <v>169</v>
      </c>
      <c r="B177" s="141" t="s">
        <v>218</v>
      </c>
      <c r="C177" s="150" t="s">
        <v>184</v>
      </c>
      <c r="D177" s="142">
        <v>219</v>
      </c>
      <c r="E177" s="142">
        <v>102</v>
      </c>
      <c r="F177" s="148">
        <v>150.19999999999999</v>
      </c>
      <c r="G177" s="154" t="s">
        <v>1</v>
      </c>
      <c r="H177" s="376">
        <v>150.19999999999999</v>
      </c>
      <c r="I177" s="154" t="s">
        <v>256</v>
      </c>
      <c r="J177" s="146" t="s">
        <v>184</v>
      </c>
      <c r="K177" s="146" t="s">
        <v>336</v>
      </c>
      <c r="L177" s="162"/>
    </row>
    <row r="178" spans="1:12" ht="21" hidden="1" customHeight="1">
      <c r="A178" s="140">
        <v>170</v>
      </c>
      <c r="B178" s="141" t="s">
        <v>219</v>
      </c>
      <c r="C178" s="150" t="s">
        <v>184</v>
      </c>
      <c r="D178" s="142">
        <v>219</v>
      </c>
      <c r="E178" s="142">
        <v>147</v>
      </c>
      <c r="F178" s="148">
        <v>104.8</v>
      </c>
      <c r="G178" s="154" t="s">
        <v>1</v>
      </c>
      <c r="H178" s="376">
        <v>104.8</v>
      </c>
      <c r="I178" s="154" t="s">
        <v>256</v>
      </c>
      <c r="J178" s="146" t="s">
        <v>184</v>
      </c>
      <c r="K178" s="146" t="s">
        <v>337</v>
      </c>
      <c r="L178" s="162"/>
    </row>
    <row r="179" spans="1:12" ht="21" hidden="1" customHeight="1">
      <c r="A179" s="140">
        <v>171</v>
      </c>
      <c r="B179" s="141" t="s">
        <v>220</v>
      </c>
      <c r="C179" s="150" t="s">
        <v>184</v>
      </c>
      <c r="D179" s="142">
        <v>219</v>
      </c>
      <c r="E179" s="142">
        <v>60</v>
      </c>
      <c r="F179" s="148">
        <v>1596.9</v>
      </c>
      <c r="G179" s="154" t="s">
        <v>1</v>
      </c>
      <c r="H179" s="391">
        <v>1596.9</v>
      </c>
      <c r="I179" s="154" t="s">
        <v>256</v>
      </c>
      <c r="J179" s="146" t="s">
        <v>184</v>
      </c>
      <c r="K179" s="156" t="s">
        <v>338</v>
      </c>
      <c r="L179" s="162"/>
    </row>
    <row r="180" spans="1:12" ht="21" hidden="1" customHeight="1">
      <c r="A180" s="140">
        <v>172</v>
      </c>
      <c r="B180" s="149" t="s">
        <v>221</v>
      </c>
      <c r="C180" s="150" t="s">
        <v>184</v>
      </c>
      <c r="D180" s="150">
        <v>219</v>
      </c>
      <c r="E180" s="150">
        <v>82</v>
      </c>
      <c r="F180" s="152">
        <v>3419.1</v>
      </c>
      <c r="G180" s="155" t="s">
        <v>11</v>
      </c>
      <c r="H180" s="393">
        <v>1800</v>
      </c>
      <c r="I180" s="155" t="s">
        <v>256</v>
      </c>
      <c r="J180" s="156" t="s">
        <v>184</v>
      </c>
      <c r="K180" s="156" t="s">
        <v>339</v>
      </c>
      <c r="L180" s="164"/>
    </row>
    <row r="181" spans="1:12" ht="21" hidden="1" customHeight="1">
      <c r="A181" s="295">
        <v>173</v>
      </c>
      <c r="B181" s="314" t="s">
        <v>221</v>
      </c>
      <c r="C181" s="312" t="s">
        <v>184</v>
      </c>
      <c r="D181" s="312">
        <v>219</v>
      </c>
      <c r="E181" s="312">
        <v>83</v>
      </c>
      <c r="F181" s="315">
        <v>3751.7</v>
      </c>
      <c r="G181" s="316" t="s">
        <v>11</v>
      </c>
      <c r="H181" s="394">
        <v>2000</v>
      </c>
      <c r="I181" s="316" t="s">
        <v>256</v>
      </c>
      <c r="J181" s="317" t="s">
        <v>184</v>
      </c>
      <c r="K181" s="317" t="s">
        <v>340</v>
      </c>
      <c r="L181" s="318"/>
    </row>
    <row r="182" spans="1:12" ht="21" hidden="1" customHeight="1">
      <c r="A182" s="39">
        <v>174</v>
      </c>
      <c r="B182" s="356" t="s">
        <v>222</v>
      </c>
      <c r="C182" s="35" t="s">
        <v>184</v>
      </c>
      <c r="D182" s="357">
        <v>215</v>
      </c>
      <c r="E182" s="357">
        <v>59</v>
      </c>
      <c r="F182" s="359"/>
      <c r="G182" s="364" t="s">
        <v>48</v>
      </c>
      <c r="H182" s="387">
        <v>30</v>
      </c>
      <c r="I182" s="366" t="s">
        <v>256</v>
      </c>
      <c r="J182" s="361" t="s">
        <v>184</v>
      </c>
      <c r="K182" s="361"/>
      <c r="L182" s="365"/>
    </row>
    <row r="183" spans="1:12" ht="21" hidden="1" customHeight="1">
      <c r="A183" s="39">
        <v>175</v>
      </c>
      <c r="B183" s="356" t="s">
        <v>223</v>
      </c>
      <c r="C183" s="35" t="s">
        <v>184</v>
      </c>
      <c r="D183" s="357">
        <v>167</v>
      </c>
      <c r="E183" s="357">
        <v>79</v>
      </c>
      <c r="F183" s="367">
        <v>20</v>
      </c>
      <c r="G183" s="364" t="s">
        <v>48</v>
      </c>
      <c r="H183" s="387">
        <v>20</v>
      </c>
      <c r="I183" s="366" t="s">
        <v>256</v>
      </c>
      <c r="J183" s="361" t="s">
        <v>184</v>
      </c>
      <c r="K183" s="361"/>
      <c r="L183" s="365"/>
    </row>
    <row r="184" spans="1:12" ht="21" customHeight="1">
      <c r="A184" s="325">
        <v>176</v>
      </c>
      <c r="B184" s="326" t="s">
        <v>224</v>
      </c>
      <c r="C184" s="347" t="s">
        <v>184</v>
      </c>
      <c r="D184" s="327"/>
      <c r="E184" s="327"/>
      <c r="F184" s="333"/>
      <c r="G184" s="334" t="s">
        <v>3</v>
      </c>
      <c r="H184" s="375">
        <v>75</v>
      </c>
      <c r="I184" s="334" t="s">
        <v>256</v>
      </c>
      <c r="J184" s="331" t="s">
        <v>184</v>
      </c>
      <c r="K184" s="331"/>
      <c r="L184" s="348"/>
    </row>
    <row r="185" spans="1:12" ht="21" customHeight="1">
      <c r="A185" s="140">
        <v>177</v>
      </c>
      <c r="B185" s="141" t="s">
        <v>225</v>
      </c>
      <c r="C185" s="150" t="s">
        <v>184</v>
      </c>
      <c r="D185" s="142">
        <v>12</v>
      </c>
      <c r="E185" s="142" t="s">
        <v>202</v>
      </c>
      <c r="F185" s="144">
        <v>5000</v>
      </c>
      <c r="G185" s="154" t="s">
        <v>3</v>
      </c>
      <c r="H185" s="379">
        <v>700</v>
      </c>
      <c r="I185" s="154" t="s">
        <v>256</v>
      </c>
      <c r="J185" s="146" t="s">
        <v>184</v>
      </c>
      <c r="K185" s="146" t="s">
        <v>341</v>
      </c>
      <c r="L185" s="162"/>
    </row>
    <row r="186" spans="1:12" ht="21" hidden="1" customHeight="1">
      <c r="A186" s="140">
        <v>178</v>
      </c>
      <c r="B186" s="141" t="s">
        <v>226</v>
      </c>
      <c r="C186" s="150" t="s">
        <v>184</v>
      </c>
      <c r="D186" s="142">
        <v>166</v>
      </c>
      <c r="E186" s="142">
        <v>166</v>
      </c>
      <c r="F186" s="142">
        <v>58</v>
      </c>
      <c r="G186" s="148" t="s">
        <v>8</v>
      </c>
      <c r="H186" s="376">
        <v>195.3</v>
      </c>
      <c r="I186" s="154" t="s">
        <v>256</v>
      </c>
      <c r="J186" s="146" t="s">
        <v>184</v>
      </c>
      <c r="K186" s="146"/>
      <c r="L186" s="162"/>
    </row>
    <row r="187" spans="1:12" ht="21" hidden="1" customHeight="1">
      <c r="A187" s="140">
        <v>179</v>
      </c>
      <c r="B187" s="141" t="s">
        <v>227</v>
      </c>
      <c r="C187" s="150" t="s">
        <v>184</v>
      </c>
      <c r="D187" s="142">
        <v>167</v>
      </c>
      <c r="E187" s="142"/>
      <c r="F187" s="148"/>
      <c r="G187" s="145" t="s">
        <v>1</v>
      </c>
      <c r="H187" s="379">
        <v>500</v>
      </c>
      <c r="I187" s="154" t="s">
        <v>256</v>
      </c>
      <c r="J187" s="146" t="s">
        <v>184</v>
      </c>
      <c r="K187" s="146"/>
      <c r="L187" s="162"/>
    </row>
    <row r="188" spans="1:12" ht="21" customHeight="1">
      <c r="A188" s="295">
        <v>180</v>
      </c>
      <c r="B188" s="302" t="s">
        <v>228</v>
      </c>
      <c r="C188" s="312" t="s">
        <v>184</v>
      </c>
      <c r="D188" s="303">
        <v>12</v>
      </c>
      <c r="E188" s="303" t="s">
        <v>202</v>
      </c>
      <c r="F188" s="310">
        <v>5000</v>
      </c>
      <c r="G188" s="311" t="s">
        <v>3</v>
      </c>
      <c r="H188" s="383">
        <v>200</v>
      </c>
      <c r="I188" s="311" t="s">
        <v>256</v>
      </c>
      <c r="J188" s="311" t="s">
        <v>184</v>
      </c>
      <c r="K188" s="311" t="s">
        <v>341</v>
      </c>
      <c r="L188" s="313"/>
    </row>
    <row r="189" spans="1:12" ht="21" hidden="1" customHeight="1">
      <c r="A189" s="39">
        <v>181</v>
      </c>
      <c r="B189" s="356" t="s">
        <v>229</v>
      </c>
      <c r="C189" s="35" t="s">
        <v>184</v>
      </c>
      <c r="D189" s="357">
        <v>219</v>
      </c>
      <c r="E189" s="357">
        <v>84</v>
      </c>
      <c r="F189" s="359">
        <v>4719.5</v>
      </c>
      <c r="G189" s="364" t="s">
        <v>48</v>
      </c>
      <c r="H189" s="387">
        <v>2000</v>
      </c>
      <c r="I189" s="364" t="s">
        <v>256</v>
      </c>
      <c r="J189" s="364" t="s">
        <v>184</v>
      </c>
      <c r="K189" s="361"/>
      <c r="L189" s="365"/>
    </row>
    <row r="190" spans="1:12" ht="21" hidden="1" customHeight="1">
      <c r="A190" s="39">
        <v>182</v>
      </c>
      <c r="B190" s="356" t="s">
        <v>228</v>
      </c>
      <c r="C190" s="35" t="s">
        <v>184</v>
      </c>
      <c r="D190" s="357">
        <v>219</v>
      </c>
      <c r="E190" s="357">
        <v>91</v>
      </c>
      <c r="F190" s="359">
        <v>1132.9000000000001</v>
      </c>
      <c r="G190" s="364" t="s">
        <v>48</v>
      </c>
      <c r="H190" s="381">
        <v>1132.9000000000001</v>
      </c>
      <c r="I190" s="364" t="s">
        <v>256</v>
      </c>
      <c r="J190" s="364" t="s">
        <v>184</v>
      </c>
      <c r="K190" s="361"/>
      <c r="L190" s="365"/>
    </row>
    <row r="191" spans="1:12" ht="21" hidden="1" customHeight="1">
      <c r="A191" s="39">
        <v>183</v>
      </c>
      <c r="B191" s="356" t="s">
        <v>228</v>
      </c>
      <c r="C191" s="35" t="s">
        <v>184</v>
      </c>
      <c r="D191" s="357">
        <v>219</v>
      </c>
      <c r="E191" s="357">
        <v>92</v>
      </c>
      <c r="F191" s="359">
        <v>406.9</v>
      </c>
      <c r="G191" s="364" t="s">
        <v>48</v>
      </c>
      <c r="H191" s="378">
        <v>406.9</v>
      </c>
      <c r="I191" s="364" t="s">
        <v>256</v>
      </c>
      <c r="J191" s="364" t="s">
        <v>184</v>
      </c>
      <c r="K191" s="361"/>
      <c r="L191" s="365"/>
    </row>
    <row r="192" spans="1:12" ht="21" hidden="1" customHeight="1">
      <c r="A192" s="39">
        <v>184</v>
      </c>
      <c r="B192" s="356" t="s">
        <v>228</v>
      </c>
      <c r="C192" s="35" t="s">
        <v>184</v>
      </c>
      <c r="D192" s="357">
        <v>219</v>
      </c>
      <c r="E192" s="357">
        <v>53</v>
      </c>
      <c r="F192" s="359">
        <v>278.5</v>
      </c>
      <c r="G192" s="364" t="s">
        <v>48</v>
      </c>
      <c r="H192" s="378">
        <v>278.5</v>
      </c>
      <c r="I192" s="364" t="s">
        <v>256</v>
      </c>
      <c r="J192" s="364" t="s">
        <v>184</v>
      </c>
      <c r="K192" s="361"/>
      <c r="L192" s="365"/>
    </row>
    <row r="193" spans="1:12" ht="21" customHeight="1">
      <c r="A193" s="336">
        <v>185</v>
      </c>
      <c r="B193" s="337" t="s">
        <v>230</v>
      </c>
      <c r="C193" s="255" t="s">
        <v>184</v>
      </c>
      <c r="D193" s="338">
        <v>3</v>
      </c>
      <c r="E193" s="338">
        <v>907</v>
      </c>
      <c r="F193" s="339"/>
      <c r="G193" s="340" t="s">
        <v>3</v>
      </c>
      <c r="H193" s="395">
        <v>150</v>
      </c>
      <c r="I193" s="340" t="s">
        <v>256</v>
      </c>
      <c r="J193" s="340" t="s">
        <v>184</v>
      </c>
      <c r="K193" s="342"/>
      <c r="L193" s="346"/>
    </row>
    <row r="194" spans="1:12" ht="21" hidden="1" customHeight="1">
      <c r="A194" s="39">
        <v>186</v>
      </c>
      <c r="B194" s="356" t="s">
        <v>231</v>
      </c>
      <c r="C194" s="35" t="s">
        <v>184</v>
      </c>
      <c r="D194" s="357">
        <v>3</v>
      </c>
      <c r="E194" s="357">
        <v>907</v>
      </c>
      <c r="F194" s="359"/>
      <c r="G194" s="364" t="s">
        <v>253</v>
      </c>
      <c r="H194" s="387">
        <v>50</v>
      </c>
      <c r="I194" s="364" t="s">
        <v>256</v>
      </c>
      <c r="J194" s="364" t="s">
        <v>184</v>
      </c>
      <c r="K194" s="361"/>
      <c r="L194" s="365"/>
    </row>
    <row r="195" spans="1:12" ht="21" customHeight="1">
      <c r="A195" s="325">
        <v>187</v>
      </c>
      <c r="B195" s="326" t="s">
        <v>232</v>
      </c>
      <c r="C195" s="347" t="s">
        <v>184</v>
      </c>
      <c r="D195" s="327">
        <v>3</v>
      </c>
      <c r="E195" s="327"/>
      <c r="F195" s="333"/>
      <c r="G195" s="334" t="s">
        <v>3</v>
      </c>
      <c r="H195" s="375">
        <v>100</v>
      </c>
      <c r="I195" s="334" t="s">
        <v>256</v>
      </c>
      <c r="J195" s="334" t="s">
        <v>184</v>
      </c>
      <c r="K195" s="331"/>
      <c r="L195" s="348"/>
    </row>
    <row r="196" spans="1:12" ht="21" customHeight="1">
      <c r="A196" s="140">
        <v>188</v>
      </c>
      <c r="B196" s="149" t="s">
        <v>233</v>
      </c>
      <c r="C196" s="150" t="s">
        <v>234</v>
      </c>
      <c r="D196" s="150">
        <v>2</v>
      </c>
      <c r="E196" s="150">
        <v>22</v>
      </c>
      <c r="F196" s="152">
        <v>18671.900000000001</v>
      </c>
      <c r="G196" s="155" t="s">
        <v>3</v>
      </c>
      <c r="H196" s="380">
        <v>1500</v>
      </c>
      <c r="I196" s="155" t="s">
        <v>256</v>
      </c>
      <c r="J196" s="156" t="s">
        <v>342</v>
      </c>
      <c r="K196" s="165"/>
      <c r="L196" s="166"/>
    </row>
    <row r="197" spans="1:12" ht="21" hidden="1" customHeight="1">
      <c r="A197" s="140">
        <v>189</v>
      </c>
      <c r="B197" s="149" t="s">
        <v>233</v>
      </c>
      <c r="C197" s="142" t="s">
        <v>234</v>
      </c>
      <c r="D197" s="150">
        <v>236</v>
      </c>
      <c r="E197" s="150">
        <v>9</v>
      </c>
      <c r="F197" s="152">
        <v>172.6</v>
      </c>
      <c r="G197" s="155" t="s">
        <v>254</v>
      </c>
      <c r="H197" s="391">
        <v>172.6</v>
      </c>
      <c r="I197" s="154" t="s">
        <v>256</v>
      </c>
      <c r="J197" s="146" t="s">
        <v>234</v>
      </c>
      <c r="K197" s="165"/>
      <c r="L197" s="166"/>
    </row>
    <row r="198" spans="1:12" ht="21" hidden="1" customHeight="1">
      <c r="A198" s="140">
        <v>190</v>
      </c>
      <c r="B198" s="149" t="s">
        <v>233</v>
      </c>
      <c r="C198" s="142" t="s">
        <v>234</v>
      </c>
      <c r="D198" s="150">
        <v>236</v>
      </c>
      <c r="E198" s="150">
        <v>26</v>
      </c>
      <c r="F198" s="152">
        <v>147.6</v>
      </c>
      <c r="G198" s="155" t="s">
        <v>8</v>
      </c>
      <c r="H198" s="388">
        <v>147.6</v>
      </c>
      <c r="I198" s="154" t="s">
        <v>256</v>
      </c>
      <c r="J198" s="146" t="s">
        <v>234</v>
      </c>
      <c r="K198" s="165"/>
      <c r="L198" s="166"/>
    </row>
    <row r="199" spans="1:12" ht="21" hidden="1" customHeight="1">
      <c r="A199" s="140">
        <v>191</v>
      </c>
      <c r="B199" s="149" t="s">
        <v>233</v>
      </c>
      <c r="C199" s="142" t="s">
        <v>234</v>
      </c>
      <c r="D199" s="150">
        <v>236</v>
      </c>
      <c r="E199" s="150">
        <v>39</v>
      </c>
      <c r="F199" s="152">
        <v>139.5</v>
      </c>
      <c r="G199" s="155" t="s">
        <v>11</v>
      </c>
      <c r="H199" s="388">
        <v>139.5</v>
      </c>
      <c r="I199" s="154" t="s">
        <v>256</v>
      </c>
      <c r="J199" s="146" t="s">
        <v>234</v>
      </c>
      <c r="K199" s="165"/>
      <c r="L199" s="166"/>
    </row>
    <row r="200" spans="1:12" ht="21" hidden="1" customHeight="1">
      <c r="A200" s="140">
        <v>192</v>
      </c>
      <c r="B200" s="149" t="s">
        <v>233</v>
      </c>
      <c r="C200" s="142" t="s">
        <v>234</v>
      </c>
      <c r="D200" s="150">
        <v>236</v>
      </c>
      <c r="E200" s="150">
        <v>40</v>
      </c>
      <c r="F200" s="152">
        <v>107.8</v>
      </c>
      <c r="G200" s="155" t="s">
        <v>11</v>
      </c>
      <c r="H200" s="388">
        <v>107.8</v>
      </c>
      <c r="I200" s="154" t="s">
        <v>256</v>
      </c>
      <c r="J200" s="146" t="s">
        <v>234</v>
      </c>
      <c r="K200" s="165"/>
      <c r="L200" s="166"/>
    </row>
    <row r="201" spans="1:12" ht="21" hidden="1" customHeight="1">
      <c r="A201" s="140">
        <v>193</v>
      </c>
      <c r="B201" s="149" t="s">
        <v>235</v>
      </c>
      <c r="C201" s="142" t="s">
        <v>234</v>
      </c>
      <c r="D201" s="150">
        <v>236</v>
      </c>
      <c r="E201" s="150">
        <v>6</v>
      </c>
      <c r="F201" s="152">
        <v>1425.9</v>
      </c>
      <c r="G201" s="155" t="s">
        <v>254</v>
      </c>
      <c r="H201" s="380">
        <v>600</v>
      </c>
      <c r="I201" s="154" t="s">
        <v>256</v>
      </c>
      <c r="J201" s="146" t="s">
        <v>234</v>
      </c>
      <c r="K201" s="165"/>
      <c r="L201" s="166"/>
    </row>
    <row r="202" spans="1:12" ht="21" hidden="1" customHeight="1">
      <c r="A202" s="140">
        <v>194</v>
      </c>
      <c r="B202" s="141" t="s">
        <v>236</v>
      </c>
      <c r="C202" s="142" t="s">
        <v>192</v>
      </c>
      <c r="D202" s="142">
        <v>236</v>
      </c>
      <c r="E202" s="142">
        <v>42</v>
      </c>
      <c r="F202" s="148">
        <v>253.7</v>
      </c>
      <c r="G202" s="154" t="s">
        <v>254</v>
      </c>
      <c r="H202" s="385">
        <v>253.7</v>
      </c>
      <c r="I202" s="154" t="s">
        <v>256</v>
      </c>
      <c r="J202" s="146" t="s">
        <v>234</v>
      </c>
      <c r="K202" s="146"/>
      <c r="L202" s="162"/>
    </row>
    <row r="203" spans="1:12" ht="21" hidden="1" customHeight="1">
      <c r="A203" s="140">
        <v>195</v>
      </c>
      <c r="B203" s="141" t="s">
        <v>237</v>
      </c>
      <c r="C203" s="142" t="s">
        <v>153</v>
      </c>
      <c r="D203" s="142">
        <v>236</v>
      </c>
      <c r="E203" s="142">
        <v>8</v>
      </c>
      <c r="F203" s="148">
        <v>1116.7</v>
      </c>
      <c r="G203" s="154" t="s">
        <v>8</v>
      </c>
      <c r="H203" s="376">
        <v>1116.7</v>
      </c>
      <c r="I203" s="154" t="s">
        <v>256</v>
      </c>
      <c r="J203" s="146" t="s">
        <v>234</v>
      </c>
      <c r="K203" s="146" t="s">
        <v>343</v>
      </c>
      <c r="L203" s="162"/>
    </row>
    <row r="204" spans="1:12" ht="21" hidden="1" customHeight="1">
      <c r="A204" s="140">
        <v>196</v>
      </c>
      <c r="B204" s="141" t="s">
        <v>237</v>
      </c>
      <c r="C204" s="142" t="s">
        <v>153</v>
      </c>
      <c r="D204" s="142">
        <v>236</v>
      </c>
      <c r="E204" s="142">
        <v>10</v>
      </c>
      <c r="F204" s="148">
        <v>253</v>
      </c>
      <c r="G204" s="154" t="s">
        <v>251</v>
      </c>
      <c r="H204" s="376">
        <v>253</v>
      </c>
      <c r="I204" s="154" t="s">
        <v>256</v>
      </c>
      <c r="J204" s="146" t="s">
        <v>234</v>
      </c>
      <c r="K204" s="146" t="s">
        <v>344</v>
      </c>
      <c r="L204" s="162"/>
    </row>
    <row r="205" spans="1:12" ht="21" hidden="1" customHeight="1">
      <c r="A205" s="295">
        <v>197</v>
      </c>
      <c r="B205" s="302" t="s">
        <v>237</v>
      </c>
      <c r="C205" s="303" t="s">
        <v>153</v>
      </c>
      <c r="D205" s="303">
        <v>236</v>
      </c>
      <c r="E205" s="303">
        <v>13</v>
      </c>
      <c r="F205" s="305">
        <v>515.5</v>
      </c>
      <c r="G205" s="311" t="s">
        <v>8</v>
      </c>
      <c r="H205" s="377">
        <v>515.5</v>
      </c>
      <c r="I205" s="311" t="s">
        <v>256</v>
      </c>
      <c r="J205" s="307" t="s">
        <v>234</v>
      </c>
      <c r="K205" s="307" t="s">
        <v>344</v>
      </c>
      <c r="L205" s="313"/>
    </row>
    <row r="206" spans="1:12" ht="21" hidden="1" customHeight="1">
      <c r="A206" s="39">
        <v>198</v>
      </c>
      <c r="B206" s="356" t="s">
        <v>238</v>
      </c>
      <c r="C206" s="357" t="s">
        <v>234</v>
      </c>
      <c r="D206" s="357">
        <v>246</v>
      </c>
      <c r="E206" s="357">
        <v>17</v>
      </c>
      <c r="F206" s="359">
        <v>825.8</v>
      </c>
      <c r="G206" s="364" t="s">
        <v>48</v>
      </c>
      <c r="H206" s="378">
        <v>825.8</v>
      </c>
      <c r="I206" s="364" t="s">
        <v>256</v>
      </c>
      <c r="J206" s="361" t="s">
        <v>234</v>
      </c>
      <c r="K206" s="361" t="s">
        <v>345</v>
      </c>
      <c r="L206" s="365"/>
    </row>
    <row r="207" spans="1:12" ht="21" hidden="1" customHeight="1">
      <c r="A207" s="39">
        <v>199</v>
      </c>
      <c r="B207" s="356" t="s">
        <v>238</v>
      </c>
      <c r="C207" s="357" t="s">
        <v>234</v>
      </c>
      <c r="D207" s="357">
        <v>246</v>
      </c>
      <c r="E207" s="357">
        <v>35</v>
      </c>
      <c r="F207" s="367">
        <v>150</v>
      </c>
      <c r="G207" s="364" t="s">
        <v>48</v>
      </c>
      <c r="H207" s="396">
        <v>180</v>
      </c>
      <c r="I207" s="364" t="s">
        <v>256</v>
      </c>
      <c r="J207" s="361" t="s">
        <v>234</v>
      </c>
      <c r="K207" s="361"/>
      <c r="L207" s="365"/>
    </row>
    <row r="208" spans="1:12" ht="21" hidden="1" customHeight="1">
      <c r="A208" s="39">
        <v>200</v>
      </c>
      <c r="B208" s="356" t="s">
        <v>238</v>
      </c>
      <c r="C208" s="357" t="s">
        <v>234</v>
      </c>
      <c r="D208" s="357">
        <v>246</v>
      </c>
      <c r="E208" s="357">
        <v>32</v>
      </c>
      <c r="F208" s="359">
        <v>299.60000000000002</v>
      </c>
      <c r="G208" s="364" t="s">
        <v>48</v>
      </c>
      <c r="H208" s="378">
        <v>299.60000000000002</v>
      </c>
      <c r="I208" s="364" t="s">
        <v>256</v>
      </c>
      <c r="J208" s="361" t="s">
        <v>234</v>
      </c>
      <c r="K208" s="361" t="s">
        <v>346</v>
      </c>
      <c r="L208" s="365"/>
    </row>
    <row r="209" spans="1:12" ht="21" hidden="1" customHeight="1">
      <c r="A209" s="39">
        <v>201</v>
      </c>
      <c r="B209" s="356" t="s">
        <v>238</v>
      </c>
      <c r="C209" s="357" t="s">
        <v>234</v>
      </c>
      <c r="D209" s="357">
        <v>246</v>
      </c>
      <c r="E209" s="357">
        <v>33</v>
      </c>
      <c r="F209" s="359">
        <v>168.2</v>
      </c>
      <c r="G209" s="364" t="s">
        <v>48</v>
      </c>
      <c r="H209" s="378">
        <v>168.2</v>
      </c>
      <c r="I209" s="364" t="s">
        <v>256</v>
      </c>
      <c r="J209" s="361" t="s">
        <v>234</v>
      </c>
      <c r="K209" s="361" t="s">
        <v>347</v>
      </c>
      <c r="L209" s="365"/>
    </row>
    <row r="210" spans="1:12" ht="21" hidden="1" customHeight="1">
      <c r="A210" s="39">
        <v>202</v>
      </c>
      <c r="B210" s="356" t="s">
        <v>238</v>
      </c>
      <c r="C210" s="357" t="s">
        <v>234</v>
      </c>
      <c r="D210" s="357">
        <v>246</v>
      </c>
      <c r="E210" s="357">
        <v>34</v>
      </c>
      <c r="F210" s="359">
        <v>361.5</v>
      </c>
      <c r="G210" s="364" t="s">
        <v>48</v>
      </c>
      <c r="H210" s="378">
        <v>361.5</v>
      </c>
      <c r="I210" s="364" t="s">
        <v>256</v>
      </c>
      <c r="J210" s="361" t="s">
        <v>234</v>
      </c>
      <c r="K210" s="361" t="s">
        <v>348</v>
      </c>
      <c r="L210" s="365"/>
    </row>
    <row r="211" spans="1:12" ht="21" hidden="1" customHeight="1">
      <c r="A211" s="325">
        <v>203</v>
      </c>
      <c r="B211" s="326" t="s">
        <v>239</v>
      </c>
      <c r="C211" s="327" t="s">
        <v>234</v>
      </c>
      <c r="D211" s="327">
        <v>245</v>
      </c>
      <c r="E211" s="327">
        <v>2</v>
      </c>
      <c r="F211" s="329">
        <v>2150</v>
      </c>
      <c r="G211" s="334" t="s">
        <v>254</v>
      </c>
      <c r="H211" s="375">
        <v>1500</v>
      </c>
      <c r="I211" s="334" t="s">
        <v>256</v>
      </c>
      <c r="J211" s="331" t="s">
        <v>234</v>
      </c>
      <c r="K211" s="331"/>
      <c r="L211" s="348"/>
    </row>
    <row r="212" spans="1:12" ht="21" hidden="1" customHeight="1">
      <c r="A212" s="140">
        <v>204</v>
      </c>
      <c r="B212" s="141" t="s">
        <v>240</v>
      </c>
      <c r="C212" s="142" t="s">
        <v>234</v>
      </c>
      <c r="D212" s="142">
        <v>246</v>
      </c>
      <c r="E212" s="142">
        <v>4</v>
      </c>
      <c r="F212" s="148">
        <v>451.7</v>
      </c>
      <c r="G212" s="154" t="s">
        <v>254</v>
      </c>
      <c r="H212" s="385">
        <v>451.7</v>
      </c>
      <c r="I212" s="154" t="s">
        <v>256</v>
      </c>
      <c r="J212" s="146" t="s">
        <v>234</v>
      </c>
      <c r="K212" s="146"/>
      <c r="L212" s="162"/>
    </row>
    <row r="213" spans="1:12" ht="21" hidden="1" customHeight="1">
      <c r="A213" s="140">
        <v>205</v>
      </c>
      <c r="B213" s="141" t="s">
        <v>241</v>
      </c>
      <c r="C213" s="142" t="s">
        <v>242</v>
      </c>
      <c r="D213" s="142">
        <v>246</v>
      </c>
      <c r="E213" s="142">
        <v>2</v>
      </c>
      <c r="F213" s="148">
        <v>543.6</v>
      </c>
      <c r="G213" s="154" t="s">
        <v>254</v>
      </c>
      <c r="H213" s="376">
        <v>543.6</v>
      </c>
      <c r="I213" s="154" t="s">
        <v>256</v>
      </c>
      <c r="J213" s="146" t="s">
        <v>234</v>
      </c>
      <c r="K213" s="146"/>
      <c r="L213" s="162"/>
    </row>
    <row r="214" spans="1:12" ht="21" hidden="1" customHeight="1">
      <c r="A214" s="140">
        <v>206</v>
      </c>
      <c r="B214" s="141" t="s">
        <v>243</v>
      </c>
      <c r="C214" s="142" t="s">
        <v>234</v>
      </c>
      <c r="D214" s="142">
        <v>236</v>
      </c>
      <c r="E214" s="142">
        <v>22</v>
      </c>
      <c r="F214" s="148">
        <v>789.2</v>
      </c>
      <c r="G214" s="154" t="s">
        <v>11</v>
      </c>
      <c r="H214" s="376">
        <v>789.2</v>
      </c>
      <c r="I214" s="154" t="s">
        <v>256</v>
      </c>
      <c r="J214" s="146" t="s">
        <v>234</v>
      </c>
      <c r="K214" s="146"/>
      <c r="L214" s="162"/>
    </row>
    <row r="215" spans="1:12" ht="21" customHeight="1">
      <c r="A215" s="140">
        <v>207</v>
      </c>
      <c r="B215" s="167" t="s">
        <v>692</v>
      </c>
      <c r="C215" s="168" t="s">
        <v>234</v>
      </c>
      <c r="D215" s="168">
        <v>2</v>
      </c>
      <c r="E215" s="168">
        <v>1848</v>
      </c>
      <c r="F215" s="169">
        <v>5906.3</v>
      </c>
      <c r="G215" s="170" t="s">
        <v>3</v>
      </c>
      <c r="H215" s="397">
        <v>2000</v>
      </c>
      <c r="I215" s="170" t="s">
        <v>256</v>
      </c>
      <c r="J215" s="171" t="s">
        <v>234</v>
      </c>
      <c r="K215" s="171" t="s">
        <v>693</v>
      </c>
      <c r="L215" s="172"/>
    </row>
    <row r="216" spans="1:12" ht="21" customHeight="1">
      <c r="A216" s="295">
        <v>208</v>
      </c>
      <c r="B216" s="319" t="s">
        <v>692</v>
      </c>
      <c r="C216" s="320" t="s">
        <v>234</v>
      </c>
      <c r="D216" s="320">
        <v>2</v>
      </c>
      <c r="E216" s="320">
        <v>1759</v>
      </c>
      <c r="F216" s="321">
        <v>23413.7</v>
      </c>
      <c r="G216" s="322" t="s">
        <v>3</v>
      </c>
      <c r="H216" s="398">
        <v>3000</v>
      </c>
      <c r="I216" s="322" t="s">
        <v>256</v>
      </c>
      <c r="J216" s="323" t="s">
        <v>234</v>
      </c>
      <c r="K216" s="323" t="s">
        <v>694</v>
      </c>
      <c r="L216" s="324"/>
    </row>
    <row r="217" spans="1:12" ht="21" hidden="1" customHeight="1">
      <c r="A217" s="39">
        <v>209</v>
      </c>
      <c r="B217" s="356" t="s">
        <v>244</v>
      </c>
      <c r="C217" s="357" t="s">
        <v>234</v>
      </c>
      <c r="D217" s="357">
        <v>247</v>
      </c>
      <c r="E217" s="357">
        <v>6</v>
      </c>
      <c r="F217" s="359">
        <v>1376.1</v>
      </c>
      <c r="G217" s="364" t="s">
        <v>48</v>
      </c>
      <c r="H217" s="387">
        <v>600</v>
      </c>
      <c r="I217" s="364" t="s">
        <v>256</v>
      </c>
      <c r="J217" s="361" t="s">
        <v>234</v>
      </c>
      <c r="K217" s="361"/>
      <c r="L217" s="365"/>
    </row>
    <row r="218" spans="1:12" ht="21" customHeight="1">
      <c r="A218" s="325">
        <v>210</v>
      </c>
      <c r="B218" s="326" t="s">
        <v>245</v>
      </c>
      <c r="C218" s="327" t="s">
        <v>192</v>
      </c>
      <c r="D218" s="327">
        <v>2</v>
      </c>
      <c r="E218" s="327">
        <v>1786</v>
      </c>
      <c r="F218" s="333">
        <v>70804.3</v>
      </c>
      <c r="G218" s="334" t="s">
        <v>3</v>
      </c>
      <c r="H218" s="375">
        <v>800</v>
      </c>
      <c r="I218" s="334" t="s">
        <v>256</v>
      </c>
      <c r="J218" s="327" t="s">
        <v>192</v>
      </c>
      <c r="K218" s="331"/>
      <c r="L218" s="348"/>
    </row>
    <row r="219" spans="1:12" ht="17.649999999999999">
      <c r="A219" s="140">
        <v>211</v>
      </c>
      <c r="B219" s="141" t="s">
        <v>246</v>
      </c>
      <c r="C219" s="142" t="s">
        <v>192</v>
      </c>
      <c r="D219" s="142">
        <v>171</v>
      </c>
      <c r="E219" s="142"/>
      <c r="F219" s="148"/>
      <c r="G219" s="154" t="s">
        <v>3</v>
      </c>
      <c r="H219" s="379">
        <v>200</v>
      </c>
      <c r="I219" s="154" t="s">
        <v>256</v>
      </c>
      <c r="J219" s="142" t="s">
        <v>192</v>
      </c>
      <c r="K219" s="146"/>
      <c r="L219" s="162"/>
    </row>
    <row r="220" spans="1:12" ht="17.649999999999999" hidden="1">
      <c r="A220" s="140">
        <v>212</v>
      </c>
      <c r="B220" s="141" t="s">
        <v>247</v>
      </c>
      <c r="C220" s="142" t="s">
        <v>192</v>
      </c>
      <c r="D220" s="142">
        <v>171</v>
      </c>
      <c r="E220" s="142">
        <v>19</v>
      </c>
      <c r="F220" s="148">
        <v>691.9</v>
      </c>
      <c r="G220" s="154" t="s">
        <v>11</v>
      </c>
      <c r="H220" s="385">
        <v>491.9</v>
      </c>
      <c r="I220" s="154" t="s">
        <v>256</v>
      </c>
      <c r="J220" s="142" t="s">
        <v>192</v>
      </c>
      <c r="K220" s="146"/>
      <c r="L220" s="162"/>
    </row>
    <row r="221" spans="1:12" s="106" customFormat="1" ht="21" customHeight="1">
      <c r="A221" s="140">
        <v>212</v>
      </c>
      <c r="B221" s="104" t="s">
        <v>665</v>
      </c>
      <c r="C221" s="105" t="s">
        <v>666</v>
      </c>
      <c r="D221" s="105">
        <v>3</v>
      </c>
      <c r="E221" s="105">
        <v>1136</v>
      </c>
      <c r="F221" s="105">
        <v>8354.4</v>
      </c>
      <c r="G221" s="105" t="s">
        <v>3</v>
      </c>
      <c r="H221" s="399">
        <v>8354.4</v>
      </c>
      <c r="I221" s="105" t="s">
        <v>256</v>
      </c>
      <c r="J221" s="105" t="s">
        <v>166</v>
      </c>
      <c r="K221" s="105" t="s">
        <v>667</v>
      </c>
      <c r="L221" s="107"/>
    </row>
    <row r="222" spans="1:12" s="106" customFormat="1" ht="21" customHeight="1">
      <c r="A222" s="295">
        <v>212</v>
      </c>
      <c r="B222" s="296" t="s">
        <v>668</v>
      </c>
      <c r="C222" s="297" t="s">
        <v>166</v>
      </c>
      <c r="D222" s="297">
        <v>3</v>
      </c>
      <c r="E222" s="297">
        <v>1137</v>
      </c>
      <c r="F222" s="297">
        <v>6243.6</v>
      </c>
      <c r="G222" s="297" t="s">
        <v>3</v>
      </c>
      <c r="H222" s="400">
        <v>6243.6</v>
      </c>
      <c r="I222" s="297" t="s">
        <v>256</v>
      </c>
      <c r="J222" s="297" t="s">
        <v>166</v>
      </c>
      <c r="K222" s="297" t="s">
        <v>669</v>
      </c>
      <c r="L222" s="298"/>
    </row>
    <row r="223" spans="1:12" ht="16.5">
      <c r="A223" s="276"/>
      <c r="B223" s="277" t="s">
        <v>1300</v>
      </c>
      <c r="C223" s="299" t="s">
        <v>1301</v>
      </c>
      <c r="D223" s="276">
        <v>173</v>
      </c>
      <c r="E223" s="276">
        <v>52</v>
      </c>
      <c r="F223" s="278" t="s">
        <v>1302</v>
      </c>
      <c r="G223" s="276" t="s">
        <v>3</v>
      </c>
      <c r="H223" s="401">
        <v>145.69999999999999</v>
      </c>
      <c r="I223" s="276" t="s">
        <v>256</v>
      </c>
      <c r="J223" s="276" t="s">
        <v>96</v>
      </c>
      <c r="K223" s="276"/>
      <c r="L223" s="300"/>
    </row>
    <row r="224" spans="1:12" ht="16.5">
      <c r="A224" s="349"/>
      <c r="B224" s="350" t="s">
        <v>1303</v>
      </c>
      <c r="C224" s="351" t="s">
        <v>1301</v>
      </c>
      <c r="D224" s="349">
        <v>173</v>
      </c>
      <c r="E224" s="349">
        <v>51</v>
      </c>
      <c r="F224" s="352" t="s">
        <v>1304</v>
      </c>
      <c r="G224" s="349" t="s">
        <v>3</v>
      </c>
      <c r="H224" s="402">
        <v>211.4</v>
      </c>
      <c r="I224" s="349" t="s">
        <v>256</v>
      </c>
      <c r="J224" s="349" t="s">
        <v>96</v>
      </c>
      <c r="K224" s="349"/>
      <c r="L224" s="353"/>
    </row>
    <row r="225" spans="1:17" ht="16.5">
      <c r="A225" s="276"/>
      <c r="B225" s="277" t="s">
        <v>97</v>
      </c>
      <c r="C225" s="299" t="s">
        <v>1281</v>
      </c>
      <c r="D225" s="276">
        <v>3</v>
      </c>
      <c r="E225" s="276">
        <v>1148</v>
      </c>
      <c r="F225" s="278" t="s">
        <v>1305</v>
      </c>
      <c r="G225" s="276" t="s">
        <v>3</v>
      </c>
      <c r="H225" s="401">
        <v>1000</v>
      </c>
      <c r="I225" s="276" t="s">
        <v>256</v>
      </c>
      <c r="J225" s="276" t="s">
        <v>96</v>
      </c>
      <c r="K225" s="276"/>
      <c r="L225" s="300"/>
    </row>
    <row r="226" spans="1:17" ht="30.75">
      <c r="A226" s="3">
        <v>1</v>
      </c>
      <c r="B226" s="4" t="s">
        <v>1312</v>
      </c>
      <c r="C226" s="40" t="s">
        <v>1313</v>
      </c>
      <c r="D226" s="3">
        <v>74</v>
      </c>
      <c r="E226" s="3">
        <v>6</v>
      </c>
      <c r="F226" s="301">
        <v>227.5</v>
      </c>
      <c r="G226" s="3" t="s">
        <v>3</v>
      </c>
      <c r="H226" s="403">
        <v>227.5</v>
      </c>
      <c r="I226" s="3" t="s">
        <v>23</v>
      </c>
      <c r="J226" s="40" t="s">
        <v>1314</v>
      </c>
      <c r="K226" s="1" t="s">
        <v>1315</v>
      </c>
      <c r="L226" s="3"/>
    </row>
    <row r="227" spans="1:17" ht="30.75">
      <c r="A227" s="3">
        <v>2</v>
      </c>
      <c r="B227" s="4" t="s">
        <v>1316</v>
      </c>
      <c r="C227" s="3" t="s">
        <v>1317</v>
      </c>
      <c r="D227" s="3">
        <v>1</v>
      </c>
      <c r="E227" s="3">
        <v>149</v>
      </c>
      <c r="F227" s="301">
        <v>120</v>
      </c>
      <c r="G227" s="3" t="s">
        <v>3</v>
      </c>
      <c r="H227" s="403">
        <v>120</v>
      </c>
      <c r="I227" s="3" t="s">
        <v>23</v>
      </c>
      <c r="J227" s="40" t="s">
        <v>1318</v>
      </c>
      <c r="K227" s="3" t="s">
        <v>1319</v>
      </c>
      <c r="L227" s="3"/>
    </row>
    <row r="228" spans="1:17" hidden="1">
      <c r="A228" s="3">
        <v>3</v>
      </c>
      <c r="B228" s="6" t="s">
        <v>1320</v>
      </c>
      <c r="C228" s="7" t="s">
        <v>1321</v>
      </c>
      <c r="D228" s="7">
        <v>219</v>
      </c>
      <c r="E228" s="7">
        <v>135</v>
      </c>
      <c r="F228" s="49">
        <v>140.69999999999999</v>
      </c>
      <c r="G228" s="7" t="s">
        <v>31</v>
      </c>
      <c r="H228" s="404">
        <v>140.69999999999999</v>
      </c>
      <c r="I228" s="7" t="s">
        <v>256</v>
      </c>
      <c r="J228" s="7" t="s">
        <v>1322</v>
      </c>
      <c r="K228" s="7"/>
      <c r="L228" s="6"/>
    </row>
    <row r="229" spans="1:17" hidden="1">
      <c r="A229" s="3">
        <v>4</v>
      </c>
      <c r="B229" s="4" t="s">
        <v>1323</v>
      </c>
      <c r="C229" s="3" t="s">
        <v>1317</v>
      </c>
      <c r="D229" s="3">
        <v>219</v>
      </c>
      <c r="E229" s="3">
        <v>136</v>
      </c>
      <c r="F229" s="47">
        <v>212.6</v>
      </c>
      <c r="G229" s="7" t="s">
        <v>31</v>
      </c>
      <c r="H229" s="405">
        <v>212.6</v>
      </c>
      <c r="I229" s="7" t="s">
        <v>256</v>
      </c>
      <c r="J229" s="3" t="s">
        <v>1322</v>
      </c>
      <c r="K229" s="3"/>
      <c r="L229" s="4"/>
    </row>
    <row r="230" spans="1:17" customFormat="1" ht="27.95" customHeight="1">
      <c r="A230" s="3">
        <v>3</v>
      </c>
      <c r="B230" s="4" t="s">
        <v>139</v>
      </c>
      <c r="C230" s="40" t="s">
        <v>1395</v>
      </c>
      <c r="D230" s="3">
        <v>3</v>
      </c>
      <c r="E230" s="3">
        <v>133</v>
      </c>
      <c r="F230" s="3">
        <v>3481.9</v>
      </c>
      <c r="G230" s="301" t="s">
        <v>3</v>
      </c>
      <c r="H230" s="301">
        <v>2000</v>
      </c>
      <c r="I230" s="3" t="s">
        <v>256</v>
      </c>
      <c r="J230" s="40" t="s">
        <v>1395</v>
      </c>
      <c r="K230" s="3"/>
      <c r="L230" s="3"/>
      <c r="N230" s="46"/>
      <c r="O230" s="46"/>
      <c r="P230" s="46"/>
      <c r="Q230" s="46"/>
    </row>
    <row r="232" spans="1:17">
      <c r="G232"/>
    </row>
    <row r="233" spans="1:17">
      <c r="G233"/>
    </row>
    <row r="234" spans="1:17">
      <c r="G234"/>
    </row>
    <row r="235" spans="1:17">
      <c r="G235"/>
    </row>
    <row r="236" spans="1:17">
      <c r="G236" t="s">
        <v>8</v>
      </c>
    </row>
    <row r="237" spans="1:17">
      <c r="G237" t="s">
        <v>11</v>
      </c>
    </row>
    <row r="238" spans="1:17">
      <c r="G238" t="s">
        <v>48</v>
      </c>
    </row>
    <row r="239" spans="1:17">
      <c r="G239" t="s">
        <v>3</v>
      </c>
    </row>
    <row r="240" spans="1:17">
      <c r="G240" t="s">
        <v>248</v>
      </c>
    </row>
    <row r="241" spans="7:7">
      <c r="G241" t="s">
        <v>249</v>
      </c>
    </row>
    <row r="242" spans="7:7">
      <c r="G242" t="s">
        <v>250</v>
      </c>
    </row>
    <row r="243" spans="7:7">
      <c r="G243" t="s">
        <v>251</v>
      </c>
    </row>
    <row r="244" spans="7:7">
      <c r="G244" t="s">
        <v>1</v>
      </c>
    </row>
    <row r="245" spans="7:7">
      <c r="G245" s="20" t="s">
        <v>31</v>
      </c>
    </row>
    <row r="246" spans="7:7">
      <c r="G246" s="20" t="s">
        <v>252</v>
      </c>
    </row>
    <row r="247" spans="7:7">
      <c r="G247" s="20" t="s">
        <v>253</v>
      </c>
    </row>
    <row r="248" spans="7:7">
      <c r="G248" s="20" t="s">
        <v>254</v>
      </c>
    </row>
    <row r="249" spans="7:7">
      <c r="G249"/>
    </row>
    <row r="250" spans="7:7">
      <c r="G250"/>
    </row>
    <row r="251" spans="7:7">
      <c r="G251"/>
    </row>
    <row r="252" spans="7:7">
      <c r="G252"/>
    </row>
    <row r="253" spans="7:7">
      <c r="G253"/>
    </row>
    <row r="254" spans="7:7">
      <c r="G254"/>
    </row>
    <row r="255" spans="7:7">
      <c r="G255"/>
    </row>
    <row r="256" spans="7:7">
      <c r="G256"/>
    </row>
    <row r="257" spans="7:7">
      <c r="G257"/>
    </row>
    <row r="258" spans="7:7">
      <c r="G258"/>
    </row>
    <row r="259" spans="7:7">
      <c r="G259"/>
    </row>
    <row r="260" spans="7:7">
      <c r="G260"/>
    </row>
    <row r="261" spans="7:7">
      <c r="G261"/>
    </row>
    <row r="262" spans="7:7">
      <c r="G262"/>
    </row>
    <row r="263" spans="7:7">
      <c r="G263"/>
    </row>
    <row r="264" spans="7:7">
      <c r="G264"/>
    </row>
    <row r="265" spans="7:7">
      <c r="G265"/>
    </row>
    <row r="266" spans="7:7">
      <c r="G266"/>
    </row>
    <row r="267" spans="7:7">
      <c r="G267"/>
    </row>
    <row r="268" spans="7:7">
      <c r="G268"/>
    </row>
    <row r="269" spans="7:7">
      <c r="G269"/>
    </row>
    <row r="270" spans="7:7">
      <c r="G270"/>
    </row>
    <row r="271" spans="7:7">
      <c r="G271"/>
    </row>
    <row r="272" spans="7:7">
      <c r="G272"/>
    </row>
    <row r="273" spans="7:7">
      <c r="G273"/>
    </row>
    <row r="274" spans="7:7">
      <c r="G274"/>
    </row>
    <row r="275" spans="7:7">
      <c r="G275"/>
    </row>
    <row r="276" spans="7:7">
      <c r="G276"/>
    </row>
    <row r="277" spans="7:7">
      <c r="G277"/>
    </row>
    <row r="278" spans="7:7">
      <c r="G278"/>
    </row>
    <row r="279" spans="7:7">
      <c r="G279"/>
    </row>
    <row r="280" spans="7:7">
      <c r="G280"/>
    </row>
    <row r="281" spans="7:7">
      <c r="G281"/>
    </row>
    <row r="282" spans="7:7">
      <c r="G282"/>
    </row>
    <row r="283" spans="7:7">
      <c r="G283"/>
    </row>
    <row r="284" spans="7:7">
      <c r="G284"/>
    </row>
    <row r="285" spans="7:7">
      <c r="G285"/>
    </row>
    <row r="286" spans="7:7">
      <c r="G286"/>
    </row>
    <row r="287" spans="7:7">
      <c r="G287"/>
    </row>
    <row r="288" spans="7:7">
      <c r="G288"/>
    </row>
    <row r="289" spans="7:7">
      <c r="G289"/>
    </row>
    <row r="290" spans="7:7">
      <c r="G290"/>
    </row>
    <row r="291" spans="7:7">
      <c r="G291"/>
    </row>
    <row r="292" spans="7:7">
      <c r="G292"/>
    </row>
    <row r="293" spans="7:7">
      <c r="G293"/>
    </row>
    <row r="294" spans="7:7">
      <c r="G294"/>
    </row>
    <row r="295" spans="7:7">
      <c r="G295"/>
    </row>
    <row r="296" spans="7:7">
      <c r="G296"/>
    </row>
    <row r="297" spans="7:7">
      <c r="G297"/>
    </row>
    <row r="298" spans="7:7">
      <c r="G298"/>
    </row>
    <row r="299" spans="7:7">
      <c r="G299"/>
    </row>
    <row r="300" spans="7:7">
      <c r="G300"/>
    </row>
    <row r="301" spans="7:7">
      <c r="G301"/>
    </row>
    <row r="302" spans="7:7">
      <c r="G302"/>
    </row>
    <row r="303" spans="7:7">
      <c r="G303"/>
    </row>
    <row r="304" spans="7:7">
      <c r="G304"/>
    </row>
    <row r="305" spans="7:7">
      <c r="G305"/>
    </row>
    <row r="306" spans="7:7">
      <c r="G306"/>
    </row>
    <row r="307" spans="7:7">
      <c r="G307"/>
    </row>
    <row r="308" spans="7:7">
      <c r="G308"/>
    </row>
    <row r="309" spans="7:7">
      <c r="G309"/>
    </row>
    <row r="310" spans="7:7">
      <c r="G310"/>
    </row>
    <row r="311" spans="7:7">
      <c r="G311"/>
    </row>
    <row r="312" spans="7:7">
      <c r="G312"/>
    </row>
    <row r="313" spans="7:7">
      <c r="G313"/>
    </row>
    <row r="314" spans="7:7">
      <c r="G314"/>
    </row>
    <row r="315" spans="7:7">
      <c r="G315"/>
    </row>
    <row r="316" spans="7:7">
      <c r="G316"/>
    </row>
    <row r="317" spans="7:7">
      <c r="G317"/>
    </row>
    <row r="318" spans="7:7">
      <c r="G318"/>
    </row>
    <row r="319" spans="7:7">
      <c r="G319"/>
    </row>
    <row r="320" spans="7:7">
      <c r="G320"/>
    </row>
    <row r="321" spans="7:7">
      <c r="G321"/>
    </row>
    <row r="322" spans="7:7">
      <c r="G322"/>
    </row>
    <row r="323" spans="7:7">
      <c r="G323"/>
    </row>
    <row r="324" spans="7:7">
      <c r="G324"/>
    </row>
    <row r="325" spans="7:7">
      <c r="G325"/>
    </row>
    <row r="326" spans="7:7">
      <c r="G326"/>
    </row>
    <row r="327" spans="7:7">
      <c r="G327"/>
    </row>
    <row r="328" spans="7:7">
      <c r="G328"/>
    </row>
    <row r="329" spans="7:7">
      <c r="G329"/>
    </row>
    <row r="330" spans="7:7">
      <c r="G330"/>
    </row>
    <row r="331" spans="7:7">
      <c r="G331"/>
    </row>
    <row r="332" spans="7:7">
      <c r="G332"/>
    </row>
    <row r="333" spans="7:7">
      <c r="G333"/>
    </row>
    <row r="334" spans="7:7">
      <c r="G334"/>
    </row>
    <row r="335" spans="7:7">
      <c r="G335"/>
    </row>
    <row r="336" spans="7:7">
      <c r="G336"/>
    </row>
    <row r="337" spans="7:7">
      <c r="G337"/>
    </row>
    <row r="338" spans="7:7">
      <c r="G338"/>
    </row>
    <row r="339" spans="7:7">
      <c r="G339"/>
    </row>
    <row r="340" spans="7:7">
      <c r="G340"/>
    </row>
    <row r="341" spans="7:7">
      <c r="G341"/>
    </row>
    <row r="342" spans="7:7">
      <c r="G342"/>
    </row>
    <row r="343" spans="7:7">
      <c r="G343"/>
    </row>
    <row r="344" spans="7:7">
      <c r="G344"/>
    </row>
    <row r="345" spans="7:7">
      <c r="G345"/>
    </row>
    <row r="346" spans="7:7">
      <c r="G346"/>
    </row>
    <row r="347" spans="7:7">
      <c r="G347"/>
    </row>
    <row r="348" spans="7:7">
      <c r="G348"/>
    </row>
    <row r="349" spans="7:7">
      <c r="G349"/>
    </row>
    <row r="350" spans="7:7">
      <c r="G350"/>
    </row>
    <row r="351" spans="7:7">
      <c r="G351"/>
    </row>
    <row r="352" spans="7:7">
      <c r="G352"/>
    </row>
    <row r="353" spans="7:7">
      <c r="G353"/>
    </row>
    <row r="354" spans="7:7">
      <c r="G354"/>
    </row>
    <row r="355" spans="7:7">
      <c r="G355"/>
    </row>
    <row r="356" spans="7:7">
      <c r="G356"/>
    </row>
    <row r="357" spans="7:7">
      <c r="G357"/>
    </row>
    <row r="358" spans="7:7">
      <c r="G358"/>
    </row>
    <row r="359" spans="7:7">
      <c r="G359"/>
    </row>
    <row r="360" spans="7:7">
      <c r="G360"/>
    </row>
    <row r="361" spans="7:7">
      <c r="G361"/>
    </row>
    <row r="362" spans="7:7">
      <c r="G362"/>
    </row>
    <row r="363" spans="7:7">
      <c r="G363"/>
    </row>
    <row r="364" spans="7:7">
      <c r="G364"/>
    </row>
    <row r="365" spans="7:7">
      <c r="G365"/>
    </row>
    <row r="366" spans="7:7">
      <c r="G366"/>
    </row>
    <row r="367" spans="7:7">
      <c r="G367"/>
    </row>
    <row r="368" spans="7:7">
      <c r="G368"/>
    </row>
    <row r="369" spans="7:7">
      <c r="G369"/>
    </row>
    <row r="370" spans="7:7">
      <c r="G370"/>
    </row>
    <row r="371" spans="7:7">
      <c r="G371"/>
    </row>
    <row r="372" spans="7:7">
      <c r="G372"/>
    </row>
    <row r="373" spans="7:7">
      <c r="G373"/>
    </row>
    <row r="374" spans="7:7">
      <c r="G374"/>
    </row>
    <row r="375" spans="7:7">
      <c r="G375"/>
    </row>
    <row r="376" spans="7:7">
      <c r="G376"/>
    </row>
    <row r="377" spans="7:7">
      <c r="G377"/>
    </row>
    <row r="378" spans="7:7">
      <c r="G378"/>
    </row>
    <row r="379" spans="7:7">
      <c r="G379"/>
    </row>
    <row r="380" spans="7:7">
      <c r="G380"/>
    </row>
    <row r="381" spans="7:7">
      <c r="G381"/>
    </row>
    <row r="382" spans="7:7">
      <c r="G382"/>
    </row>
    <row r="383" spans="7:7">
      <c r="G383"/>
    </row>
    <row r="384" spans="7:7">
      <c r="G384"/>
    </row>
    <row r="385" spans="7:7">
      <c r="G385"/>
    </row>
    <row r="386" spans="7:7">
      <c r="G386"/>
    </row>
    <row r="387" spans="7:7">
      <c r="G387"/>
    </row>
    <row r="388" spans="7:7">
      <c r="G388"/>
    </row>
    <row r="389" spans="7:7">
      <c r="G389"/>
    </row>
    <row r="390" spans="7:7">
      <c r="G390"/>
    </row>
    <row r="391" spans="7:7">
      <c r="G391"/>
    </row>
    <row r="392" spans="7:7">
      <c r="G392"/>
    </row>
    <row r="393" spans="7:7">
      <c r="G393"/>
    </row>
    <row r="394" spans="7:7">
      <c r="G394"/>
    </row>
    <row r="395" spans="7:7">
      <c r="G395"/>
    </row>
    <row r="396" spans="7:7">
      <c r="G396"/>
    </row>
    <row r="397" spans="7:7">
      <c r="G397"/>
    </row>
    <row r="398" spans="7:7">
      <c r="G398"/>
    </row>
    <row r="399" spans="7:7">
      <c r="G399"/>
    </row>
    <row r="400" spans="7:7">
      <c r="G400"/>
    </row>
    <row r="401" spans="7:7">
      <c r="G401"/>
    </row>
    <row r="402" spans="7:7">
      <c r="G402"/>
    </row>
    <row r="403" spans="7:7">
      <c r="G403"/>
    </row>
    <row r="404" spans="7:7">
      <c r="G404"/>
    </row>
    <row r="405" spans="7:7">
      <c r="G405"/>
    </row>
    <row r="406" spans="7:7">
      <c r="G406"/>
    </row>
    <row r="407" spans="7:7">
      <c r="G407"/>
    </row>
    <row r="408" spans="7:7">
      <c r="G408"/>
    </row>
    <row r="409" spans="7:7">
      <c r="G409"/>
    </row>
    <row r="410" spans="7:7">
      <c r="G410"/>
    </row>
    <row r="411" spans="7:7">
      <c r="G411"/>
    </row>
    <row r="412" spans="7:7">
      <c r="G412"/>
    </row>
    <row r="413" spans="7:7">
      <c r="G413"/>
    </row>
    <row r="414" spans="7:7">
      <c r="G414"/>
    </row>
    <row r="415" spans="7:7">
      <c r="G415"/>
    </row>
    <row r="416" spans="7:7">
      <c r="G416"/>
    </row>
    <row r="417" spans="7:7">
      <c r="G417"/>
    </row>
    <row r="418" spans="7:7">
      <c r="G418"/>
    </row>
    <row r="419" spans="7:7">
      <c r="G419"/>
    </row>
    <row r="420" spans="7:7">
      <c r="G420"/>
    </row>
    <row r="421" spans="7:7">
      <c r="G421"/>
    </row>
    <row r="422" spans="7:7">
      <c r="G422"/>
    </row>
    <row r="423" spans="7:7">
      <c r="G423"/>
    </row>
    <row r="424" spans="7:7">
      <c r="G424"/>
    </row>
    <row r="425" spans="7:7">
      <c r="G425"/>
    </row>
    <row r="426" spans="7:7">
      <c r="G426"/>
    </row>
    <row r="427" spans="7:7">
      <c r="G427"/>
    </row>
    <row r="428" spans="7:7">
      <c r="G428"/>
    </row>
    <row r="429" spans="7:7">
      <c r="G429"/>
    </row>
    <row r="430" spans="7:7">
      <c r="G430"/>
    </row>
    <row r="431" spans="7:7">
      <c r="G431"/>
    </row>
    <row r="432" spans="7:7">
      <c r="G432"/>
    </row>
    <row r="433" spans="7:7">
      <c r="G433"/>
    </row>
    <row r="434" spans="7:7">
      <c r="G434"/>
    </row>
    <row r="435" spans="7:7">
      <c r="G435"/>
    </row>
    <row r="436" spans="7:7">
      <c r="G436"/>
    </row>
    <row r="437" spans="7:7">
      <c r="G437"/>
    </row>
    <row r="438" spans="7:7">
      <c r="G438"/>
    </row>
    <row r="439" spans="7:7">
      <c r="G439"/>
    </row>
    <row r="440" spans="7:7">
      <c r="G440"/>
    </row>
    <row r="441" spans="7:7">
      <c r="G441"/>
    </row>
    <row r="442" spans="7:7">
      <c r="G442"/>
    </row>
    <row r="443" spans="7:7">
      <c r="G443"/>
    </row>
    <row r="444" spans="7:7">
      <c r="G444"/>
    </row>
    <row r="445" spans="7:7">
      <c r="G445"/>
    </row>
    <row r="446" spans="7:7">
      <c r="G446"/>
    </row>
    <row r="447" spans="7:7">
      <c r="G447"/>
    </row>
    <row r="448" spans="7:7">
      <c r="G448"/>
    </row>
    <row r="449" spans="7:7">
      <c r="G449"/>
    </row>
    <row r="450" spans="7:7">
      <c r="G450"/>
    </row>
    <row r="451" spans="7:7">
      <c r="G451"/>
    </row>
    <row r="452" spans="7:7">
      <c r="G452"/>
    </row>
    <row r="453" spans="7:7">
      <c r="G453"/>
    </row>
    <row r="454" spans="7:7">
      <c r="G454"/>
    </row>
    <row r="455" spans="7:7">
      <c r="G455"/>
    </row>
    <row r="456" spans="7:7">
      <c r="G456"/>
    </row>
  </sheetData>
  <autoFilter ref="A8:L230" xr:uid="{00000000-0009-0000-0000-000011000000}">
    <filterColumn colId="0" showButton="0"/>
    <filterColumn colId="1" showButton="0"/>
    <filterColumn colId="6">
      <filters>
        <filter val="RSX"/>
      </filters>
    </filterColumn>
  </autoFilter>
  <mergeCells count="18">
    <mergeCell ref="A8:C8"/>
    <mergeCell ref="F6:F7"/>
    <mergeCell ref="G6:G7"/>
    <mergeCell ref="H6:H7"/>
    <mergeCell ref="I6:I7"/>
    <mergeCell ref="A6:A7"/>
    <mergeCell ref="B6:B7"/>
    <mergeCell ref="C6:C7"/>
    <mergeCell ref="D6:D7"/>
    <mergeCell ref="E6:E7"/>
    <mergeCell ref="L6:L7"/>
    <mergeCell ref="J6:J7"/>
    <mergeCell ref="K6:K7"/>
    <mergeCell ref="A1:B1"/>
    <mergeCell ref="E1:L1"/>
    <mergeCell ref="A2:B2"/>
    <mergeCell ref="E2:L2"/>
    <mergeCell ref="A4:L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9"/>
  <sheetViews>
    <sheetView zoomScale="70" zoomScaleNormal="70" workbookViewId="0">
      <pane xSplit="3" ySplit="4" topLeftCell="D204" activePane="bottomRight" state="frozen"/>
      <selection pane="topRight" activeCell="D1" sqref="D1"/>
      <selection pane="bottomLeft" activeCell="A5" sqref="A5"/>
      <selection pane="bottomRight" sqref="A1:XFD1048576"/>
    </sheetView>
  </sheetViews>
  <sheetFormatPr defaultRowHeight="17.649999999999999"/>
  <cols>
    <col min="1" max="1" width="9.73046875" style="414" customWidth="1"/>
    <col min="2" max="2" width="9.73046875" style="415" hidden="1" customWidth="1"/>
    <col min="3" max="3" width="43.73046875" style="415" customWidth="1"/>
    <col min="4" max="4" width="11.3984375" style="415" customWidth="1"/>
    <col min="5" max="5" width="16.3984375" style="554" customWidth="1"/>
    <col min="6" max="6" width="10.73046875" style="554" bestFit="1" customWidth="1"/>
    <col min="7" max="9" width="10.73046875" style="554" hidden="1" customWidth="1"/>
    <col min="10" max="10" width="14.3984375" style="554" customWidth="1"/>
    <col min="11" max="11" width="17.73046875" style="554" hidden="1" customWidth="1"/>
    <col min="12" max="12" width="31.1328125" style="554" customWidth="1"/>
    <col min="13" max="14" width="7.86328125" style="554" hidden="1" customWidth="1"/>
    <col min="15" max="15" width="9.59765625" style="554" hidden="1" customWidth="1"/>
    <col min="16" max="19" width="7.86328125" style="554" hidden="1" customWidth="1"/>
    <col min="20" max="20" width="9.73046875" style="554" hidden="1" customWidth="1"/>
    <col min="21" max="21" width="7.86328125" style="554" hidden="1" customWidth="1"/>
    <col min="22" max="22" width="8.265625" style="554" hidden="1" customWidth="1"/>
    <col min="23" max="44" width="7.86328125" style="554" hidden="1" customWidth="1"/>
    <col min="45" max="45" width="23.265625" style="414" customWidth="1"/>
    <col min="46" max="46" width="28.265625" style="415" customWidth="1"/>
    <col min="47" max="47" width="33.59765625" style="414" customWidth="1"/>
    <col min="48" max="48" width="17.3984375" style="414" customWidth="1"/>
    <col min="49" max="49" width="9.1328125" style="415" hidden="1" customWidth="1"/>
    <col min="50" max="50" width="24.1328125" style="415" hidden="1" customWidth="1"/>
    <col min="51" max="55" width="9.1328125" style="415" hidden="1" customWidth="1"/>
    <col min="56" max="56" width="10.265625" style="416" customWidth="1"/>
    <col min="57" max="58" width="10.265625" style="415" customWidth="1"/>
    <col min="59" max="59" width="10.265625" style="414" customWidth="1"/>
    <col min="60" max="256" width="9.1328125" style="415"/>
    <col min="257" max="257" width="9.73046875" style="415" customWidth="1"/>
    <col min="258" max="258" width="0" style="415" hidden="1" customWidth="1"/>
    <col min="259" max="259" width="39.86328125" style="415" customWidth="1"/>
    <col min="260" max="260" width="11.3984375" style="415" customWidth="1"/>
    <col min="261" max="261" width="16.3984375" style="415" customWidth="1"/>
    <col min="262" max="262" width="10.73046875" style="415" bestFit="1" customWidth="1"/>
    <col min="263" max="265" width="10.73046875" style="415" customWidth="1"/>
    <col min="266" max="266" width="14.3984375" style="415" customWidth="1"/>
    <col min="267" max="267" width="17.73046875" style="415" customWidth="1"/>
    <col min="268" max="268" width="14.3984375" style="415" customWidth="1"/>
    <col min="269" max="270" width="7.86328125" style="415" customWidth="1"/>
    <col min="271" max="271" width="9.59765625" style="415" bestFit="1" customWidth="1"/>
    <col min="272" max="275" width="7.86328125" style="415" customWidth="1"/>
    <col min="276" max="276" width="9.73046875" style="415" customWidth="1"/>
    <col min="277" max="277" width="7.86328125" style="415" customWidth="1"/>
    <col min="278" max="278" width="8.265625" style="415" bestFit="1" customWidth="1"/>
    <col min="279" max="300" width="7.86328125" style="415" customWidth="1"/>
    <col min="301" max="301" width="23.265625" style="415" customWidth="1"/>
    <col min="302" max="302" width="28.265625" style="415" customWidth="1"/>
    <col min="303" max="303" width="33.59765625" style="415" customWidth="1"/>
    <col min="304" max="304" width="17.3984375" style="415" customWidth="1"/>
    <col min="305" max="311" width="0" style="415" hidden="1" customWidth="1"/>
    <col min="312" max="512" width="9.1328125" style="415"/>
    <col min="513" max="513" width="9.73046875" style="415" customWidth="1"/>
    <col min="514" max="514" width="0" style="415" hidden="1" customWidth="1"/>
    <col min="515" max="515" width="39.86328125" style="415" customWidth="1"/>
    <col min="516" max="516" width="11.3984375" style="415" customWidth="1"/>
    <col min="517" max="517" width="16.3984375" style="415" customWidth="1"/>
    <col min="518" max="518" width="10.73046875" style="415" bestFit="1" customWidth="1"/>
    <col min="519" max="521" width="10.73046875" style="415" customWidth="1"/>
    <col min="522" max="522" width="14.3984375" style="415" customWidth="1"/>
    <col min="523" max="523" width="17.73046875" style="415" customWidth="1"/>
    <col min="524" max="524" width="14.3984375" style="415" customWidth="1"/>
    <col min="525" max="526" width="7.86328125" style="415" customWidth="1"/>
    <col min="527" max="527" width="9.59765625" style="415" bestFit="1" customWidth="1"/>
    <col min="528" max="531" width="7.86328125" style="415" customWidth="1"/>
    <col min="532" max="532" width="9.73046875" style="415" customWidth="1"/>
    <col min="533" max="533" width="7.86328125" style="415" customWidth="1"/>
    <col min="534" max="534" width="8.265625" style="415" bestFit="1" customWidth="1"/>
    <col min="535" max="556" width="7.86328125" style="415" customWidth="1"/>
    <col min="557" max="557" width="23.265625" style="415" customWidth="1"/>
    <col min="558" max="558" width="28.265625" style="415" customWidth="1"/>
    <col min="559" max="559" width="33.59765625" style="415" customWidth="1"/>
    <col min="560" max="560" width="17.3984375" style="415" customWidth="1"/>
    <col min="561" max="567" width="0" style="415" hidden="1" customWidth="1"/>
    <col min="568" max="768" width="9.1328125" style="415"/>
    <col min="769" max="769" width="9.73046875" style="415" customWidth="1"/>
    <col min="770" max="770" width="0" style="415" hidden="1" customWidth="1"/>
    <col min="771" max="771" width="39.86328125" style="415" customWidth="1"/>
    <col min="772" max="772" width="11.3984375" style="415" customWidth="1"/>
    <col min="773" max="773" width="16.3984375" style="415" customWidth="1"/>
    <col min="774" max="774" width="10.73046875" style="415" bestFit="1" customWidth="1"/>
    <col min="775" max="777" width="10.73046875" style="415" customWidth="1"/>
    <col min="778" max="778" width="14.3984375" style="415" customWidth="1"/>
    <col min="779" max="779" width="17.73046875" style="415" customWidth="1"/>
    <col min="780" max="780" width="14.3984375" style="415" customWidth="1"/>
    <col min="781" max="782" width="7.86328125" style="415" customWidth="1"/>
    <col min="783" max="783" width="9.59765625" style="415" bestFit="1" customWidth="1"/>
    <col min="784" max="787" width="7.86328125" style="415" customWidth="1"/>
    <col min="788" max="788" width="9.73046875" style="415" customWidth="1"/>
    <col min="789" max="789" width="7.86328125" style="415" customWidth="1"/>
    <col min="790" max="790" width="8.265625" style="415" bestFit="1" customWidth="1"/>
    <col min="791" max="812" width="7.86328125" style="415" customWidth="1"/>
    <col min="813" max="813" width="23.265625" style="415" customWidth="1"/>
    <col min="814" max="814" width="28.265625" style="415" customWidth="1"/>
    <col min="815" max="815" width="33.59765625" style="415" customWidth="1"/>
    <col min="816" max="816" width="17.3984375" style="415" customWidth="1"/>
    <col min="817" max="823" width="0" style="415" hidden="1" customWidth="1"/>
    <col min="824" max="1024" width="9.1328125" style="415"/>
    <col min="1025" max="1025" width="9.73046875" style="415" customWidth="1"/>
    <col min="1026" max="1026" width="0" style="415" hidden="1" customWidth="1"/>
    <col min="1027" max="1027" width="39.86328125" style="415" customWidth="1"/>
    <col min="1028" max="1028" width="11.3984375" style="415" customWidth="1"/>
    <col min="1029" max="1029" width="16.3984375" style="415" customWidth="1"/>
    <col min="1030" max="1030" width="10.73046875" style="415" bestFit="1" customWidth="1"/>
    <col min="1031" max="1033" width="10.73046875" style="415" customWidth="1"/>
    <col min="1034" max="1034" width="14.3984375" style="415" customWidth="1"/>
    <col min="1035" max="1035" width="17.73046875" style="415" customWidth="1"/>
    <col min="1036" max="1036" width="14.3984375" style="415" customWidth="1"/>
    <col min="1037" max="1038" width="7.86328125" style="415" customWidth="1"/>
    <col min="1039" max="1039" width="9.59765625" style="415" bestFit="1" customWidth="1"/>
    <col min="1040" max="1043" width="7.86328125" style="415" customWidth="1"/>
    <col min="1044" max="1044" width="9.73046875" style="415" customWidth="1"/>
    <col min="1045" max="1045" width="7.86328125" style="415" customWidth="1"/>
    <col min="1046" max="1046" width="8.265625" style="415" bestFit="1" customWidth="1"/>
    <col min="1047" max="1068" width="7.86328125" style="415" customWidth="1"/>
    <col min="1069" max="1069" width="23.265625" style="415" customWidth="1"/>
    <col min="1070" max="1070" width="28.265625" style="415" customWidth="1"/>
    <col min="1071" max="1071" width="33.59765625" style="415" customWidth="1"/>
    <col min="1072" max="1072" width="17.3984375" style="415" customWidth="1"/>
    <col min="1073" max="1079" width="0" style="415" hidden="1" customWidth="1"/>
    <col min="1080" max="1280" width="9.1328125" style="415"/>
    <col min="1281" max="1281" width="9.73046875" style="415" customWidth="1"/>
    <col min="1282" max="1282" width="0" style="415" hidden="1" customWidth="1"/>
    <col min="1283" max="1283" width="39.86328125" style="415" customWidth="1"/>
    <col min="1284" max="1284" width="11.3984375" style="415" customWidth="1"/>
    <col min="1285" max="1285" width="16.3984375" style="415" customWidth="1"/>
    <col min="1286" max="1286" width="10.73046875" style="415" bestFit="1" customWidth="1"/>
    <col min="1287" max="1289" width="10.73046875" style="415" customWidth="1"/>
    <col min="1290" max="1290" width="14.3984375" style="415" customWidth="1"/>
    <col min="1291" max="1291" width="17.73046875" style="415" customWidth="1"/>
    <col min="1292" max="1292" width="14.3984375" style="415" customWidth="1"/>
    <col min="1293" max="1294" width="7.86328125" style="415" customWidth="1"/>
    <col min="1295" max="1295" width="9.59765625" style="415" bestFit="1" customWidth="1"/>
    <col min="1296" max="1299" width="7.86328125" style="415" customWidth="1"/>
    <col min="1300" max="1300" width="9.73046875" style="415" customWidth="1"/>
    <col min="1301" max="1301" width="7.86328125" style="415" customWidth="1"/>
    <col min="1302" max="1302" width="8.265625" style="415" bestFit="1" customWidth="1"/>
    <col min="1303" max="1324" width="7.86328125" style="415" customWidth="1"/>
    <col min="1325" max="1325" width="23.265625" style="415" customWidth="1"/>
    <col min="1326" max="1326" width="28.265625" style="415" customWidth="1"/>
    <col min="1327" max="1327" width="33.59765625" style="415" customWidth="1"/>
    <col min="1328" max="1328" width="17.3984375" style="415" customWidth="1"/>
    <col min="1329" max="1335" width="0" style="415" hidden="1" customWidth="1"/>
    <col min="1336" max="1536" width="9.1328125" style="415"/>
    <col min="1537" max="1537" width="9.73046875" style="415" customWidth="1"/>
    <col min="1538" max="1538" width="0" style="415" hidden="1" customWidth="1"/>
    <col min="1539" max="1539" width="39.86328125" style="415" customWidth="1"/>
    <col min="1540" max="1540" width="11.3984375" style="415" customWidth="1"/>
    <col min="1541" max="1541" width="16.3984375" style="415" customWidth="1"/>
    <col min="1542" max="1542" width="10.73046875" style="415" bestFit="1" customWidth="1"/>
    <col min="1543" max="1545" width="10.73046875" style="415" customWidth="1"/>
    <col min="1546" max="1546" width="14.3984375" style="415" customWidth="1"/>
    <col min="1547" max="1547" width="17.73046875" style="415" customWidth="1"/>
    <col min="1548" max="1548" width="14.3984375" style="415" customWidth="1"/>
    <col min="1549" max="1550" width="7.86328125" style="415" customWidth="1"/>
    <col min="1551" max="1551" width="9.59765625" style="415" bestFit="1" customWidth="1"/>
    <col min="1552" max="1555" width="7.86328125" style="415" customWidth="1"/>
    <col min="1556" max="1556" width="9.73046875" style="415" customWidth="1"/>
    <col min="1557" max="1557" width="7.86328125" style="415" customWidth="1"/>
    <col min="1558" max="1558" width="8.265625" style="415" bestFit="1" customWidth="1"/>
    <col min="1559" max="1580" width="7.86328125" style="415" customWidth="1"/>
    <col min="1581" max="1581" width="23.265625" style="415" customWidth="1"/>
    <col min="1582" max="1582" width="28.265625" style="415" customWidth="1"/>
    <col min="1583" max="1583" width="33.59765625" style="415" customWidth="1"/>
    <col min="1584" max="1584" width="17.3984375" style="415" customWidth="1"/>
    <col min="1585" max="1591" width="0" style="415" hidden="1" customWidth="1"/>
    <col min="1592" max="1792" width="9.1328125" style="415"/>
    <col min="1793" max="1793" width="9.73046875" style="415" customWidth="1"/>
    <col min="1794" max="1794" width="0" style="415" hidden="1" customWidth="1"/>
    <col min="1795" max="1795" width="39.86328125" style="415" customWidth="1"/>
    <col min="1796" max="1796" width="11.3984375" style="415" customWidth="1"/>
    <col min="1797" max="1797" width="16.3984375" style="415" customWidth="1"/>
    <col min="1798" max="1798" width="10.73046875" style="415" bestFit="1" customWidth="1"/>
    <col min="1799" max="1801" width="10.73046875" style="415" customWidth="1"/>
    <col min="1802" max="1802" width="14.3984375" style="415" customWidth="1"/>
    <col min="1803" max="1803" width="17.73046875" style="415" customWidth="1"/>
    <col min="1804" max="1804" width="14.3984375" style="415" customWidth="1"/>
    <col min="1805" max="1806" width="7.86328125" style="415" customWidth="1"/>
    <col min="1807" max="1807" width="9.59765625" style="415" bestFit="1" customWidth="1"/>
    <col min="1808" max="1811" width="7.86328125" style="415" customWidth="1"/>
    <col min="1812" max="1812" width="9.73046875" style="415" customWidth="1"/>
    <col min="1813" max="1813" width="7.86328125" style="415" customWidth="1"/>
    <col min="1814" max="1814" width="8.265625" style="415" bestFit="1" customWidth="1"/>
    <col min="1815" max="1836" width="7.86328125" style="415" customWidth="1"/>
    <col min="1837" max="1837" width="23.265625" style="415" customWidth="1"/>
    <col min="1838" max="1838" width="28.265625" style="415" customWidth="1"/>
    <col min="1839" max="1839" width="33.59765625" style="415" customWidth="1"/>
    <col min="1840" max="1840" width="17.3984375" style="415" customWidth="1"/>
    <col min="1841" max="1847" width="0" style="415" hidden="1" customWidth="1"/>
    <col min="1848" max="2048" width="9.1328125" style="415"/>
    <col min="2049" max="2049" width="9.73046875" style="415" customWidth="1"/>
    <col min="2050" max="2050" width="0" style="415" hidden="1" customWidth="1"/>
    <col min="2051" max="2051" width="39.86328125" style="415" customWidth="1"/>
    <col min="2052" max="2052" width="11.3984375" style="415" customWidth="1"/>
    <col min="2053" max="2053" width="16.3984375" style="415" customWidth="1"/>
    <col min="2054" max="2054" width="10.73046875" style="415" bestFit="1" customWidth="1"/>
    <col min="2055" max="2057" width="10.73046875" style="415" customWidth="1"/>
    <col min="2058" max="2058" width="14.3984375" style="415" customWidth="1"/>
    <col min="2059" max="2059" width="17.73046875" style="415" customWidth="1"/>
    <col min="2060" max="2060" width="14.3984375" style="415" customWidth="1"/>
    <col min="2061" max="2062" width="7.86328125" style="415" customWidth="1"/>
    <col min="2063" max="2063" width="9.59765625" style="415" bestFit="1" customWidth="1"/>
    <col min="2064" max="2067" width="7.86328125" style="415" customWidth="1"/>
    <col min="2068" max="2068" width="9.73046875" style="415" customWidth="1"/>
    <col min="2069" max="2069" width="7.86328125" style="415" customWidth="1"/>
    <col min="2070" max="2070" width="8.265625" style="415" bestFit="1" customWidth="1"/>
    <col min="2071" max="2092" width="7.86328125" style="415" customWidth="1"/>
    <col min="2093" max="2093" width="23.265625" style="415" customWidth="1"/>
    <col min="2094" max="2094" width="28.265625" style="415" customWidth="1"/>
    <col min="2095" max="2095" width="33.59765625" style="415" customWidth="1"/>
    <col min="2096" max="2096" width="17.3984375" style="415" customWidth="1"/>
    <col min="2097" max="2103" width="0" style="415" hidden="1" customWidth="1"/>
    <col min="2104" max="2304" width="9.1328125" style="415"/>
    <col min="2305" max="2305" width="9.73046875" style="415" customWidth="1"/>
    <col min="2306" max="2306" width="0" style="415" hidden="1" customWidth="1"/>
    <col min="2307" max="2307" width="39.86328125" style="415" customWidth="1"/>
    <col min="2308" max="2308" width="11.3984375" style="415" customWidth="1"/>
    <col min="2309" max="2309" width="16.3984375" style="415" customWidth="1"/>
    <col min="2310" max="2310" width="10.73046875" style="415" bestFit="1" customWidth="1"/>
    <col min="2311" max="2313" width="10.73046875" style="415" customWidth="1"/>
    <col min="2314" max="2314" width="14.3984375" style="415" customWidth="1"/>
    <col min="2315" max="2315" width="17.73046875" style="415" customWidth="1"/>
    <col min="2316" max="2316" width="14.3984375" style="415" customWidth="1"/>
    <col min="2317" max="2318" width="7.86328125" style="415" customWidth="1"/>
    <col min="2319" max="2319" width="9.59765625" style="415" bestFit="1" customWidth="1"/>
    <col min="2320" max="2323" width="7.86328125" style="415" customWidth="1"/>
    <col min="2324" max="2324" width="9.73046875" style="415" customWidth="1"/>
    <col min="2325" max="2325" width="7.86328125" style="415" customWidth="1"/>
    <col min="2326" max="2326" width="8.265625" style="415" bestFit="1" customWidth="1"/>
    <col min="2327" max="2348" width="7.86328125" style="415" customWidth="1"/>
    <col min="2349" max="2349" width="23.265625" style="415" customWidth="1"/>
    <col min="2350" max="2350" width="28.265625" style="415" customWidth="1"/>
    <col min="2351" max="2351" width="33.59765625" style="415" customWidth="1"/>
    <col min="2352" max="2352" width="17.3984375" style="415" customWidth="1"/>
    <col min="2353" max="2359" width="0" style="415" hidden="1" customWidth="1"/>
    <col min="2360" max="2560" width="9.1328125" style="415"/>
    <col min="2561" max="2561" width="9.73046875" style="415" customWidth="1"/>
    <col min="2562" max="2562" width="0" style="415" hidden="1" customWidth="1"/>
    <col min="2563" max="2563" width="39.86328125" style="415" customWidth="1"/>
    <col min="2564" max="2564" width="11.3984375" style="415" customWidth="1"/>
    <col min="2565" max="2565" width="16.3984375" style="415" customWidth="1"/>
    <col min="2566" max="2566" width="10.73046875" style="415" bestFit="1" customWidth="1"/>
    <col min="2567" max="2569" width="10.73046875" style="415" customWidth="1"/>
    <col min="2570" max="2570" width="14.3984375" style="415" customWidth="1"/>
    <col min="2571" max="2571" width="17.73046875" style="415" customWidth="1"/>
    <col min="2572" max="2572" width="14.3984375" style="415" customWidth="1"/>
    <col min="2573" max="2574" width="7.86328125" style="415" customWidth="1"/>
    <col min="2575" max="2575" width="9.59765625" style="415" bestFit="1" customWidth="1"/>
    <col min="2576" max="2579" width="7.86328125" style="415" customWidth="1"/>
    <col min="2580" max="2580" width="9.73046875" style="415" customWidth="1"/>
    <col min="2581" max="2581" width="7.86328125" style="415" customWidth="1"/>
    <col min="2582" max="2582" width="8.265625" style="415" bestFit="1" customWidth="1"/>
    <col min="2583" max="2604" width="7.86328125" style="415" customWidth="1"/>
    <col min="2605" max="2605" width="23.265625" style="415" customWidth="1"/>
    <col min="2606" max="2606" width="28.265625" style="415" customWidth="1"/>
    <col min="2607" max="2607" width="33.59765625" style="415" customWidth="1"/>
    <col min="2608" max="2608" width="17.3984375" style="415" customWidth="1"/>
    <col min="2609" max="2615" width="0" style="415" hidden="1" customWidth="1"/>
    <col min="2616" max="2816" width="9.1328125" style="415"/>
    <col min="2817" max="2817" width="9.73046875" style="415" customWidth="1"/>
    <col min="2818" max="2818" width="0" style="415" hidden="1" customWidth="1"/>
    <col min="2819" max="2819" width="39.86328125" style="415" customWidth="1"/>
    <col min="2820" max="2820" width="11.3984375" style="415" customWidth="1"/>
    <col min="2821" max="2821" width="16.3984375" style="415" customWidth="1"/>
    <col min="2822" max="2822" width="10.73046875" style="415" bestFit="1" customWidth="1"/>
    <col min="2823" max="2825" width="10.73046875" style="415" customWidth="1"/>
    <col min="2826" max="2826" width="14.3984375" style="415" customWidth="1"/>
    <col min="2827" max="2827" width="17.73046875" style="415" customWidth="1"/>
    <col min="2828" max="2828" width="14.3984375" style="415" customWidth="1"/>
    <col min="2829" max="2830" width="7.86328125" style="415" customWidth="1"/>
    <col min="2831" max="2831" width="9.59765625" style="415" bestFit="1" customWidth="1"/>
    <col min="2832" max="2835" width="7.86328125" style="415" customWidth="1"/>
    <col min="2836" max="2836" width="9.73046875" style="415" customWidth="1"/>
    <col min="2837" max="2837" width="7.86328125" style="415" customWidth="1"/>
    <col min="2838" max="2838" width="8.265625" style="415" bestFit="1" customWidth="1"/>
    <col min="2839" max="2860" width="7.86328125" style="415" customWidth="1"/>
    <col min="2861" max="2861" width="23.265625" style="415" customWidth="1"/>
    <col min="2862" max="2862" width="28.265625" style="415" customWidth="1"/>
    <col min="2863" max="2863" width="33.59765625" style="415" customWidth="1"/>
    <col min="2864" max="2864" width="17.3984375" style="415" customWidth="1"/>
    <col min="2865" max="2871" width="0" style="415" hidden="1" customWidth="1"/>
    <col min="2872" max="3072" width="9.1328125" style="415"/>
    <col min="3073" max="3073" width="9.73046875" style="415" customWidth="1"/>
    <col min="3074" max="3074" width="0" style="415" hidden="1" customWidth="1"/>
    <col min="3075" max="3075" width="39.86328125" style="415" customWidth="1"/>
    <col min="3076" max="3076" width="11.3984375" style="415" customWidth="1"/>
    <col min="3077" max="3077" width="16.3984375" style="415" customWidth="1"/>
    <col min="3078" max="3078" width="10.73046875" style="415" bestFit="1" customWidth="1"/>
    <col min="3079" max="3081" width="10.73046875" style="415" customWidth="1"/>
    <col min="3082" max="3082" width="14.3984375" style="415" customWidth="1"/>
    <col min="3083" max="3083" width="17.73046875" style="415" customWidth="1"/>
    <col min="3084" max="3084" width="14.3984375" style="415" customWidth="1"/>
    <col min="3085" max="3086" width="7.86328125" style="415" customWidth="1"/>
    <col min="3087" max="3087" width="9.59765625" style="415" bestFit="1" customWidth="1"/>
    <col min="3088" max="3091" width="7.86328125" style="415" customWidth="1"/>
    <col min="3092" max="3092" width="9.73046875" style="415" customWidth="1"/>
    <col min="3093" max="3093" width="7.86328125" style="415" customWidth="1"/>
    <col min="3094" max="3094" width="8.265625" style="415" bestFit="1" customWidth="1"/>
    <col min="3095" max="3116" width="7.86328125" style="415" customWidth="1"/>
    <col min="3117" max="3117" width="23.265625" style="415" customWidth="1"/>
    <col min="3118" max="3118" width="28.265625" style="415" customWidth="1"/>
    <col min="3119" max="3119" width="33.59765625" style="415" customWidth="1"/>
    <col min="3120" max="3120" width="17.3984375" style="415" customWidth="1"/>
    <col min="3121" max="3127" width="0" style="415" hidden="1" customWidth="1"/>
    <col min="3128" max="3328" width="9.1328125" style="415"/>
    <col min="3329" max="3329" width="9.73046875" style="415" customWidth="1"/>
    <col min="3330" max="3330" width="0" style="415" hidden="1" customWidth="1"/>
    <col min="3331" max="3331" width="39.86328125" style="415" customWidth="1"/>
    <col min="3332" max="3332" width="11.3984375" style="415" customWidth="1"/>
    <col min="3333" max="3333" width="16.3984375" style="415" customWidth="1"/>
    <col min="3334" max="3334" width="10.73046875" style="415" bestFit="1" customWidth="1"/>
    <col min="3335" max="3337" width="10.73046875" style="415" customWidth="1"/>
    <col min="3338" max="3338" width="14.3984375" style="415" customWidth="1"/>
    <col min="3339" max="3339" width="17.73046875" style="415" customWidth="1"/>
    <col min="3340" max="3340" width="14.3984375" style="415" customWidth="1"/>
    <col min="3341" max="3342" width="7.86328125" style="415" customWidth="1"/>
    <col min="3343" max="3343" width="9.59765625" style="415" bestFit="1" customWidth="1"/>
    <col min="3344" max="3347" width="7.86328125" style="415" customWidth="1"/>
    <col min="3348" max="3348" width="9.73046875" style="415" customWidth="1"/>
    <col min="3349" max="3349" width="7.86328125" style="415" customWidth="1"/>
    <col min="3350" max="3350" width="8.265625" style="415" bestFit="1" customWidth="1"/>
    <col min="3351" max="3372" width="7.86328125" style="415" customWidth="1"/>
    <col min="3373" max="3373" width="23.265625" style="415" customWidth="1"/>
    <col min="3374" max="3374" width="28.265625" style="415" customWidth="1"/>
    <col min="3375" max="3375" width="33.59765625" style="415" customWidth="1"/>
    <col min="3376" max="3376" width="17.3984375" style="415" customWidth="1"/>
    <col min="3377" max="3383" width="0" style="415" hidden="1" customWidth="1"/>
    <col min="3384" max="3584" width="9.1328125" style="415"/>
    <col min="3585" max="3585" width="9.73046875" style="415" customWidth="1"/>
    <col min="3586" max="3586" width="0" style="415" hidden="1" customWidth="1"/>
    <col min="3587" max="3587" width="39.86328125" style="415" customWidth="1"/>
    <col min="3588" max="3588" width="11.3984375" style="415" customWidth="1"/>
    <col min="3589" max="3589" width="16.3984375" style="415" customWidth="1"/>
    <col min="3590" max="3590" width="10.73046875" style="415" bestFit="1" customWidth="1"/>
    <col min="3591" max="3593" width="10.73046875" style="415" customWidth="1"/>
    <col min="3594" max="3594" width="14.3984375" style="415" customWidth="1"/>
    <col min="3595" max="3595" width="17.73046875" style="415" customWidth="1"/>
    <col min="3596" max="3596" width="14.3984375" style="415" customWidth="1"/>
    <col min="3597" max="3598" width="7.86328125" style="415" customWidth="1"/>
    <col min="3599" max="3599" width="9.59765625" style="415" bestFit="1" customWidth="1"/>
    <col min="3600" max="3603" width="7.86328125" style="415" customWidth="1"/>
    <col min="3604" max="3604" width="9.73046875" style="415" customWidth="1"/>
    <col min="3605" max="3605" width="7.86328125" style="415" customWidth="1"/>
    <col min="3606" max="3606" width="8.265625" style="415" bestFit="1" customWidth="1"/>
    <col min="3607" max="3628" width="7.86328125" style="415" customWidth="1"/>
    <col min="3629" max="3629" width="23.265625" style="415" customWidth="1"/>
    <col min="3630" max="3630" width="28.265625" style="415" customWidth="1"/>
    <col min="3631" max="3631" width="33.59765625" style="415" customWidth="1"/>
    <col min="3632" max="3632" width="17.3984375" style="415" customWidth="1"/>
    <col min="3633" max="3639" width="0" style="415" hidden="1" customWidth="1"/>
    <col min="3640" max="3840" width="9.1328125" style="415"/>
    <col min="3841" max="3841" width="9.73046875" style="415" customWidth="1"/>
    <col min="3842" max="3842" width="0" style="415" hidden="1" customWidth="1"/>
    <col min="3843" max="3843" width="39.86328125" style="415" customWidth="1"/>
    <col min="3844" max="3844" width="11.3984375" style="415" customWidth="1"/>
    <col min="3845" max="3845" width="16.3984375" style="415" customWidth="1"/>
    <col min="3846" max="3846" width="10.73046875" style="415" bestFit="1" customWidth="1"/>
    <col min="3847" max="3849" width="10.73046875" style="415" customWidth="1"/>
    <col min="3850" max="3850" width="14.3984375" style="415" customWidth="1"/>
    <col min="3851" max="3851" width="17.73046875" style="415" customWidth="1"/>
    <col min="3852" max="3852" width="14.3984375" style="415" customWidth="1"/>
    <col min="3853" max="3854" width="7.86328125" style="415" customWidth="1"/>
    <col min="3855" max="3855" width="9.59765625" style="415" bestFit="1" customWidth="1"/>
    <col min="3856" max="3859" width="7.86328125" style="415" customWidth="1"/>
    <col min="3860" max="3860" width="9.73046875" style="415" customWidth="1"/>
    <col min="3861" max="3861" width="7.86328125" style="415" customWidth="1"/>
    <col min="3862" max="3862" width="8.265625" style="415" bestFit="1" customWidth="1"/>
    <col min="3863" max="3884" width="7.86328125" style="415" customWidth="1"/>
    <col min="3885" max="3885" width="23.265625" style="415" customWidth="1"/>
    <col min="3886" max="3886" width="28.265625" style="415" customWidth="1"/>
    <col min="3887" max="3887" width="33.59765625" style="415" customWidth="1"/>
    <col min="3888" max="3888" width="17.3984375" style="415" customWidth="1"/>
    <col min="3889" max="3895" width="0" style="415" hidden="1" customWidth="1"/>
    <col min="3896" max="4096" width="9.1328125" style="415"/>
    <col min="4097" max="4097" width="9.73046875" style="415" customWidth="1"/>
    <col min="4098" max="4098" width="0" style="415" hidden="1" customWidth="1"/>
    <col min="4099" max="4099" width="39.86328125" style="415" customWidth="1"/>
    <col min="4100" max="4100" width="11.3984375" style="415" customWidth="1"/>
    <col min="4101" max="4101" width="16.3984375" style="415" customWidth="1"/>
    <col min="4102" max="4102" width="10.73046875" style="415" bestFit="1" customWidth="1"/>
    <col min="4103" max="4105" width="10.73046875" style="415" customWidth="1"/>
    <col min="4106" max="4106" width="14.3984375" style="415" customWidth="1"/>
    <col min="4107" max="4107" width="17.73046875" style="415" customWidth="1"/>
    <col min="4108" max="4108" width="14.3984375" style="415" customWidth="1"/>
    <col min="4109" max="4110" width="7.86328125" style="415" customWidth="1"/>
    <col min="4111" max="4111" width="9.59765625" style="415" bestFit="1" customWidth="1"/>
    <col min="4112" max="4115" width="7.86328125" style="415" customWidth="1"/>
    <col min="4116" max="4116" width="9.73046875" style="415" customWidth="1"/>
    <col min="4117" max="4117" width="7.86328125" style="415" customWidth="1"/>
    <col min="4118" max="4118" width="8.265625" style="415" bestFit="1" customWidth="1"/>
    <col min="4119" max="4140" width="7.86328125" style="415" customWidth="1"/>
    <col min="4141" max="4141" width="23.265625" style="415" customWidth="1"/>
    <col min="4142" max="4142" width="28.265625" style="415" customWidth="1"/>
    <col min="4143" max="4143" width="33.59765625" style="415" customWidth="1"/>
    <col min="4144" max="4144" width="17.3984375" style="415" customWidth="1"/>
    <col min="4145" max="4151" width="0" style="415" hidden="1" customWidth="1"/>
    <col min="4152" max="4352" width="9.1328125" style="415"/>
    <col min="4353" max="4353" width="9.73046875" style="415" customWidth="1"/>
    <col min="4354" max="4354" width="0" style="415" hidden="1" customWidth="1"/>
    <col min="4355" max="4355" width="39.86328125" style="415" customWidth="1"/>
    <col min="4356" max="4356" width="11.3984375" style="415" customWidth="1"/>
    <col min="4357" max="4357" width="16.3984375" style="415" customWidth="1"/>
    <col min="4358" max="4358" width="10.73046875" style="415" bestFit="1" customWidth="1"/>
    <col min="4359" max="4361" width="10.73046875" style="415" customWidth="1"/>
    <col min="4362" max="4362" width="14.3984375" style="415" customWidth="1"/>
    <col min="4363" max="4363" width="17.73046875" style="415" customWidth="1"/>
    <col min="4364" max="4364" width="14.3984375" style="415" customWidth="1"/>
    <col min="4365" max="4366" width="7.86328125" style="415" customWidth="1"/>
    <col min="4367" max="4367" width="9.59765625" style="415" bestFit="1" customWidth="1"/>
    <col min="4368" max="4371" width="7.86328125" style="415" customWidth="1"/>
    <col min="4372" max="4372" width="9.73046875" style="415" customWidth="1"/>
    <col min="4373" max="4373" width="7.86328125" style="415" customWidth="1"/>
    <col min="4374" max="4374" width="8.265625" style="415" bestFit="1" customWidth="1"/>
    <col min="4375" max="4396" width="7.86328125" style="415" customWidth="1"/>
    <col min="4397" max="4397" width="23.265625" style="415" customWidth="1"/>
    <col min="4398" max="4398" width="28.265625" style="415" customWidth="1"/>
    <col min="4399" max="4399" width="33.59765625" style="415" customWidth="1"/>
    <col min="4400" max="4400" width="17.3984375" style="415" customWidth="1"/>
    <col min="4401" max="4407" width="0" style="415" hidden="1" customWidth="1"/>
    <col min="4408" max="4608" width="9.1328125" style="415"/>
    <col min="4609" max="4609" width="9.73046875" style="415" customWidth="1"/>
    <col min="4610" max="4610" width="0" style="415" hidden="1" customWidth="1"/>
    <col min="4611" max="4611" width="39.86328125" style="415" customWidth="1"/>
    <col min="4612" max="4612" width="11.3984375" style="415" customWidth="1"/>
    <col min="4613" max="4613" width="16.3984375" style="415" customWidth="1"/>
    <col min="4614" max="4614" width="10.73046875" style="415" bestFit="1" customWidth="1"/>
    <col min="4615" max="4617" width="10.73046875" style="415" customWidth="1"/>
    <col min="4618" max="4618" width="14.3984375" style="415" customWidth="1"/>
    <col min="4619" max="4619" width="17.73046875" style="415" customWidth="1"/>
    <col min="4620" max="4620" width="14.3984375" style="415" customWidth="1"/>
    <col min="4621" max="4622" width="7.86328125" style="415" customWidth="1"/>
    <col min="4623" max="4623" width="9.59765625" style="415" bestFit="1" customWidth="1"/>
    <col min="4624" max="4627" width="7.86328125" style="415" customWidth="1"/>
    <col min="4628" max="4628" width="9.73046875" style="415" customWidth="1"/>
    <col min="4629" max="4629" width="7.86328125" style="415" customWidth="1"/>
    <col min="4630" max="4630" width="8.265625" style="415" bestFit="1" customWidth="1"/>
    <col min="4631" max="4652" width="7.86328125" style="415" customWidth="1"/>
    <col min="4653" max="4653" width="23.265625" style="415" customWidth="1"/>
    <col min="4654" max="4654" width="28.265625" style="415" customWidth="1"/>
    <col min="4655" max="4655" width="33.59765625" style="415" customWidth="1"/>
    <col min="4656" max="4656" width="17.3984375" style="415" customWidth="1"/>
    <col min="4657" max="4663" width="0" style="415" hidden="1" customWidth="1"/>
    <col min="4664" max="4864" width="9.1328125" style="415"/>
    <col min="4865" max="4865" width="9.73046875" style="415" customWidth="1"/>
    <col min="4866" max="4866" width="0" style="415" hidden="1" customWidth="1"/>
    <col min="4867" max="4867" width="39.86328125" style="415" customWidth="1"/>
    <col min="4868" max="4868" width="11.3984375" style="415" customWidth="1"/>
    <col min="4869" max="4869" width="16.3984375" style="415" customWidth="1"/>
    <col min="4870" max="4870" width="10.73046875" style="415" bestFit="1" customWidth="1"/>
    <col min="4871" max="4873" width="10.73046875" style="415" customWidth="1"/>
    <col min="4874" max="4874" width="14.3984375" style="415" customWidth="1"/>
    <col min="4875" max="4875" width="17.73046875" style="415" customWidth="1"/>
    <col min="4876" max="4876" width="14.3984375" style="415" customWidth="1"/>
    <col min="4877" max="4878" width="7.86328125" style="415" customWidth="1"/>
    <col min="4879" max="4879" width="9.59765625" style="415" bestFit="1" customWidth="1"/>
    <col min="4880" max="4883" width="7.86328125" style="415" customWidth="1"/>
    <col min="4884" max="4884" width="9.73046875" style="415" customWidth="1"/>
    <col min="4885" max="4885" width="7.86328125" style="415" customWidth="1"/>
    <col min="4886" max="4886" width="8.265625" style="415" bestFit="1" customWidth="1"/>
    <col min="4887" max="4908" width="7.86328125" style="415" customWidth="1"/>
    <col min="4909" max="4909" width="23.265625" style="415" customWidth="1"/>
    <col min="4910" max="4910" width="28.265625" style="415" customWidth="1"/>
    <col min="4911" max="4911" width="33.59765625" style="415" customWidth="1"/>
    <col min="4912" max="4912" width="17.3984375" style="415" customWidth="1"/>
    <col min="4913" max="4919" width="0" style="415" hidden="1" customWidth="1"/>
    <col min="4920" max="5120" width="9.1328125" style="415"/>
    <col min="5121" max="5121" width="9.73046875" style="415" customWidth="1"/>
    <col min="5122" max="5122" width="0" style="415" hidden="1" customWidth="1"/>
    <col min="5123" max="5123" width="39.86328125" style="415" customWidth="1"/>
    <col min="5124" max="5124" width="11.3984375" style="415" customWidth="1"/>
    <col min="5125" max="5125" width="16.3984375" style="415" customWidth="1"/>
    <col min="5126" max="5126" width="10.73046875" style="415" bestFit="1" customWidth="1"/>
    <col min="5127" max="5129" width="10.73046875" style="415" customWidth="1"/>
    <col min="5130" max="5130" width="14.3984375" style="415" customWidth="1"/>
    <col min="5131" max="5131" width="17.73046875" style="415" customWidth="1"/>
    <col min="5132" max="5132" width="14.3984375" style="415" customWidth="1"/>
    <col min="5133" max="5134" width="7.86328125" style="415" customWidth="1"/>
    <col min="5135" max="5135" width="9.59765625" style="415" bestFit="1" customWidth="1"/>
    <col min="5136" max="5139" width="7.86328125" style="415" customWidth="1"/>
    <col min="5140" max="5140" width="9.73046875" style="415" customWidth="1"/>
    <col min="5141" max="5141" width="7.86328125" style="415" customWidth="1"/>
    <col min="5142" max="5142" width="8.265625" style="415" bestFit="1" customWidth="1"/>
    <col min="5143" max="5164" width="7.86328125" style="415" customWidth="1"/>
    <col min="5165" max="5165" width="23.265625" style="415" customWidth="1"/>
    <col min="5166" max="5166" width="28.265625" style="415" customWidth="1"/>
    <col min="5167" max="5167" width="33.59765625" style="415" customWidth="1"/>
    <col min="5168" max="5168" width="17.3984375" style="415" customWidth="1"/>
    <col min="5169" max="5175" width="0" style="415" hidden="1" customWidth="1"/>
    <col min="5176" max="5376" width="9.1328125" style="415"/>
    <col min="5377" max="5377" width="9.73046875" style="415" customWidth="1"/>
    <col min="5378" max="5378" width="0" style="415" hidden="1" customWidth="1"/>
    <col min="5379" max="5379" width="39.86328125" style="415" customWidth="1"/>
    <col min="5380" max="5380" width="11.3984375" style="415" customWidth="1"/>
    <col min="5381" max="5381" width="16.3984375" style="415" customWidth="1"/>
    <col min="5382" max="5382" width="10.73046875" style="415" bestFit="1" customWidth="1"/>
    <col min="5383" max="5385" width="10.73046875" style="415" customWidth="1"/>
    <col min="5386" max="5386" width="14.3984375" style="415" customWidth="1"/>
    <col min="5387" max="5387" width="17.73046875" style="415" customWidth="1"/>
    <col min="5388" max="5388" width="14.3984375" style="415" customWidth="1"/>
    <col min="5389" max="5390" width="7.86328125" style="415" customWidth="1"/>
    <col min="5391" max="5391" width="9.59765625" style="415" bestFit="1" customWidth="1"/>
    <col min="5392" max="5395" width="7.86328125" style="415" customWidth="1"/>
    <col min="5396" max="5396" width="9.73046875" style="415" customWidth="1"/>
    <col min="5397" max="5397" width="7.86328125" style="415" customWidth="1"/>
    <col min="5398" max="5398" width="8.265625" style="415" bestFit="1" customWidth="1"/>
    <col min="5399" max="5420" width="7.86328125" style="415" customWidth="1"/>
    <col min="5421" max="5421" width="23.265625" style="415" customWidth="1"/>
    <col min="5422" max="5422" width="28.265625" style="415" customWidth="1"/>
    <col min="5423" max="5423" width="33.59765625" style="415" customWidth="1"/>
    <col min="5424" max="5424" width="17.3984375" style="415" customWidth="1"/>
    <col min="5425" max="5431" width="0" style="415" hidden="1" customWidth="1"/>
    <col min="5432" max="5632" width="9.1328125" style="415"/>
    <col min="5633" max="5633" width="9.73046875" style="415" customWidth="1"/>
    <col min="5634" max="5634" width="0" style="415" hidden="1" customWidth="1"/>
    <col min="5635" max="5635" width="39.86328125" style="415" customWidth="1"/>
    <col min="5636" max="5636" width="11.3984375" style="415" customWidth="1"/>
    <col min="5637" max="5637" width="16.3984375" style="415" customWidth="1"/>
    <col min="5638" max="5638" width="10.73046875" style="415" bestFit="1" customWidth="1"/>
    <col min="5639" max="5641" width="10.73046875" style="415" customWidth="1"/>
    <col min="5642" max="5642" width="14.3984375" style="415" customWidth="1"/>
    <col min="5643" max="5643" width="17.73046875" style="415" customWidth="1"/>
    <col min="5644" max="5644" width="14.3984375" style="415" customWidth="1"/>
    <col min="5645" max="5646" width="7.86328125" style="415" customWidth="1"/>
    <col min="5647" max="5647" width="9.59765625" style="415" bestFit="1" customWidth="1"/>
    <col min="5648" max="5651" width="7.86328125" style="415" customWidth="1"/>
    <col min="5652" max="5652" width="9.73046875" style="415" customWidth="1"/>
    <col min="5653" max="5653" width="7.86328125" style="415" customWidth="1"/>
    <col min="5654" max="5654" width="8.265625" style="415" bestFit="1" customWidth="1"/>
    <col min="5655" max="5676" width="7.86328125" style="415" customWidth="1"/>
    <col min="5677" max="5677" width="23.265625" style="415" customWidth="1"/>
    <col min="5678" max="5678" width="28.265625" style="415" customWidth="1"/>
    <col min="5679" max="5679" width="33.59765625" style="415" customWidth="1"/>
    <col min="5680" max="5680" width="17.3984375" style="415" customWidth="1"/>
    <col min="5681" max="5687" width="0" style="415" hidden="1" customWidth="1"/>
    <col min="5688" max="5888" width="9.1328125" style="415"/>
    <col min="5889" max="5889" width="9.73046875" style="415" customWidth="1"/>
    <col min="5890" max="5890" width="0" style="415" hidden="1" customWidth="1"/>
    <col min="5891" max="5891" width="39.86328125" style="415" customWidth="1"/>
    <col min="5892" max="5892" width="11.3984375" style="415" customWidth="1"/>
    <col min="5893" max="5893" width="16.3984375" style="415" customWidth="1"/>
    <col min="5894" max="5894" width="10.73046875" style="415" bestFit="1" customWidth="1"/>
    <col min="5895" max="5897" width="10.73046875" style="415" customWidth="1"/>
    <col min="5898" max="5898" width="14.3984375" style="415" customWidth="1"/>
    <col min="5899" max="5899" width="17.73046875" style="415" customWidth="1"/>
    <col min="5900" max="5900" width="14.3984375" style="415" customWidth="1"/>
    <col min="5901" max="5902" width="7.86328125" style="415" customWidth="1"/>
    <col min="5903" max="5903" width="9.59765625" style="415" bestFit="1" customWidth="1"/>
    <col min="5904" max="5907" width="7.86328125" style="415" customWidth="1"/>
    <col min="5908" max="5908" width="9.73046875" style="415" customWidth="1"/>
    <col min="5909" max="5909" width="7.86328125" style="415" customWidth="1"/>
    <col min="5910" max="5910" width="8.265625" style="415" bestFit="1" customWidth="1"/>
    <col min="5911" max="5932" width="7.86328125" style="415" customWidth="1"/>
    <col min="5933" max="5933" width="23.265625" style="415" customWidth="1"/>
    <col min="5934" max="5934" width="28.265625" style="415" customWidth="1"/>
    <col min="5935" max="5935" width="33.59765625" style="415" customWidth="1"/>
    <col min="5936" max="5936" width="17.3984375" style="415" customWidth="1"/>
    <col min="5937" max="5943" width="0" style="415" hidden="1" customWidth="1"/>
    <col min="5944" max="6144" width="9.1328125" style="415"/>
    <col min="6145" max="6145" width="9.73046875" style="415" customWidth="1"/>
    <col min="6146" max="6146" width="0" style="415" hidden="1" customWidth="1"/>
    <col min="6147" max="6147" width="39.86328125" style="415" customWidth="1"/>
    <col min="6148" max="6148" width="11.3984375" style="415" customWidth="1"/>
    <col min="6149" max="6149" width="16.3984375" style="415" customWidth="1"/>
    <col min="6150" max="6150" width="10.73046875" style="415" bestFit="1" customWidth="1"/>
    <col min="6151" max="6153" width="10.73046875" style="415" customWidth="1"/>
    <col min="6154" max="6154" width="14.3984375" style="415" customWidth="1"/>
    <col min="6155" max="6155" width="17.73046875" style="415" customWidth="1"/>
    <col min="6156" max="6156" width="14.3984375" style="415" customWidth="1"/>
    <col min="6157" max="6158" width="7.86328125" style="415" customWidth="1"/>
    <col min="6159" max="6159" width="9.59765625" style="415" bestFit="1" customWidth="1"/>
    <col min="6160" max="6163" width="7.86328125" style="415" customWidth="1"/>
    <col min="6164" max="6164" width="9.73046875" style="415" customWidth="1"/>
    <col min="6165" max="6165" width="7.86328125" style="415" customWidth="1"/>
    <col min="6166" max="6166" width="8.265625" style="415" bestFit="1" customWidth="1"/>
    <col min="6167" max="6188" width="7.86328125" style="415" customWidth="1"/>
    <col min="6189" max="6189" width="23.265625" style="415" customWidth="1"/>
    <col min="6190" max="6190" width="28.265625" style="415" customWidth="1"/>
    <col min="6191" max="6191" width="33.59765625" style="415" customWidth="1"/>
    <col min="6192" max="6192" width="17.3984375" style="415" customWidth="1"/>
    <col min="6193" max="6199" width="0" style="415" hidden="1" customWidth="1"/>
    <col min="6200" max="6400" width="9.1328125" style="415"/>
    <col min="6401" max="6401" width="9.73046875" style="415" customWidth="1"/>
    <col min="6402" max="6402" width="0" style="415" hidden="1" customWidth="1"/>
    <col min="6403" max="6403" width="39.86328125" style="415" customWidth="1"/>
    <col min="6404" max="6404" width="11.3984375" style="415" customWidth="1"/>
    <col min="6405" max="6405" width="16.3984375" style="415" customWidth="1"/>
    <col min="6406" max="6406" width="10.73046875" style="415" bestFit="1" customWidth="1"/>
    <col min="6407" max="6409" width="10.73046875" style="415" customWidth="1"/>
    <col min="6410" max="6410" width="14.3984375" style="415" customWidth="1"/>
    <col min="6411" max="6411" width="17.73046875" style="415" customWidth="1"/>
    <col min="6412" max="6412" width="14.3984375" style="415" customWidth="1"/>
    <col min="6413" max="6414" width="7.86328125" style="415" customWidth="1"/>
    <col min="6415" max="6415" width="9.59765625" style="415" bestFit="1" customWidth="1"/>
    <col min="6416" max="6419" width="7.86328125" style="415" customWidth="1"/>
    <col min="6420" max="6420" width="9.73046875" style="415" customWidth="1"/>
    <col min="6421" max="6421" width="7.86328125" style="415" customWidth="1"/>
    <col min="6422" max="6422" width="8.265625" style="415" bestFit="1" customWidth="1"/>
    <col min="6423" max="6444" width="7.86328125" style="415" customWidth="1"/>
    <col min="6445" max="6445" width="23.265625" style="415" customWidth="1"/>
    <col min="6446" max="6446" width="28.265625" style="415" customWidth="1"/>
    <col min="6447" max="6447" width="33.59765625" style="415" customWidth="1"/>
    <col min="6448" max="6448" width="17.3984375" style="415" customWidth="1"/>
    <col min="6449" max="6455" width="0" style="415" hidden="1" customWidth="1"/>
    <col min="6456" max="6656" width="9.1328125" style="415"/>
    <col min="6657" max="6657" width="9.73046875" style="415" customWidth="1"/>
    <col min="6658" max="6658" width="0" style="415" hidden="1" customWidth="1"/>
    <col min="6659" max="6659" width="39.86328125" style="415" customWidth="1"/>
    <col min="6660" max="6660" width="11.3984375" style="415" customWidth="1"/>
    <col min="6661" max="6661" width="16.3984375" style="415" customWidth="1"/>
    <col min="6662" max="6662" width="10.73046875" style="415" bestFit="1" customWidth="1"/>
    <col min="6663" max="6665" width="10.73046875" style="415" customWidth="1"/>
    <col min="6666" max="6666" width="14.3984375" style="415" customWidth="1"/>
    <col min="6667" max="6667" width="17.73046875" style="415" customWidth="1"/>
    <col min="6668" max="6668" width="14.3984375" style="415" customWidth="1"/>
    <col min="6669" max="6670" width="7.86328125" style="415" customWidth="1"/>
    <col min="6671" max="6671" width="9.59765625" style="415" bestFit="1" customWidth="1"/>
    <col min="6672" max="6675" width="7.86328125" style="415" customWidth="1"/>
    <col min="6676" max="6676" width="9.73046875" style="415" customWidth="1"/>
    <col min="6677" max="6677" width="7.86328125" style="415" customWidth="1"/>
    <col min="6678" max="6678" width="8.265625" style="415" bestFit="1" customWidth="1"/>
    <col min="6679" max="6700" width="7.86328125" style="415" customWidth="1"/>
    <col min="6701" max="6701" width="23.265625" style="415" customWidth="1"/>
    <col min="6702" max="6702" width="28.265625" style="415" customWidth="1"/>
    <col min="6703" max="6703" width="33.59765625" style="415" customWidth="1"/>
    <col min="6704" max="6704" width="17.3984375" style="415" customWidth="1"/>
    <col min="6705" max="6711" width="0" style="415" hidden="1" customWidth="1"/>
    <col min="6712" max="6912" width="9.1328125" style="415"/>
    <col min="6913" max="6913" width="9.73046875" style="415" customWidth="1"/>
    <col min="6914" max="6914" width="0" style="415" hidden="1" customWidth="1"/>
    <col min="6915" max="6915" width="39.86328125" style="415" customWidth="1"/>
    <col min="6916" max="6916" width="11.3984375" style="415" customWidth="1"/>
    <col min="6917" max="6917" width="16.3984375" style="415" customWidth="1"/>
    <col min="6918" max="6918" width="10.73046875" style="415" bestFit="1" customWidth="1"/>
    <col min="6919" max="6921" width="10.73046875" style="415" customWidth="1"/>
    <col min="6922" max="6922" width="14.3984375" style="415" customWidth="1"/>
    <col min="6923" max="6923" width="17.73046875" style="415" customWidth="1"/>
    <col min="6924" max="6924" width="14.3984375" style="415" customWidth="1"/>
    <col min="6925" max="6926" width="7.86328125" style="415" customWidth="1"/>
    <col min="6927" max="6927" width="9.59765625" style="415" bestFit="1" customWidth="1"/>
    <col min="6928" max="6931" width="7.86328125" style="415" customWidth="1"/>
    <col min="6932" max="6932" width="9.73046875" style="415" customWidth="1"/>
    <col min="6933" max="6933" width="7.86328125" style="415" customWidth="1"/>
    <col min="6934" max="6934" width="8.265625" style="415" bestFit="1" customWidth="1"/>
    <col min="6935" max="6956" width="7.86328125" style="415" customWidth="1"/>
    <col min="6957" max="6957" width="23.265625" style="415" customWidth="1"/>
    <col min="6958" max="6958" width="28.265625" style="415" customWidth="1"/>
    <col min="6959" max="6959" width="33.59765625" style="415" customWidth="1"/>
    <col min="6960" max="6960" width="17.3984375" style="415" customWidth="1"/>
    <col min="6961" max="6967" width="0" style="415" hidden="1" customWidth="1"/>
    <col min="6968" max="7168" width="9.1328125" style="415"/>
    <col min="7169" max="7169" width="9.73046875" style="415" customWidth="1"/>
    <col min="7170" max="7170" width="0" style="415" hidden="1" customWidth="1"/>
    <col min="7171" max="7171" width="39.86328125" style="415" customWidth="1"/>
    <col min="7172" max="7172" width="11.3984375" style="415" customWidth="1"/>
    <col min="7173" max="7173" width="16.3984375" style="415" customWidth="1"/>
    <col min="7174" max="7174" width="10.73046875" style="415" bestFit="1" customWidth="1"/>
    <col min="7175" max="7177" width="10.73046875" style="415" customWidth="1"/>
    <col min="7178" max="7178" width="14.3984375" style="415" customWidth="1"/>
    <col min="7179" max="7179" width="17.73046875" style="415" customWidth="1"/>
    <col min="7180" max="7180" width="14.3984375" style="415" customWidth="1"/>
    <col min="7181" max="7182" width="7.86328125" style="415" customWidth="1"/>
    <col min="7183" max="7183" width="9.59765625" style="415" bestFit="1" customWidth="1"/>
    <col min="7184" max="7187" width="7.86328125" style="415" customWidth="1"/>
    <col min="7188" max="7188" width="9.73046875" style="415" customWidth="1"/>
    <col min="7189" max="7189" width="7.86328125" style="415" customWidth="1"/>
    <col min="7190" max="7190" width="8.265625" style="415" bestFit="1" customWidth="1"/>
    <col min="7191" max="7212" width="7.86328125" style="415" customWidth="1"/>
    <col min="7213" max="7213" width="23.265625" style="415" customWidth="1"/>
    <col min="7214" max="7214" width="28.265625" style="415" customWidth="1"/>
    <col min="7215" max="7215" width="33.59765625" style="415" customWidth="1"/>
    <col min="7216" max="7216" width="17.3984375" style="415" customWidth="1"/>
    <col min="7217" max="7223" width="0" style="415" hidden="1" customWidth="1"/>
    <col min="7224" max="7424" width="9.1328125" style="415"/>
    <col min="7425" max="7425" width="9.73046875" style="415" customWidth="1"/>
    <col min="7426" max="7426" width="0" style="415" hidden="1" customWidth="1"/>
    <col min="7427" max="7427" width="39.86328125" style="415" customWidth="1"/>
    <col min="7428" max="7428" width="11.3984375" style="415" customWidth="1"/>
    <col min="7429" max="7429" width="16.3984375" style="415" customWidth="1"/>
    <col min="7430" max="7430" width="10.73046875" style="415" bestFit="1" customWidth="1"/>
    <col min="7431" max="7433" width="10.73046875" style="415" customWidth="1"/>
    <col min="7434" max="7434" width="14.3984375" style="415" customWidth="1"/>
    <col min="7435" max="7435" width="17.73046875" style="415" customWidth="1"/>
    <col min="7436" max="7436" width="14.3984375" style="415" customWidth="1"/>
    <col min="7437" max="7438" width="7.86328125" style="415" customWidth="1"/>
    <col min="7439" max="7439" width="9.59765625" style="415" bestFit="1" customWidth="1"/>
    <col min="7440" max="7443" width="7.86328125" style="415" customWidth="1"/>
    <col min="7444" max="7444" width="9.73046875" style="415" customWidth="1"/>
    <col min="7445" max="7445" width="7.86328125" style="415" customWidth="1"/>
    <col min="7446" max="7446" width="8.265625" style="415" bestFit="1" customWidth="1"/>
    <col min="7447" max="7468" width="7.86328125" style="415" customWidth="1"/>
    <col min="7469" max="7469" width="23.265625" style="415" customWidth="1"/>
    <col min="7470" max="7470" width="28.265625" style="415" customWidth="1"/>
    <col min="7471" max="7471" width="33.59765625" style="415" customWidth="1"/>
    <col min="7472" max="7472" width="17.3984375" style="415" customWidth="1"/>
    <col min="7473" max="7479" width="0" style="415" hidden="1" customWidth="1"/>
    <col min="7480" max="7680" width="9.1328125" style="415"/>
    <col min="7681" max="7681" width="9.73046875" style="415" customWidth="1"/>
    <col min="7682" max="7682" width="0" style="415" hidden="1" customWidth="1"/>
    <col min="7683" max="7683" width="39.86328125" style="415" customWidth="1"/>
    <col min="7684" max="7684" width="11.3984375" style="415" customWidth="1"/>
    <col min="7685" max="7685" width="16.3984375" style="415" customWidth="1"/>
    <col min="7686" max="7686" width="10.73046875" style="415" bestFit="1" customWidth="1"/>
    <col min="7687" max="7689" width="10.73046875" style="415" customWidth="1"/>
    <col min="7690" max="7690" width="14.3984375" style="415" customWidth="1"/>
    <col min="7691" max="7691" width="17.73046875" style="415" customWidth="1"/>
    <col min="7692" max="7692" width="14.3984375" style="415" customWidth="1"/>
    <col min="7693" max="7694" width="7.86328125" style="415" customWidth="1"/>
    <col min="7695" max="7695" width="9.59765625" style="415" bestFit="1" customWidth="1"/>
    <col min="7696" max="7699" width="7.86328125" style="415" customWidth="1"/>
    <col min="7700" max="7700" width="9.73046875" style="415" customWidth="1"/>
    <col min="7701" max="7701" width="7.86328125" style="415" customWidth="1"/>
    <col min="7702" max="7702" width="8.265625" style="415" bestFit="1" customWidth="1"/>
    <col min="7703" max="7724" width="7.86328125" style="415" customWidth="1"/>
    <col min="7725" max="7725" width="23.265625" style="415" customWidth="1"/>
    <col min="7726" max="7726" width="28.265625" style="415" customWidth="1"/>
    <col min="7727" max="7727" width="33.59765625" style="415" customWidth="1"/>
    <col min="7728" max="7728" width="17.3984375" style="415" customWidth="1"/>
    <col min="7729" max="7735" width="0" style="415" hidden="1" customWidth="1"/>
    <col min="7736" max="7936" width="9.1328125" style="415"/>
    <col min="7937" max="7937" width="9.73046875" style="415" customWidth="1"/>
    <col min="7938" max="7938" width="0" style="415" hidden="1" customWidth="1"/>
    <col min="7939" max="7939" width="39.86328125" style="415" customWidth="1"/>
    <col min="7940" max="7940" width="11.3984375" style="415" customWidth="1"/>
    <col min="7941" max="7941" width="16.3984375" style="415" customWidth="1"/>
    <col min="7942" max="7942" width="10.73046875" style="415" bestFit="1" customWidth="1"/>
    <col min="7943" max="7945" width="10.73046875" style="415" customWidth="1"/>
    <col min="7946" max="7946" width="14.3984375" style="415" customWidth="1"/>
    <col min="7947" max="7947" width="17.73046875" style="415" customWidth="1"/>
    <col min="7948" max="7948" width="14.3984375" style="415" customWidth="1"/>
    <col min="7949" max="7950" width="7.86328125" style="415" customWidth="1"/>
    <col min="7951" max="7951" width="9.59765625" style="415" bestFit="1" customWidth="1"/>
    <col min="7952" max="7955" width="7.86328125" style="415" customWidth="1"/>
    <col min="7956" max="7956" width="9.73046875" style="415" customWidth="1"/>
    <col min="7957" max="7957" width="7.86328125" style="415" customWidth="1"/>
    <col min="7958" max="7958" width="8.265625" style="415" bestFit="1" customWidth="1"/>
    <col min="7959" max="7980" width="7.86328125" style="415" customWidth="1"/>
    <col min="7981" max="7981" width="23.265625" style="415" customWidth="1"/>
    <col min="7982" max="7982" width="28.265625" style="415" customWidth="1"/>
    <col min="7983" max="7983" width="33.59765625" style="415" customWidth="1"/>
    <col min="7984" max="7984" width="17.3984375" style="415" customWidth="1"/>
    <col min="7985" max="7991" width="0" style="415" hidden="1" customWidth="1"/>
    <col min="7992" max="8192" width="9.1328125" style="415"/>
    <col min="8193" max="8193" width="9.73046875" style="415" customWidth="1"/>
    <col min="8194" max="8194" width="0" style="415" hidden="1" customWidth="1"/>
    <col min="8195" max="8195" width="39.86328125" style="415" customWidth="1"/>
    <col min="8196" max="8196" width="11.3984375" style="415" customWidth="1"/>
    <col min="8197" max="8197" width="16.3984375" style="415" customWidth="1"/>
    <col min="8198" max="8198" width="10.73046875" style="415" bestFit="1" customWidth="1"/>
    <col min="8199" max="8201" width="10.73046875" style="415" customWidth="1"/>
    <col min="8202" max="8202" width="14.3984375" style="415" customWidth="1"/>
    <col min="8203" max="8203" width="17.73046875" style="415" customWidth="1"/>
    <col min="8204" max="8204" width="14.3984375" style="415" customWidth="1"/>
    <col min="8205" max="8206" width="7.86328125" style="415" customWidth="1"/>
    <col min="8207" max="8207" width="9.59765625" style="415" bestFit="1" customWidth="1"/>
    <col min="8208" max="8211" width="7.86328125" style="415" customWidth="1"/>
    <col min="8212" max="8212" width="9.73046875" style="415" customWidth="1"/>
    <col min="8213" max="8213" width="7.86328125" style="415" customWidth="1"/>
    <col min="8214" max="8214" width="8.265625" style="415" bestFit="1" customWidth="1"/>
    <col min="8215" max="8236" width="7.86328125" style="415" customWidth="1"/>
    <col min="8237" max="8237" width="23.265625" style="415" customWidth="1"/>
    <col min="8238" max="8238" width="28.265625" style="415" customWidth="1"/>
    <col min="8239" max="8239" width="33.59765625" style="415" customWidth="1"/>
    <col min="8240" max="8240" width="17.3984375" style="415" customWidth="1"/>
    <col min="8241" max="8247" width="0" style="415" hidden="1" customWidth="1"/>
    <col min="8248" max="8448" width="9.1328125" style="415"/>
    <col min="8449" max="8449" width="9.73046875" style="415" customWidth="1"/>
    <col min="8450" max="8450" width="0" style="415" hidden="1" customWidth="1"/>
    <col min="8451" max="8451" width="39.86328125" style="415" customWidth="1"/>
    <col min="8452" max="8452" width="11.3984375" style="415" customWidth="1"/>
    <col min="8453" max="8453" width="16.3984375" style="415" customWidth="1"/>
    <col min="8454" max="8454" width="10.73046875" style="415" bestFit="1" customWidth="1"/>
    <col min="8455" max="8457" width="10.73046875" style="415" customWidth="1"/>
    <col min="8458" max="8458" width="14.3984375" style="415" customWidth="1"/>
    <col min="8459" max="8459" width="17.73046875" style="415" customWidth="1"/>
    <col min="8460" max="8460" width="14.3984375" style="415" customWidth="1"/>
    <col min="8461" max="8462" width="7.86328125" style="415" customWidth="1"/>
    <col min="8463" max="8463" width="9.59765625" style="415" bestFit="1" customWidth="1"/>
    <col min="8464" max="8467" width="7.86328125" style="415" customWidth="1"/>
    <col min="8468" max="8468" width="9.73046875" style="415" customWidth="1"/>
    <col min="8469" max="8469" width="7.86328125" style="415" customWidth="1"/>
    <col min="8470" max="8470" width="8.265625" style="415" bestFit="1" customWidth="1"/>
    <col min="8471" max="8492" width="7.86328125" style="415" customWidth="1"/>
    <col min="8493" max="8493" width="23.265625" style="415" customWidth="1"/>
    <col min="8494" max="8494" width="28.265625" style="415" customWidth="1"/>
    <col min="8495" max="8495" width="33.59765625" style="415" customWidth="1"/>
    <col min="8496" max="8496" width="17.3984375" style="415" customWidth="1"/>
    <col min="8497" max="8503" width="0" style="415" hidden="1" customWidth="1"/>
    <col min="8504" max="8704" width="9.1328125" style="415"/>
    <col min="8705" max="8705" width="9.73046875" style="415" customWidth="1"/>
    <col min="8706" max="8706" width="0" style="415" hidden="1" customWidth="1"/>
    <col min="8707" max="8707" width="39.86328125" style="415" customWidth="1"/>
    <col min="8708" max="8708" width="11.3984375" style="415" customWidth="1"/>
    <col min="8709" max="8709" width="16.3984375" style="415" customWidth="1"/>
    <col min="8710" max="8710" width="10.73046875" style="415" bestFit="1" customWidth="1"/>
    <col min="8711" max="8713" width="10.73046875" style="415" customWidth="1"/>
    <col min="8714" max="8714" width="14.3984375" style="415" customWidth="1"/>
    <col min="8715" max="8715" width="17.73046875" style="415" customWidth="1"/>
    <col min="8716" max="8716" width="14.3984375" style="415" customWidth="1"/>
    <col min="8717" max="8718" width="7.86328125" style="415" customWidth="1"/>
    <col min="8719" max="8719" width="9.59765625" style="415" bestFit="1" customWidth="1"/>
    <col min="8720" max="8723" width="7.86328125" style="415" customWidth="1"/>
    <col min="8724" max="8724" width="9.73046875" style="415" customWidth="1"/>
    <col min="8725" max="8725" width="7.86328125" style="415" customWidth="1"/>
    <col min="8726" max="8726" width="8.265625" style="415" bestFit="1" customWidth="1"/>
    <col min="8727" max="8748" width="7.86328125" style="415" customWidth="1"/>
    <col min="8749" max="8749" width="23.265625" style="415" customWidth="1"/>
    <col min="8750" max="8750" width="28.265625" style="415" customWidth="1"/>
    <col min="8751" max="8751" width="33.59765625" style="415" customWidth="1"/>
    <col min="8752" max="8752" width="17.3984375" style="415" customWidth="1"/>
    <col min="8753" max="8759" width="0" style="415" hidden="1" customWidth="1"/>
    <col min="8760" max="8960" width="9.1328125" style="415"/>
    <col min="8961" max="8961" width="9.73046875" style="415" customWidth="1"/>
    <col min="8962" max="8962" width="0" style="415" hidden="1" customWidth="1"/>
    <col min="8963" max="8963" width="39.86328125" style="415" customWidth="1"/>
    <col min="8964" max="8964" width="11.3984375" style="415" customWidth="1"/>
    <col min="8965" max="8965" width="16.3984375" style="415" customWidth="1"/>
    <col min="8966" max="8966" width="10.73046875" style="415" bestFit="1" customWidth="1"/>
    <col min="8967" max="8969" width="10.73046875" style="415" customWidth="1"/>
    <col min="8970" max="8970" width="14.3984375" style="415" customWidth="1"/>
    <col min="8971" max="8971" width="17.73046875" style="415" customWidth="1"/>
    <col min="8972" max="8972" width="14.3984375" style="415" customWidth="1"/>
    <col min="8973" max="8974" width="7.86328125" style="415" customWidth="1"/>
    <col min="8975" max="8975" width="9.59765625" style="415" bestFit="1" customWidth="1"/>
    <col min="8976" max="8979" width="7.86328125" style="415" customWidth="1"/>
    <col min="8980" max="8980" width="9.73046875" style="415" customWidth="1"/>
    <col min="8981" max="8981" width="7.86328125" style="415" customWidth="1"/>
    <col min="8982" max="8982" width="8.265625" style="415" bestFit="1" customWidth="1"/>
    <col min="8983" max="9004" width="7.86328125" style="415" customWidth="1"/>
    <col min="9005" max="9005" width="23.265625" style="415" customWidth="1"/>
    <col min="9006" max="9006" width="28.265625" style="415" customWidth="1"/>
    <col min="9007" max="9007" width="33.59765625" style="415" customWidth="1"/>
    <col min="9008" max="9008" width="17.3984375" style="415" customWidth="1"/>
    <col min="9009" max="9015" width="0" style="415" hidden="1" customWidth="1"/>
    <col min="9016" max="9216" width="9.1328125" style="415"/>
    <col min="9217" max="9217" width="9.73046875" style="415" customWidth="1"/>
    <col min="9218" max="9218" width="0" style="415" hidden="1" customWidth="1"/>
    <col min="9219" max="9219" width="39.86328125" style="415" customWidth="1"/>
    <col min="9220" max="9220" width="11.3984375" style="415" customWidth="1"/>
    <col min="9221" max="9221" width="16.3984375" style="415" customWidth="1"/>
    <col min="9222" max="9222" width="10.73046875" style="415" bestFit="1" customWidth="1"/>
    <col min="9223" max="9225" width="10.73046875" style="415" customWidth="1"/>
    <col min="9226" max="9226" width="14.3984375" style="415" customWidth="1"/>
    <col min="9227" max="9227" width="17.73046875" style="415" customWidth="1"/>
    <col min="9228" max="9228" width="14.3984375" style="415" customWidth="1"/>
    <col min="9229" max="9230" width="7.86328125" style="415" customWidth="1"/>
    <col min="9231" max="9231" width="9.59765625" style="415" bestFit="1" customWidth="1"/>
    <col min="9232" max="9235" width="7.86328125" style="415" customWidth="1"/>
    <col min="9236" max="9236" width="9.73046875" style="415" customWidth="1"/>
    <col min="9237" max="9237" width="7.86328125" style="415" customWidth="1"/>
    <col min="9238" max="9238" width="8.265625" style="415" bestFit="1" customWidth="1"/>
    <col min="9239" max="9260" width="7.86328125" style="415" customWidth="1"/>
    <col min="9261" max="9261" width="23.265625" style="415" customWidth="1"/>
    <col min="9262" max="9262" width="28.265625" style="415" customWidth="1"/>
    <col min="9263" max="9263" width="33.59765625" style="415" customWidth="1"/>
    <col min="9264" max="9264" width="17.3984375" style="415" customWidth="1"/>
    <col min="9265" max="9271" width="0" style="415" hidden="1" customWidth="1"/>
    <col min="9272" max="9472" width="9.1328125" style="415"/>
    <col min="9473" max="9473" width="9.73046875" style="415" customWidth="1"/>
    <col min="9474" max="9474" width="0" style="415" hidden="1" customWidth="1"/>
    <col min="9475" max="9475" width="39.86328125" style="415" customWidth="1"/>
    <col min="9476" max="9476" width="11.3984375" style="415" customWidth="1"/>
    <col min="9477" max="9477" width="16.3984375" style="415" customWidth="1"/>
    <col min="9478" max="9478" width="10.73046875" style="415" bestFit="1" customWidth="1"/>
    <col min="9479" max="9481" width="10.73046875" style="415" customWidth="1"/>
    <col min="9482" max="9482" width="14.3984375" style="415" customWidth="1"/>
    <col min="9483" max="9483" width="17.73046875" style="415" customWidth="1"/>
    <col min="9484" max="9484" width="14.3984375" style="415" customWidth="1"/>
    <col min="9485" max="9486" width="7.86328125" style="415" customWidth="1"/>
    <col min="9487" max="9487" width="9.59765625" style="415" bestFit="1" customWidth="1"/>
    <col min="9488" max="9491" width="7.86328125" style="415" customWidth="1"/>
    <col min="9492" max="9492" width="9.73046875" style="415" customWidth="1"/>
    <col min="9493" max="9493" width="7.86328125" style="415" customWidth="1"/>
    <col min="9494" max="9494" width="8.265625" style="415" bestFit="1" customWidth="1"/>
    <col min="9495" max="9516" width="7.86328125" style="415" customWidth="1"/>
    <col min="9517" max="9517" width="23.265625" style="415" customWidth="1"/>
    <col min="9518" max="9518" width="28.265625" style="415" customWidth="1"/>
    <col min="9519" max="9519" width="33.59765625" style="415" customWidth="1"/>
    <col min="9520" max="9520" width="17.3984375" style="415" customWidth="1"/>
    <col min="9521" max="9527" width="0" style="415" hidden="1" customWidth="1"/>
    <col min="9528" max="9728" width="9.1328125" style="415"/>
    <col min="9729" max="9729" width="9.73046875" style="415" customWidth="1"/>
    <col min="9730" max="9730" width="0" style="415" hidden="1" customWidth="1"/>
    <col min="9731" max="9731" width="39.86328125" style="415" customWidth="1"/>
    <col min="9732" max="9732" width="11.3984375" style="415" customWidth="1"/>
    <col min="9733" max="9733" width="16.3984375" style="415" customWidth="1"/>
    <col min="9734" max="9734" width="10.73046875" style="415" bestFit="1" customWidth="1"/>
    <col min="9735" max="9737" width="10.73046875" style="415" customWidth="1"/>
    <col min="9738" max="9738" width="14.3984375" style="415" customWidth="1"/>
    <col min="9739" max="9739" width="17.73046875" style="415" customWidth="1"/>
    <col min="9740" max="9740" width="14.3984375" style="415" customWidth="1"/>
    <col min="9741" max="9742" width="7.86328125" style="415" customWidth="1"/>
    <col min="9743" max="9743" width="9.59765625" style="415" bestFit="1" customWidth="1"/>
    <col min="9744" max="9747" width="7.86328125" style="415" customWidth="1"/>
    <col min="9748" max="9748" width="9.73046875" style="415" customWidth="1"/>
    <col min="9749" max="9749" width="7.86328125" style="415" customWidth="1"/>
    <col min="9750" max="9750" width="8.265625" style="415" bestFit="1" customWidth="1"/>
    <col min="9751" max="9772" width="7.86328125" style="415" customWidth="1"/>
    <col min="9773" max="9773" width="23.265625" style="415" customWidth="1"/>
    <col min="9774" max="9774" width="28.265625" style="415" customWidth="1"/>
    <col min="9775" max="9775" width="33.59765625" style="415" customWidth="1"/>
    <col min="9776" max="9776" width="17.3984375" style="415" customWidth="1"/>
    <col min="9777" max="9783" width="0" style="415" hidden="1" customWidth="1"/>
    <col min="9784" max="9984" width="9.1328125" style="415"/>
    <col min="9985" max="9985" width="9.73046875" style="415" customWidth="1"/>
    <col min="9986" max="9986" width="0" style="415" hidden="1" customWidth="1"/>
    <col min="9987" max="9987" width="39.86328125" style="415" customWidth="1"/>
    <col min="9988" max="9988" width="11.3984375" style="415" customWidth="1"/>
    <col min="9989" max="9989" width="16.3984375" style="415" customWidth="1"/>
    <col min="9990" max="9990" width="10.73046875" style="415" bestFit="1" customWidth="1"/>
    <col min="9991" max="9993" width="10.73046875" style="415" customWidth="1"/>
    <col min="9994" max="9994" width="14.3984375" style="415" customWidth="1"/>
    <col min="9995" max="9995" width="17.73046875" style="415" customWidth="1"/>
    <col min="9996" max="9996" width="14.3984375" style="415" customWidth="1"/>
    <col min="9997" max="9998" width="7.86328125" style="415" customWidth="1"/>
    <col min="9999" max="9999" width="9.59765625" style="415" bestFit="1" customWidth="1"/>
    <col min="10000" max="10003" width="7.86328125" style="415" customWidth="1"/>
    <col min="10004" max="10004" width="9.73046875" style="415" customWidth="1"/>
    <col min="10005" max="10005" width="7.86328125" style="415" customWidth="1"/>
    <col min="10006" max="10006" width="8.265625" style="415" bestFit="1" customWidth="1"/>
    <col min="10007" max="10028" width="7.86328125" style="415" customWidth="1"/>
    <col min="10029" max="10029" width="23.265625" style="415" customWidth="1"/>
    <col min="10030" max="10030" width="28.265625" style="415" customWidth="1"/>
    <col min="10031" max="10031" width="33.59765625" style="415" customWidth="1"/>
    <col min="10032" max="10032" width="17.3984375" style="415" customWidth="1"/>
    <col min="10033" max="10039" width="0" style="415" hidden="1" customWidth="1"/>
    <col min="10040" max="10240" width="9.1328125" style="415"/>
    <col min="10241" max="10241" width="9.73046875" style="415" customWidth="1"/>
    <col min="10242" max="10242" width="0" style="415" hidden="1" customWidth="1"/>
    <col min="10243" max="10243" width="39.86328125" style="415" customWidth="1"/>
    <col min="10244" max="10244" width="11.3984375" style="415" customWidth="1"/>
    <col min="10245" max="10245" width="16.3984375" style="415" customWidth="1"/>
    <col min="10246" max="10246" width="10.73046875" style="415" bestFit="1" customWidth="1"/>
    <col min="10247" max="10249" width="10.73046875" style="415" customWidth="1"/>
    <col min="10250" max="10250" width="14.3984375" style="415" customWidth="1"/>
    <col min="10251" max="10251" width="17.73046875" style="415" customWidth="1"/>
    <col min="10252" max="10252" width="14.3984375" style="415" customWidth="1"/>
    <col min="10253" max="10254" width="7.86328125" style="415" customWidth="1"/>
    <col min="10255" max="10255" width="9.59765625" style="415" bestFit="1" customWidth="1"/>
    <col min="10256" max="10259" width="7.86328125" style="415" customWidth="1"/>
    <col min="10260" max="10260" width="9.73046875" style="415" customWidth="1"/>
    <col min="10261" max="10261" width="7.86328125" style="415" customWidth="1"/>
    <col min="10262" max="10262" width="8.265625" style="415" bestFit="1" customWidth="1"/>
    <col min="10263" max="10284" width="7.86328125" style="415" customWidth="1"/>
    <col min="10285" max="10285" width="23.265625" style="415" customWidth="1"/>
    <col min="10286" max="10286" width="28.265625" style="415" customWidth="1"/>
    <col min="10287" max="10287" width="33.59765625" style="415" customWidth="1"/>
    <col min="10288" max="10288" width="17.3984375" style="415" customWidth="1"/>
    <col min="10289" max="10295" width="0" style="415" hidden="1" customWidth="1"/>
    <col min="10296" max="10496" width="9.1328125" style="415"/>
    <col min="10497" max="10497" width="9.73046875" style="415" customWidth="1"/>
    <col min="10498" max="10498" width="0" style="415" hidden="1" customWidth="1"/>
    <col min="10499" max="10499" width="39.86328125" style="415" customWidth="1"/>
    <col min="10500" max="10500" width="11.3984375" style="415" customWidth="1"/>
    <col min="10501" max="10501" width="16.3984375" style="415" customWidth="1"/>
    <col min="10502" max="10502" width="10.73046875" style="415" bestFit="1" customWidth="1"/>
    <col min="10503" max="10505" width="10.73046875" style="415" customWidth="1"/>
    <col min="10506" max="10506" width="14.3984375" style="415" customWidth="1"/>
    <col min="10507" max="10507" width="17.73046875" style="415" customWidth="1"/>
    <col min="10508" max="10508" width="14.3984375" style="415" customWidth="1"/>
    <col min="10509" max="10510" width="7.86328125" style="415" customWidth="1"/>
    <col min="10511" max="10511" width="9.59765625" style="415" bestFit="1" customWidth="1"/>
    <col min="10512" max="10515" width="7.86328125" style="415" customWidth="1"/>
    <col min="10516" max="10516" width="9.73046875" style="415" customWidth="1"/>
    <col min="10517" max="10517" width="7.86328125" style="415" customWidth="1"/>
    <col min="10518" max="10518" width="8.265625" style="415" bestFit="1" customWidth="1"/>
    <col min="10519" max="10540" width="7.86328125" style="415" customWidth="1"/>
    <col min="10541" max="10541" width="23.265625" style="415" customWidth="1"/>
    <col min="10542" max="10542" width="28.265625" style="415" customWidth="1"/>
    <col min="10543" max="10543" width="33.59765625" style="415" customWidth="1"/>
    <col min="10544" max="10544" width="17.3984375" style="415" customWidth="1"/>
    <col min="10545" max="10551" width="0" style="415" hidden="1" customWidth="1"/>
    <col min="10552" max="10752" width="9.1328125" style="415"/>
    <col min="10753" max="10753" width="9.73046875" style="415" customWidth="1"/>
    <col min="10754" max="10754" width="0" style="415" hidden="1" customWidth="1"/>
    <col min="10755" max="10755" width="39.86328125" style="415" customWidth="1"/>
    <col min="10756" max="10756" width="11.3984375" style="415" customWidth="1"/>
    <col min="10757" max="10757" width="16.3984375" style="415" customWidth="1"/>
    <col min="10758" max="10758" width="10.73046875" style="415" bestFit="1" customWidth="1"/>
    <col min="10759" max="10761" width="10.73046875" style="415" customWidth="1"/>
    <col min="10762" max="10762" width="14.3984375" style="415" customWidth="1"/>
    <col min="10763" max="10763" width="17.73046875" style="415" customWidth="1"/>
    <col min="10764" max="10764" width="14.3984375" style="415" customWidth="1"/>
    <col min="10765" max="10766" width="7.86328125" style="415" customWidth="1"/>
    <col min="10767" max="10767" width="9.59765625" style="415" bestFit="1" customWidth="1"/>
    <col min="10768" max="10771" width="7.86328125" style="415" customWidth="1"/>
    <col min="10772" max="10772" width="9.73046875" style="415" customWidth="1"/>
    <col min="10773" max="10773" width="7.86328125" style="415" customWidth="1"/>
    <col min="10774" max="10774" width="8.265625" style="415" bestFit="1" customWidth="1"/>
    <col min="10775" max="10796" width="7.86328125" style="415" customWidth="1"/>
    <col min="10797" max="10797" width="23.265625" style="415" customWidth="1"/>
    <col min="10798" max="10798" width="28.265625" style="415" customWidth="1"/>
    <col min="10799" max="10799" width="33.59765625" style="415" customWidth="1"/>
    <col min="10800" max="10800" width="17.3984375" style="415" customWidth="1"/>
    <col min="10801" max="10807" width="0" style="415" hidden="1" customWidth="1"/>
    <col min="10808" max="11008" width="9.1328125" style="415"/>
    <col min="11009" max="11009" width="9.73046875" style="415" customWidth="1"/>
    <col min="11010" max="11010" width="0" style="415" hidden="1" customWidth="1"/>
    <col min="11011" max="11011" width="39.86328125" style="415" customWidth="1"/>
    <col min="11012" max="11012" width="11.3984375" style="415" customWidth="1"/>
    <col min="11013" max="11013" width="16.3984375" style="415" customWidth="1"/>
    <col min="11014" max="11014" width="10.73046875" style="415" bestFit="1" customWidth="1"/>
    <col min="11015" max="11017" width="10.73046875" style="415" customWidth="1"/>
    <col min="11018" max="11018" width="14.3984375" style="415" customWidth="1"/>
    <col min="11019" max="11019" width="17.73046875" style="415" customWidth="1"/>
    <col min="11020" max="11020" width="14.3984375" style="415" customWidth="1"/>
    <col min="11021" max="11022" width="7.86328125" style="415" customWidth="1"/>
    <col min="11023" max="11023" width="9.59765625" style="415" bestFit="1" customWidth="1"/>
    <col min="11024" max="11027" width="7.86328125" style="415" customWidth="1"/>
    <col min="11028" max="11028" width="9.73046875" style="415" customWidth="1"/>
    <col min="11029" max="11029" width="7.86328125" style="415" customWidth="1"/>
    <col min="11030" max="11030" width="8.265625" style="415" bestFit="1" customWidth="1"/>
    <col min="11031" max="11052" width="7.86328125" style="415" customWidth="1"/>
    <col min="11053" max="11053" width="23.265625" style="415" customWidth="1"/>
    <col min="11054" max="11054" width="28.265625" style="415" customWidth="1"/>
    <col min="11055" max="11055" width="33.59765625" style="415" customWidth="1"/>
    <col min="11056" max="11056" width="17.3984375" style="415" customWidth="1"/>
    <col min="11057" max="11063" width="0" style="415" hidden="1" customWidth="1"/>
    <col min="11064" max="11264" width="9.1328125" style="415"/>
    <col min="11265" max="11265" width="9.73046875" style="415" customWidth="1"/>
    <col min="11266" max="11266" width="0" style="415" hidden="1" customWidth="1"/>
    <col min="11267" max="11267" width="39.86328125" style="415" customWidth="1"/>
    <col min="11268" max="11268" width="11.3984375" style="415" customWidth="1"/>
    <col min="11269" max="11269" width="16.3984375" style="415" customWidth="1"/>
    <col min="11270" max="11270" width="10.73046875" style="415" bestFit="1" customWidth="1"/>
    <col min="11271" max="11273" width="10.73046875" style="415" customWidth="1"/>
    <col min="11274" max="11274" width="14.3984375" style="415" customWidth="1"/>
    <col min="11275" max="11275" width="17.73046875" style="415" customWidth="1"/>
    <col min="11276" max="11276" width="14.3984375" style="415" customWidth="1"/>
    <col min="11277" max="11278" width="7.86328125" style="415" customWidth="1"/>
    <col min="11279" max="11279" width="9.59765625" style="415" bestFit="1" customWidth="1"/>
    <col min="11280" max="11283" width="7.86328125" style="415" customWidth="1"/>
    <col min="11284" max="11284" width="9.73046875" style="415" customWidth="1"/>
    <col min="11285" max="11285" width="7.86328125" style="415" customWidth="1"/>
    <col min="11286" max="11286" width="8.265625" style="415" bestFit="1" customWidth="1"/>
    <col min="11287" max="11308" width="7.86328125" style="415" customWidth="1"/>
    <col min="11309" max="11309" width="23.265625" style="415" customWidth="1"/>
    <col min="11310" max="11310" width="28.265625" style="415" customWidth="1"/>
    <col min="11311" max="11311" width="33.59765625" style="415" customWidth="1"/>
    <col min="11312" max="11312" width="17.3984375" style="415" customWidth="1"/>
    <col min="11313" max="11319" width="0" style="415" hidden="1" customWidth="1"/>
    <col min="11320" max="11520" width="9.1328125" style="415"/>
    <col min="11521" max="11521" width="9.73046875" style="415" customWidth="1"/>
    <col min="11522" max="11522" width="0" style="415" hidden="1" customWidth="1"/>
    <col min="11523" max="11523" width="39.86328125" style="415" customWidth="1"/>
    <col min="11524" max="11524" width="11.3984375" style="415" customWidth="1"/>
    <col min="11525" max="11525" width="16.3984375" style="415" customWidth="1"/>
    <col min="11526" max="11526" width="10.73046875" style="415" bestFit="1" customWidth="1"/>
    <col min="11527" max="11529" width="10.73046875" style="415" customWidth="1"/>
    <col min="11530" max="11530" width="14.3984375" style="415" customWidth="1"/>
    <col min="11531" max="11531" width="17.73046875" style="415" customWidth="1"/>
    <col min="11532" max="11532" width="14.3984375" style="415" customWidth="1"/>
    <col min="11533" max="11534" width="7.86328125" style="415" customWidth="1"/>
    <col min="11535" max="11535" width="9.59765625" style="415" bestFit="1" customWidth="1"/>
    <col min="11536" max="11539" width="7.86328125" style="415" customWidth="1"/>
    <col min="11540" max="11540" width="9.73046875" style="415" customWidth="1"/>
    <col min="11541" max="11541" width="7.86328125" style="415" customWidth="1"/>
    <col min="11542" max="11542" width="8.265625" style="415" bestFit="1" customWidth="1"/>
    <col min="11543" max="11564" width="7.86328125" style="415" customWidth="1"/>
    <col min="11565" max="11565" width="23.265625" style="415" customWidth="1"/>
    <col min="11566" max="11566" width="28.265625" style="415" customWidth="1"/>
    <col min="11567" max="11567" width="33.59765625" style="415" customWidth="1"/>
    <col min="11568" max="11568" width="17.3984375" style="415" customWidth="1"/>
    <col min="11569" max="11575" width="0" style="415" hidden="1" customWidth="1"/>
    <col min="11576" max="11776" width="9.1328125" style="415"/>
    <col min="11777" max="11777" width="9.73046875" style="415" customWidth="1"/>
    <col min="11778" max="11778" width="0" style="415" hidden="1" customWidth="1"/>
    <col min="11779" max="11779" width="39.86328125" style="415" customWidth="1"/>
    <col min="11780" max="11780" width="11.3984375" style="415" customWidth="1"/>
    <col min="11781" max="11781" width="16.3984375" style="415" customWidth="1"/>
    <col min="11782" max="11782" width="10.73046875" style="415" bestFit="1" customWidth="1"/>
    <col min="11783" max="11785" width="10.73046875" style="415" customWidth="1"/>
    <col min="11786" max="11786" width="14.3984375" style="415" customWidth="1"/>
    <col min="11787" max="11787" width="17.73046875" style="415" customWidth="1"/>
    <col min="11788" max="11788" width="14.3984375" style="415" customWidth="1"/>
    <col min="11789" max="11790" width="7.86328125" style="415" customWidth="1"/>
    <col min="11791" max="11791" width="9.59765625" style="415" bestFit="1" customWidth="1"/>
    <col min="11792" max="11795" width="7.86328125" style="415" customWidth="1"/>
    <col min="11796" max="11796" width="9.73046875" style="415" customWidth="1"/>
    <col min="11797" max="11797" width="7.86328125" style="415" customWidth="1"/>
    <col min="11798" max="11798" width="8.265625" style="415" bestFit="1" customWidth="1"/>
    <col min="11799" max="11820" width="7.86328125" style="415" customWidth="1"/>
    <col min="11821" max="11821" width="23.265625" style="415" customWidth="1"/>
    <col min="11822" max="11822" width="28.265625" style="415" customWidth="1"/>
    <col min="11823" max="11823" width="33.59765625" style="415" customWidth="1"/>
    <col min="11824" max="11824" width="17.3984375" style="415" customWidth="1"/>
    <col min="11825" max="11831" width="0" style="415" hidden="1" customWidth="1"/>
    <col min="11832" max="12032" width="9.1328125" style="415"/>
    <col min="12033" max="12033" width="9.73046875" style="415" customWidth="1"/>
    <col min="12034" max="12034" width="0" style="415" hidden="1" customWidth="1"/>
    <col min="12035" max="12035" width="39.86328125" style="415" customWidth="1"/>
    <col min="12036" max="12036" width="11.3984375" style="415" customWidth="1"/>
    <col min="12037" max="12037" width="16.3984375" style="415" customWidth="1"/>
    <col min="12038" max="12038" width="10.73046875" style="415" bestFit="1" customWidth="1"/>
    <col min="12039" max="12041" width="10.73046875" style="415" customWidth="1"/>
    <col min="12042" max="12042" width="14.3984375" style="415" customWidth="1"/>
    <col min="12043" max="12043" width="17.73046875" style="415" customWidth="1"/>
    <col min="12044" max="12044" width="14.3984375" style="415" customWidth="1"/>
    <col min="12045" max="12046" width="7.86328125" style="415" customWidth="1"/>
    <col min="12047" max="12047" width="9.59765625" style="415" bestFit="1" customWidth="1"/>
    <col min="12048" max="12051" width="7.86328125" style="415" customWidth="1"/>
    <col min="12052" max="12052" width="9.73046875" style="415" customWidth="1"/>
    <col min="12053" max="12053" width="7.86328125" style="415" customWidth="1"/>
    <col min="12054" max="12054" width="8.265625" style="415" bestFit="1" customWidth="1"/>
    <col min="12055" max="12076" width="7.86328125" style="415" customWidth="1"/>
    <col min="12077" max="12077" width="23.265625" style="415" customWidth="1"/>
    <col min="12078" max="12078" width="28.265625" style="415" customWidth="1"/>
    <col min="12079" max="12079" width="33.59765625" style="415" customWidth="1"/>
    <col min="12080" max="12080" width="17.3984375" style="415" customWidth="1"/>
    <col min="12081" max="12087" width="0" style="415" hidden="1" customWidth="1"/>
    <col min="12088" max="12288" width="9.1328125" style="415"/>
    <col min="12289" max="12289" width="9.73046875" style="415" customWidth="1"/>
    <col min="12290" max="12290" width="0" style="415" hidden="1" customWidth="1"/>
    <col min="12291" max="12291" width="39.86328125" style="415" customWidth="1"/>
    <col min="12292" max="12292" width="11.3984375" style="415" customWidth="1"/>
    <col min="12293" max="12293" width="16.3984375" style="415" customWidth="1"/>
    <col min="12294" max="12294" width="10.73046875" style="415" bestFit="1" customWidth="1"/>
    <col min="12295" max="12297" width="10.73046875" style="415" customWidth="1"/>
    <col min="12298" max="12298" width="14.3984375" style="415" customWidth="1"/>
    <col min="12299" max="12299" width="17.73046875" style="415" customWidth="1"/>
    <col min="12300" max="12300" width="14.3984375" style="415" customWidth="1"/>
    <col min="12301" max="12302" width="7.86328125" style="415" customWidth="1"/>
    <col min="12303" max="12303" width="9.59765625" style="415" bestFit="1" customWidth="1"/>
    <col min="12304" max="12307" width="7.86328125" style="415" customWidth="1"/>
    <col min="12308" max="12308" width="9.73046875" style="415" customWidth="1"/>
    <col min="12309" max="12309" width="7.86328125" style="415" customWidth="1"/>
    <col min="12310" max="12310" width="8.265625" style="415" bestFit="1" customWidth="1"/>
    <col min="12311" max="12332" width="7.86328125" style="415" customWidth="1"/>
    <col min="12333" max="12333" width="23.265625" style="415" customWidth="1"/>
    <col min="12334" max="12334" width="28.265625" style="415" customWidth="1"/>
    <col min="12335" max="12335" width="33.59765625" style="415" customWidth="1"/>
    <col min="12336" max="12336" width="17.3984375" style="415" customWidth="1"/>
    <col min="12337" max="12343" width="0" style="415" hidden="1" customWidth="1"/>
    <col min="12344" max="12544" width="9.1328125" style="415"/>
    <col min="12545" max="12545" width="9.73046875" style="415" customWidth="1"/>
    <col min="12546" max="12546" width="0" style="415" hidden="1" customWidth="1"/>
    <col min="12547" max="12547" width="39.86328125" style="415" customWidth="1"/>
    <col min="12548" max="12548" width="11.3984375" style="415" customWidth="1"/>
    <col min="12549" max="12549" width="16.3984375" style="415" customWidth="1"/>
    <col min="12550" max="12550" width="10.73046875" style="415" bestFit="1" customWidth="1"/>
    <col min="12551" max="12553" width="10.73046875" style="415" customWidth="1"/>
    <col min="12554" max="12554" width="14.3984375" style="415" customWidth="1"/>
    <col min="12555" max="12555" width="17.73046875" style="415" customWidth="1"/>
    <col min="12556" max="12556" width="14.3984375" style="415" customWidth="1"/>
    <col min="12557" max="12558" width="7.86328125" style="415" customWidth="1"/>
    <col min="12559" max="12559" width="9.59765625" style="415" bestFit="1" customWidth="1"/>
    <col min="12560" max="12563" width="7.86328125" style="415" customWidth="1"/>
    <col min="12564" max="12564" width="9.73046875" style="415" customWidth="1"/>
    <col min="12565" max="12565" width="7.86328125" style="415" customWidth="1"/>
    <col min="12566" max="12566" width="8.265625" style="415" bestFit="1" customWidth="1"/>
    <col min="12567" max="12588" width="7.86328125" style="415" customWidth="1"/>
    <col min="12589" max="12589" width="23.265625" style="415" customWidth="1"/>
    <col min="12590" max="12590" width="28.265625" style="415" customWidth="1"/>
    <col min="12591" max="12591" width="33.59765625" style="415" customWidth="1"/>
    <col min="12592" max="12592" width="17.3984375" style="415" customWidth="1"/>
    <col min="12593" max="12599" width="0" style="415" hidden="1" customWidth="1"/>
    <col min="12600" max="12800" width="9.1328125" style="415"/>
    <col min="12801" max="12801" width="9.73046875" style="415" customWidth="1"/>
    <col min="12802" max="12802" width="0" style="415" hidden="1" customWidth="1"/>
    <col min="12803" max="12803" width="39.86328125" style="415" customWidth="1"/>
    <col min="12804" max="12804" width="11.3984375" style="415" customWidth="1"/>
    <col min="12805" max="12805" width="16.3984375" style="415" customWidth="1"/>
    <col min="12806" max="12806" width="10.73046875" style="415" bestFit="1" customWidth="1"/>
    <col min="12807" max="12809" width="10.73046875" style="415" customWidth="1"/>
    <col min="12810" max="12810" width="14.3984375" style="415" customWidth="1"/>
    <col min="12811" max="12811" width="17.73046875" style="415" customWidth="1"/>
    <col min="12812" max="12812" width="14.3984375" style="415" customWidth="1"/>
    <col min="12813" max="12814" width="7.86328125" style="415" customWidth="1"/>
    <col min="12815" max="12815" width="9.59765625" style="415" bestFit="1" customWidth="1"/>
    <col min="12816" max="12819" width="7.86328125" style="415" customWidth="1"/>
    <col min="12820" max="12820" width="9.73046875" style="415" customWidth="1"/>
    <col min="12821" max="12821" width="7.86328125" style="415" customWidth="1"/>
    <col min="12822" max="12822" width="8.265625" style="415" bestFit="1" customWidth="1"/>
    <col min="12823" max="12844" width="7.86328125" style="415" customWidth="1"/>
    <col min="12845" max="12845" width="23.265625" style="415" customWidth="1"/>
    <col min="12846" max="12846" width="28.265625" style="415" customWidth="1"/>
    <col min="12847" max="12847" width="33.59765625" style="415" customWidth="1"/>
    <col min="12848" max="12848" width="17.3984375" style="415" customWidth="1"/>
    <col min="12849" max="12855" width="0" style="415" hidden="1" customWidth="1"/>
    <col min="12856" max="13056" width="9.1328125" style="415"/>
    <col min="13057" max="13057" width="9.73046875" style="415" customWidth="1"/>
    <col min="13058" max="13058" width="0" style="415" hidden="1" customWidth="1"/>
    <col min="13059" max="13059" width="39.86328125" style="415" customWidth="1"/>
    <col min="13060" max="13060" width="11.3984375" style="415" customWidth="1"/>
    <col min="13061" max="13061" width="16.3984375" style="415" customWidth="1"/>
    <col min="13062" max="13062" width="10.73046875" style="415" bestFit="1" customWidth="1"/>
    <col min="13063" max="13065" width="10.73046875" style="415" customWidth="1"/>
    <col min="13066" max="13066" width="14.3984375" style="415" customWidth="1"/>
    <col min="13067" max="13067" width="17.73046875" style="415" customWidth="1"/>
    <col min="13068" max="13068" width="14.3984375" style="415" customWidth="1"/>
    <col min="13069" max="13070" width="7.86328125" style="415" customWidth="1"/>
    <col min="13071" max="13071" width="9.59765625" style="415" bestFit="1" customWidth="1"/>
    <col min="13072" max="13075" width="7.86328125" style="415" customWidth="1"/>
    <col min="13076" max="13076" width="9.73046875" style="415" customWidth="1"/>
    <col min="13077" max="13077" width="7.86328125" style="415" customWidth="1"/>
    <col min="13078" max="13078" width="8.265625" style="415" bestFit="1" customWidth="1"/>
    <col min="13079" max="13100" width="7.86328125" style="415" customWidth="1"/>
    <col min="13101" max="13101" width="23.265625" style="415" customWidth="1"/>
    <col min="13102" max="13102" width="28.265625" style="415" customWidth="1"/>
    <col min="13103" max="13103" width="33.59765625" style="415" customWidth="1"/>
    <col min="13104" max="13104" width="17.3984375" style="415" customWidth="1"/>
    <col min="13105" max="13111" width="0" style="415" hidden="1" customWidth="1"/>
    <col min="13112" max="13312" width="9.1328125" style="415"/>
    <col min="13313" max="13313" width="9.73046875" style="415" customWidth="1"/>
    <col min="13314" max="13314" width="0" style="415" hidden="1" customWidth="1"/>
    <col min="13315" max="13315" width="39.86328125" style="415" customWidth="1"/>
    <col min="13316" max="13316" width="11.3984375" style="415" customWidth="1"/>
    <col min="13317" max="13317" width="16.3984375" style="415" customWidth="1"/>
    <col min="13318" max="13318" width="10.73046875" style="415" bestFit="1" customWidth="1"/>
    <col min="13319" max="13321" width="10.73046875" style="415" customWidth="1"/>
    <col min="13322" max="13322" width="14.3984375" style="415" customWidth="1"/>
    <col min="13323" max="13323" width="17.73046875" style="415" customWidth="1"/>
    <col min="13324" max="13324" width="14.3984375" style="415" customWidth="1"/>
    <col min="13325" max="13326" width="7.86328125" style="415" customWidth="1"/>
    <col min="13327" max="13327" width="9.59765625" style="415" bestFit="1" customWidth="1"/>
    <col min="13328" max="13331" width="7.86328125" style="415" customWidth="1"/>
    <col min="13332" max="13332" width="9.73046875" style="415" customWidth="1"/>
    <col min="13333" max="13333" width="7.86328125" style="415" customWidth="1"/>
    <col min="13334" max="13334" width="8.265625" style="415" bestFit="1" customWidth="1"/>
    <col min="13335" max="13356" width="7.86328125" style="415" customWidth="1"/>
    <col min="13357" max="13357" width="23.265625" style="415" customWidth="1"/>
    <col min="13358" max="13358" width="28.265625" style="415" customWidth="1"/>
    <col min="13359" max="13359" width="33.59765625" style="415" customWidth="1"/>
    <col min="13360" max="13360" width="17.3984375" style="415" customWidth="1"/>
    <col min="13361" max="13367" width="0" style="415" hidden="1" customWidth="1"/>
    <col min="13368" max="13568" width="9.1328125" style="415"/>
    <col min="13569" max="13569" width="9.73046875" style="415" customWidth="1"/>
    <col min="13570" max="13570" width="0" style="415" hidden="1" customWidth="1"/>
    <col min="13571" max="13571" width="39.86328125" style="415" customWidth="1"/>
    <col min="13572" max="13572" width="11.3984375" style="415" customWidth="1"/>
    <col min="13573" max="13573" width="16.3984375" style="415" customWidth="1"/>
    <col min="13574" max="13574" width="10.73046875" style="415" bestFit="1" customWidth="1"/>
    <col min="13575" max="13577" width="10.73046875" style="415" customWidth="1"/>
    <col min="13578" max="13578" width="14.3984375" style="415" customWidth="1"/>
    <col min="13579" max="13579" width="17.73046875" style="415" customWidth="1"/>
    <col min="13580" max="13580" width="14.3984375" style="415" customWidth="1"/>
    <col min="13581" max="13582" width="7.86328125" style="415" customWidth="1"/>
    <col min="13583" max="13583" width="9.59765625" style="415" bestFit="1" customWidth="1"/>
    <col min="13584" max="13587" width="7.86328125" style="415" customWidth="1"/>
    <col min="13588" max="13588" width="9.73046875" style="415" customWidth="1"/>
    <col min="13589" max="13589" width="7.86328125" style="415" customWidth="1"/>
    <col min="13590" max="13590" width="8.265625" style="415" bestFit="1" customWidth="1"/>
    <col min="13591" max="13612" width="7.86328125" style="415" customWidth="1"/>
    <col min="13613" max="13613" width="23.265625" style="415" customWidth="1"/>
    <col min="13614" max="13614" width="28.265625" style="415" customWidth="1"/>
    <col min="13615" max="13615" width="33.59765625" style="415" customWidth="1"/>
    <col min="13616" max="13616" width="17.3984375" style="415" customWidth="1"/>
    <col min="13617" max="13623" width="0" style="415" hidden="1" customWidth="1"/>
    <col min="13624" max="13824" width="9.1328125" style="415"/>
    <col min="13825" max="13825" width="9.73046875" style="415" customWidth="1"/>
    <col min="13826" max="13826" width="0" style="415" hidden="1" customWidth="1"/>
    <col min="13827" max="13827" width="39.86328125" style="415" customWidth="1"/>
    <col min="13828" max="13828" width="11.3984375" style="415" customWidth="1"/>
    <col min="13829" max="13829" width="16.3984375" style="415" customWidth="1"/>
    <col min="13830" max="13830" width="10.73046875" style="415" bestFit="1" customWidth="1"/>
    <col min="13831" max="13833" width="10.73046875" style="415" customWidth="1"/>
    <col min="13834" max="13834" width="14.3984375" style="415" customWidth="1"/>
    <col min="13835" max="13835" width="17.73046875" style="415" customWidth="1"/>
    <col min="13836" max="13836" width="14.3984375" style="415" customWidth="1"/>
    <col min="13837" max="13838" width="7.86328125" style="415" customWidth="1"/>
    <col min="13839" max="13839" width="9.59765625" style="415" bestFit="1" customWidth="1"/>
    <col min="13840" max="13843" width="7.86328125" style="415" customWidth="1"/>
    <col min="13844" max="13844" width="9.73046875" style="415" customWidth="1"/>
    <col min="13845" max="13845" width="7.86328125" style="415" customWidth="1"/>
    <col min="13846" max="13846" width="8.265625" style="415" bestFit="1" customWidth="1"/>
    <col min="13847" max="13868" width="7.86328125" style="415" customWidth="1"/>
    <col min="13869" max="13869" width="23.265625" style="415" customWidth="1"/>
    <col min="13870" max="13870" width="28.265625" style="415" customWidth="1"/>
    <col min="13871" max="13871" width="33.59765625" style="415" customWidth="1"/>
    <col min="13872" max="13872" width="17.3984375" style="415" customWidth="1"/>
    <col min="13873" max="13879" width="0" style="415" hidden="1" customWidth="1"/>
    <col min="13880" max="14080" width="9.1328125" style="415"/>
    <col min="14081" max="14081" width="9.73046875" style="415" customWidth="1"/>
    <col min="14082" max="14082" width="0" style="415" hidden="1" customWidth="1"/>
    <col min="14083" max="14083" width="39.86328125" style="415" customWidth="1"/>
    <col min="14084" max="14084" width="11.3984375" style="415" customWidth="1"/>
    <col min="14085" max="14085" width="16.3984375" style="415" customWidth="1"/>
    <col min="14086" max="14086" width="10.73046875" style="415" bestFit="1" customWidth="1"/>
    <col min="14087" max="14089" width="10.73046875" style="415" customWidth="1"/>
    <col min="14090" max="14090" width="14.3984375" style="415" customWidth="1"/>
    <col min="14091" max="14091" width="17.73046875" style="415" customWidth="1"/>
    <col min="14092" max="14092" width="14.3984375" style="415" customWidth="1"/>
    <col min="14093" max="14094" width="7.86328125" style="415" customWidth="1"/>
    <col min="14095" max="14095" width="9.59765625" style="415" bestFit="1" customWidth="1"/>
    <col min="14096" max="14099" width="7.86328125" style="415" customWidth="1"/>
    <col min="14100" max="14100" width="9.73046875" style="415" customWidth="1"/>
    <col min="14101" max="14101" width="7.86328125" style="415" customWidth="1"/>
    <col min="14102" max="14102" width="8.265625" style="415" bestFit="1" customWidth="1"/>
    <col min="14103" max="14124" width="7.86328125" style="415" customWidth="1"/>
    <col min="14125" max="14125" width="23.265625" style="415" customWidth="1"/>
    <col min="14126" max="14126" width="28.265625" style="415" customWidth="1"/>
    <col min="14127" max="14127" width="33.59765625" style="415" customWidth="1"/>
    <col min="14128" max="14128" width="17.3984375" style="415" customWidth="1"/>
    <col min="14129" max="14135" width="0" style="415" hidden="1" customWidth="1"/>
    <col min="14136" max="14336" width="9.1328125" style="415"/>
    <col min="14337" max="14337" width="9.73046875" style="415" customWidth="1"/>
    <col min="14338" max="14338" width="0" style="415" hidden="1" customWidth="1"/>
    <col min="14339" max="14339" width="39.86328125" style="415" customWidth="1"/>
    <col min="14340" max="14340" width="11.3984375" style="415" customWidth="1"/>
    <col min="14341" max="14341" width="16.3984375" style="415" customWidth="1"/>
    <col min="14342" max="14342" width="10.73046875" style="415" bestFit="1" customWidth="1"/>
    <col min="14343" max="14345" width="10.73046875" style="415" customWidth="1"/>
    <col min="14346" max="14346" width="14.3984375" style="415" customWidth="1"/>
    <col min="14347" max="14347" width="17.73046875" style="415" customWidth="1"/>
    <col min="14348" max="14348" width="14.3984375" style="415" customWidth="1"/>
    <col min="14349" max="14350" width="7.86328125" style="415" customWidth="1"/>
    <col min="14351" max="14351" width="9.59765625" style="415" bestFit="1" customWidth="1"/>
    <col min="14352" max="14355" width="7.86328125" style="415" customWidth="1"/>
    <col min="14356" max="14356" width="9.73046875" style="415" customWidth="1"/>
    <col min="14357" max="14357" width="7.86328125" style="415" customWidth="1"/>
    <col min="14358" max="14358" width="8.265625" style="415" bestFit="1" customWidth="1"/>
    <col min="14359" max="14380" width="7.86328125" style="415" customWidth="1"/>
    <col min="14381" max="14381" width="23.265625" style="415" customWidth="1"/>
    <col min="14382" max="14382" width="28.265625" style="415" customWidth="1"/>
    <col min="14383" max="14383" width="33.59765625" style="415" customWidth="1"/>
    <col min="14384" max="14384" width="17.3984375" style="415" customWidth="1"/>
    <col min="14385" max="14391" width="0" style="415" hidden="1" customWidth="1"/>
    <col min="14392" max="14592" width="9.1328125" style="415"/>
    <col min="14593" max="14593" width="9.73046875" style="415" customWidth="1"/>
    <col min="14594" max="14594" width="0" style="415" hidden="1" customWidth="1"/>
    <col min="14595" max="14595" width="39.86328125" style="415" customWidth="1"/>
    <col min="14596" max="14596" width="11.3984375" style="415" customWidth="1"/>
    <col min="14597" max="14597" width="16.3984375" style="415" customWidth="1"/>
    <col min="14598" max="14598" width="10.73046875" style="415" bestFit="1" customWidth="1"/>
    <col min="14599" max="14601" width="10.73046875" style="415" customWidth="1"/>
    <col min="14602" max="14602" width="14.3984375" style="415" customWidth="1"/>
    <col min="14603" max="14603" width="17.73046875" style="415" customWidth="1"/>
    <col min="14604" max="14604" width="14.3984375" style="415" customWidth="1"/>
    <col min="14605" max="14606" width="7.86328125" style="415" customWidth="1"/>
    <col min="14607" max="14607" width="9.59765625" style="415" bestFit="1" customWidth="1"/>
    <col min="14608" max="14611" width="7.86328125" style="415" customWidth="1"/>
    <col min="14612" max="14612" width="9.73046875" style="415" customWidth="1"/>
    <col min="14613" max="14613" width="7.86328125" style="415" customWidth="1"/>
    <col min="14614" max="14614" width="8.265625" style="415" bestFit="1" customWidth="1"/>
    <col min="14615" max="14636" width="7.86328125" style="415" customWidth="1"/>
    <col min="14637" max="14637" width="23.265625" style="415" customWidth="1"/>
    <col min="14638" max="14638" width="28.265625" style="415" customWidth="1"/>
    <col min="14639" max="14639" width="33.59765625" style="415" customWidth="1"/>
    <col min="14640" max="14640" width="17.3984375" style="415" customWidth="1"/>
    <col min="14641" max="14647" width="0" style="415" hidden="1" customWidth="1"/>
    <col min="14648" max="14848" width="9.1328125" style="415"/>
    <col min="14849" max="14849" width="9.73046875" style="415" customWidth="1"/>
    <col min="14850" max="14850" width="0" style="415" hidden="1" customWidth="1"/>
    <col min="14851" max="14851" width="39.86328125" style="415" customWidth="1"/>
    <col min="14852" max="14852" width="11.3984375" style="415" customWidth="1"/>
    <col min="14853" max="14853" width="16.3984375" style="415" customWidth="1"/>
    <col min="14854" max="14854" width="10.73046875" style="415" bestFit="1" customWidth="1"/>
    <col min="14855" max="14857" width="10.73046875" style="415" customWidth="1"/>
    <col min="14858" max="14858" width="14.3984375" style="415" customWidth="1"/>
    <col min="14859" max="14859" width="17.73046875" style="415" customWidth="1"/>
    <col min="14860" max="14860" width="14.3984375" style="415" customWidth="1"/>
    <col min="14861" max="14862" width="7.86328125" style="415" customWidth="1"/>
    <col min="14863" max="14863" width="9.59765625" style="415" bestFit="1" customWidth="1"/>
    <col min="14864" max="14867" width="7.86328125" style="415" customWidth="1"/>
    <col min="14868" max="14868" width="9.73046875" style="415" customWidth="1"/>
    <col min="14869" max="14869" width="7.86328125" style="415" customWidth="1"/>
    <col min="14870" max="14870" width="8.265625" style="415" bestFit="1" customWidth="1"/>
    <col min="14871" max="14892" width="7.86328125" style="415" customWidth="1"/>
    <col min="14893" max="14893" width="23.265625" style="415" customWidth="1"/>
    <col min="14894" max="14894" width="28.265625" style="415" customWidth="1"/>
    <col min="14895" max="14895" width="33.59765625" style="415" customWidth="1"/>
    <col min="14896" max="14896" width="17.3984375" style="415" customWidth="1"/>
    <col min="14897" max="14903" width="0" style="415" hidden="1" customWidth="1"/>
    <col min="14904" max="15104" width="9.1328125" style="415"/>
    <col min="15105" max="15105" width="9.73046875" style="415" customWidth="1"/>
    <col min="15106" max="15106" width="0" style="415" hidden="1" customWidth="1"/>
    <col min="15107" max="15107" width="39.86328125" style="415" customWidth="1"/>
    <col min="15108" max="15108" width="11.3984375" style="415" customWidth="1"/>
    <col min="15109" max="15109" width="16.3984375" style="415" customWidth="1"/>
    <col min="15110" max="15110" width="10.73046875" style="415" bestFit="1" customWidth="1"/>
    <col min="15111" max="15113" width="10.73046875" style="415" customWidth="1"/>
    <col min="15114" max="15114" width="14.3984375" style="415" customWidth="1"/>
    <col min="15115" max="15115" width="17.73046875" style="415" customWidth="1"/>
    <col min="15116" max="15116" width="14.3984375" style="415" customWidth="1"/>
    <col min="15117" max="15118" width="7.86328125" style="415" customWidth="1"/>
    <col min="15119" max="15119" width="9.59765625" style="415" bestFit="1" customWidth="1"/>
    <col min="15120" max="15123" width="7.86328125" style="415" customWidth="1"/>
    <col min="15124" max="15124" width="9.73046875" style="415" customWidth="1"/>
    <col min="15125" max="15125" width="7.86328125" style="415" customWidth="1"/>
    <col min="15126" max="15126" width="8.265625" style="415" bestFit="1" customWidth="1"/>
    <col min="15127" max="15148" width="7.86328125" style="415" customWidth="1"/>
    <col min="15149" max="15149" width="23.265625" style="415" customWidth="1"/>
    <col min="15150" max="15150" width="28.265625" style="415" customWidth="1"/>
    <col min="15151" max="15151" width="33.59765625" style="415" customWidth="1"/>
    <col min="15152" max="15152" width="17.3984375" style="415" customWidth="1"/>
    <col min="15153" max="15159" width="0" style="415" hidden="1" customWidth="1"/>
    <col min="15160" max="15360" width="9.1328125" style="415"/>
    <col min="15361" max="15361" width="9.73046875" style="415" customWidth="1"/>
    <col min="15362" max="15362" width="0" style="415" hidden="1" customWidth="1"/>
    <col min="15363" max="15363" width="39.86328125" style="415" customWidth="1"/>
    <col min="15364" max="15364" width="11.3984375" style="415" customWidth="1"/>
    <col min="15365" max="15365" width="16.3984375" style="415" customWidth="1"/>
    <col min="15366" max="15366" width="10.73046875" style="415" bestFit="1" customWidth="1"/>
    <col min="15367" max="15369" width="10.73046875" style="415" customWidth="1"/>
    <col min="15370" max="15370" width="14.3984375" style="415" customWidth="1"/>
    <col min="15371" max="15371" width="17.73046875" style="415" customWidth="1"/>
    <col min="15372" max="15372" width="14.3984375" style="415" customWidth="1"/>
    <col min="15373" max="15374" width="7.86328125" style="415" customWidth="1"/>
    <col min="15375" max="15375" width="9.59765625" style="415" bestFit="1" customWidth="1"/>
    <col min="15376" max="15379" width="7.86328125" style="415" customWidth="1"/>
    <col min="15380" max="15380" width="9.73046875" style="415" customWidth="1"/>
    <col min="15381" max="15381" width="7.86328125" style="415" customWidth="1"/>
    <col min="15382" max="15382" width="8.265625" style="415" bestFit="1" customWidth="1"/>
    <col min="15383" max="15404" width="7.86328125" style="415" customWidth="1"/>
    <col min="15405" max="15405" width="23.265625" style="415" customWidth="1"/>
    <col min="15406" max="15406" width="28.265625" style="415" customWidth="1"/>
    <col min="15407" max="15407" width="33.59765625" style="415" customWidth="1"/>
    <col min="15408" max="15408" width="17.3984375" style="415" customWidth="1"/>
    <col min="15409" max="15415" width="0" style="415" hidden="1" customWidth="1"/>
    <col min="15416" max="15616" width="9.1328125" style="415"/>
    <col min="15617" max="15617" width="9.73046875" style="415" customWidth="1"/>
    <col min="15618" max="15618" width="0" style="415" hidden="1" customWidth="1"/>
    <col min="15619" max="15619" width="39.86328125" style="415" customWidth="1"/>
    <col min="15620" max="15620" width="11.3984375" style="415" customWidth="1"/>
    <col min="15621" max="15621" width="16.3984375" style="415" customWidth="1"/>
    <col min="15622" max="15622" width="10.73046875" style="415" bestFit="1" customWidth="1"/>
    <col min="15623" max="15625" width="10.73046875" style="415" customWidth="1"/>
    <col min="15626" max="15626" width="14.3984375" style="415" customWidth="1"/>
    <col min="15627" max="15627" width="17.73046875" style="415" customWidth="1"/>
    <col min="15628" max="15628" width="14.3984375" style="415" customWidth="1"/>
    <col min="15629" max="15630" width="7.86328125" style="415" customWidth="1"/>
    <col min="15631" max="15631" width="9.59765625" style="415" bestFit="1" customWidth="1"/>
    <col min="15632" max="15635" width="7.86328125" style="415" customWidth="1"/>
    <col min="15636" max="15636" width="9.73046875" style="415" customWidth="1"/>
    <col min="15637" max="15637" width="7.86328125" style="415" customWidth="1"/>
    <col min="15638" max="15638" width="8.265625" style="415" bestFit="1" customWidth="1"/>
    <col min="15639" max="15660" width="7.86328125" style="415" customWidth="1"/>
    <col min="15661" max="15661" width="23.265625" style="415" customWidth="1"/>
    <col min="15662" max="15662" width="28.265625" style="415" customWidth="1"/>
    <col min="15663" max="15663" width="33.59765625" style="415" customWidth="1"/>
    <col min="15664" max="15664" width="17.3984375" style="415" customWidth="1"/>
    <col min="15665" max="15671" width="0" style="415" hidden="1" customWidth="1"/>
    <col min="15672" max="15872" width="9.1328125" style="415"/>
    <col min="15873" max="15873" width="9.73046875" style="415" customWidth="1"/>
    <col min="15874" max="15874" width="0" style="415" hidden="1" customWidth="1"/>
    <col min="15875" max="15875" width="39.86328125" style="415" customWidth="1"/>
    <col min="15876" max="15876" width="11.3984375" style="415" customWidth="1"/>
    <col min="15877" max="15877" width="16.3984375" style="415" customWidth="1"/>
    <col min="15878" max="15878" width="10.73046875" style="415" bestFit="1" customWidth="1"/>
    <col min="15879" max="15881" width="10.73046875" style="415" customWidth="1"/>
    <col min="15882" max="15882" width="14.3984375" style="415" customWidth="1"/>
    <col min="15883" max="15883" width="17.73046875" style="415" customWidth="1"/>
    <col min="15884" max="15884" width="14.3984375" style="415" customWidth="1"/>
    <col min="15885" max="15886" width="7.86328125" style="415" customWidth="1"/>
    <col min="15887" max="15887" width="9.59765625" style="415" bestFit="1" customWidth="1"/>
    <col min="15888" max="15891" width="7.86328125" style="415" customWidth="1"/>
    <col min="15892" max="15892" width="9.73046875" style="415" customWidth="1"/>
    <col min="15893" max="15893" width="7.86328125" style="415" customWidth="1"/>
    <col min="15894" max="15894" width="8.265625" style="415" bestFit="1" customWidth="1"/>
    <col min="15895" max="15916" width="7.86328125" style="415" customWidth="1"/>
    <col min="15917" max="15917" width="23.265625" style="415" customWidth="1"/>
    <col min="15918" max="15918" width="28.265625" style="415" customWidth="1"/>
    <col min="15919" max="15919" width="33.59765625" style="415" customWidth="1"/>
    <col min="15920" max="15920" width="17.3984375" style="415" customWidth="1"/>
    <col min="15921" max="15927" width="0" style="415" hidden="1" customWidth="1"/>
    <col min="15928" max="16128" width="9.1328125" style="415"/>
    <col min="16129" max="16129" width="9.73046875" style="415" customWidth="1"/>
    <col min="16130" max="16130" width="0" style="415" hidden="1" customWidth="1"/>
    <col min="16131" max="16131" width="39.86328125" style="415" customWidth="1"/>
    <col min="16132" max="16132" width="11.3984375" style="415" customWidth="1"/>
    <col min="16133" max="16133" width="16.3984375" style="415" customWidth="1"/>
    <col min="16134" max="16134" width="10.73046875" style="415" bestFit="1" customWidth="1"/>
    <col min="16135" max="16137" width="10.73046875" style="415" customWidth="1"/>
    <col min="16138" max="16138" width="14.3984375" style="415" customWidth="1"/>
    <col min="16139" max="16139" width="17.73046875" style="415" customWidth="1"/>
    <col min="16140" max="16140" width="14.3984375" style="415" customWidth="1"/>
    <col min="16141" max="16142" width="7.86328125" style="415" customWidth="1"/>
    <col min="16143" max="16143" width="9.59765625" style="415" bestFit="1" customWidth="1"/>
    <col min="16144" max="16147" width="7.86328125" style="415" customWidth="1"/>
    <col min="16148" max="16148" width="9.73046875" style="415" customWidth="1"/>
    <col min="16149" max="16149" width="7.86328125" style="415" customWidth="1"/>
    <col min="16150" max="16150" width="8.265625" style="415" bestFit="1" customWidth="1"/>
    <col min="16151" max="16172" width="7.86328125" style="415" customWidth="1"/>
    <col min="16173" max="16173" width="23.265625" style="415" customWidth="1"/>
    <col min="16174" max="16174" width="28.265625" style="415" customWidth="1"/>
    <col min="16175" max="16175" width="33.59765625" style="415" customWidth="1"/>
    <col min="16176" max="16176" width="17.3984375" style="415" customWidth="1"/>
    <col min="16177" max="16183" width="0" style="415" hidden="1" customWidth="1"/>
    <col min="16184" max="16384" width="9.1328125" style="415"/>
  </cols>
  <sheetData>
    <row r="1" spans="1:256" ht="37.5" customHeight="1">
      <c r="A1" s="903" t="s">
        <v>1255</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682">
        <f>BD1+BE1+BF1</f>
        <v>172</v>
      </c>
      <c r="BD1" s="414">
        <f>SUM(BD6:BD359)</f>
        <v>67</v>
      </c>
      <c r="BE1" s="414">
        <f>SUM(BE6:BE359)</f>
        <v>10</v>
      </c>
      <c r="BF1" s="414">
        <f>SUM(BF6:BF359)</f>
        <v>95</v>
      </c>
      <c r="BG1" s="414">
        <f>SUM(BG6:BG359)</f>
        <v>132</v>
      </c>
      <c r="BH1" s="415">
        <f>BF1+BG1</f>
        <v>227</v>
      </c>
    </row>
    <row r="2" spans="1:256" ht="18.75" customHeight="1">
      <c r="A2" s="904" t="s">
        <v>710</v>
      </c>
      <c r="B2" s="904"/>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04"/>
      <c r="AR2" s="904"/>
      <c r="AS2" s="904"/>
      <c r="AT2" s="904"/>
      <c r="AU2" s="904"/>
      <c r="AV2" s="683" t="s">
        <v>1396</v>
      </c>
      <c r="BD2" s="681">
        <f>BD1/AV1*100</f>
        <v>38.953488372093027</v>
      </c>
      <c r="BE2" s="681">
        <f>BE1/AV1*100</f>
        <v>5.8139534883720927</v>
      </c>
      <c r="BF2" s="681">
        <f>BF1/AV1*100</f>
        <v>55.232558139534881</v>
      </c>
    </row>
    <row r="3" spans="1:256" s="421" customFormat="1" ht="20.25" customHeight="1">
      <c r="A3" s="901" t="s">
        <v>711</v>
      </c>
      <c r="B3" s="901"/>
      <c r="C3" s="905" t="s">
        <v>712</v>
      </c>
      <c r="D3" s="901" t="s">
        <v>713</v>
      </c>
      <c r="E3" s="907" t="s">
        <v>714</v>
      </c>
      <c r="F3" s="902" t="s">
        <v>715</v>
      </c>
      <c r="G3" s="417"/>
      <c r="H3" s="417"/>
      <c r="I3" s="417"/>
      <c r="J3" s="417" t="s">
        <v>716</v>
      </c>
      <c r="K3" s="418"/>
      <c r="L3" s="419"/>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901" t="s">
        <v>717</v>
      </c>
      <c r="AT3" s="901" t="s">
        <v>718</v>
      </c>
      <c r="AU3" s="909" t="s">
        <v>719</v>
      </c>
      <c r="AV3" s="901" t="s">
        <v>720</v>
      </c>
      <c r="BD3" s="635"/>
      <c r="BG3" s="422"/>
    </row>
    <row r="4" spans="1:256" s="421" customFormat="1" ht="49.15" customHeight="1">
      <c r="A4" s="901"/>
      <c r="B4" s="901"/>
      <c r="C4" s="906"/>
      <c r="D4" s="901"/>
      <c r="E4" s="908"/>
      <c r="F4" s="902"/>
      <c r="G4" s="626"/>
      <c r="H4" s="626"/>
      <c r="I4" s="626"/>
      <c r="J4" s="626" t="s">
        <v>721</v>
      </c>
      <c r="K4" s="625"/>
      <c r="L4" s="625" t="s">
        <v>722</v>
      </c>
      <c r="M4" s="423" t="s">
        <v>506</v>
      </c>
      <c r="N4" s="423" t="s">
        <v>252</v>
      </c>
      <c r="O4" s="423" t="s">
        <v>723</v>
      </c>
      <c r="P4" s="424" t="s">
        <v>1</v>
      </c>
      <c r="Q4" s="424" t="s">
        <v>11</v>
      </c>
      <c r="R4" s="424" t="s">
        <v>3</v>
      </c>
      <c r="S4" s="424" t="s">
        <v>425</v>
      </c>
      <c r="T4" s="424" t="s">
        <v>724</v>
      </c>
      <c r="U4" s="424" t="s">
        <v>725</v>
      </c>
      <c r="V4" s="424" t="s">
        <v>726</v>
      </c>
      <c r="W4" s="424" t="s">
        <v>727</v>
      </c>
      <c r="X4" s="424" t="s">
        <v>251</v>
      </c>
      <c r="Y4" s="424" t="s">
        <v>248</v>
      </c>
      <c r="Z4" s="424" t="s">
        <v>23</v>
      </c>
      <c r="AA4" s="424" t="s">
        <v>256</v>
      </c>
      <c r="AB4" s="424" t="s">
        <v>728</v>
      </c>
      <c r="AC4" s="424" t="s">
        <v>729</v>
      </c>
      <c r="AD4" s="424" t="s">
        <v>730</v>
      </c>
      <c r="AE4" s="424" t="s">
        <v>731</v>
      </c>
      <c r="AF4" s="424" t="s">
        <v>732</v>
      </c>
      <c r="AG4" s="424" t="s">
        <v>251</v>
      </c>
      <c r="AH4" s="424" t="s">
        <v>733</v>
      </c>
      <c r="AI4" s="424" t="s">
        <v>734</v>
      </c>
      <c r="AJ4" s="424" t="s">
        <v>735</v>
      </c>
      <c r="AK4" s="424" t="s">
        <v>736</v>
      </c>
      <c r="AL4" s="424" t="s">
        <v>737</v>
      </c>
      <c r="AM4" s="424" t="s">
        <v>738</v>
      </c>
      <c r="AN4" s="424" t="s">
        <v>739</v>
      </c>
      <c r="AO4" s="424" t="s">
        <v>740</v>
      </c>
      <c r="AP4" s="424" t="s">
        <v>741</v>
      </c>
      <c r="AQ4" s="424" t="s">
        <v>742</v>
      </c>
      <c r="AR4" s="424" t="s">
        <v>743</v>
      </c>
      <c r="AS4" s="901"/>
      <c r="AT4" s="901"/>
      <c r="AU4" s="910"/>
      <c r="AV4" s="901"/>
      <c r="BD4" s="621" t="s">
        <v>744</v>
      </c>
      <c r="BE4" s="425" t="s">
        <v>745</v>
      </c>
      <c r="BF4" s="425" t="s">
        <v>746</v>
      </c>
      <c r="BG4" s="425" t="s">
        <v>747</v>
      </c>
    </row>
    <row r="5" spans="1:256">
      <c r="A5" s="426">
        <v>-1</v>
      </c>
      <c r="B5" s="426"/>
      <c r="C5" s="426">
        <v>-2</v>
      </c>
      <c r="D5" s="426">
        <v>-3</v>
      </c>
      <c r="E5" s="426">
        <v>-4</v>
      </c>
      <c r="F5" s="426">
        <v>-5</v>
      </c>
      <c r="G5" s="426"/>
      <c r="H5" s="426"/>
      <c r="I5" s="426"/>
      <c r="J5" s="426">
        <v>-6</v>
      </c>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v>-7</v>
      </c>
      <c r="AQ5" s="426">
        <v>-8</v>
      </c>
      <c r="AR5" s="426">
        <v>-9</v>
      </c>
      <c r="AS5" s="426">
        <v>-11</v>
      </c>
      <c r="AT5" s="426">
        <v>-12</v>
      </c>
      <c r="AU5" s="427">
        <v>-13</v>
      </c>
      <c r="AV5" s="426">
        <v>-14</v>
      </c>
      <c r="BD5" s="437"/>
      <c r="BE5" s="429"/>
      <c r="BF5" s="429"/>
      <c r="BG5" s="428"/>
      <c r="IV5" s="430">
        <f>SUM(A5:IU5)</f>
        <v>-95</v>
      </c>
    </row>
    <row r="6" spans="1:256" ht="34.5">
      <c r="A6" s="431" t="s">
        <v>748</v>
      </c>
      <c r="B6" s="431"/>
      <c r="C6" s="432" t="s">
        <v>749</v>
      </c>
      <c r="D6" s="433"/>
      <c r="E6" s="434"/>
      <c r="F6" s="434"/>
      <c r="G6" s="434"/>
      <c r="H6" s="434"/>
      <c r="I6" s="434"/>
      <c r="J6" s="435">
        <f>SUM(M6:AR6)</f>
        <v>0</v>
      </c>
      <c r="K6" s="435"/>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6"/>
      <c r="AQ6" s="436"/>
      <c r="AR6" s="436"/>
      <c r="AS6" s="437"/>
      <c r="AT6" s="438"/>
      <c r="AU6" s="439"/>
      <c r="AV6" s="437"/>
      <c r="BD6" s="437"/>
      <c r="BE6" s="429"/>
      <c r="BF6" s="429"/>
      <c r="BG6" s="428"/>
    </row>
    <row r="7" spans="1:256" ht="34.5">
      <c r="A7" s="440" t="s">
        <v>750</v>
      </c>
      <c r="B7" s="440"/>
      <c r="C7" s="441" t="s">
        <v>751</v>
      </c>
      <c r="D7" s="440"/>
      <c r="E7" s="442"/>
      <c r="F7" s="442"/>
      <c r="G7" s="442"/>
      <c r="H7" s="442"/>
      <c r="I7" s="442"/>
      <c r="J7" s="435">
        <f>SUM(M7:AR7)</f>
        <v>0</v>
      </c>
      <c r="K7" s="435"/>
      <c r="L7" s="434"/>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3"/>
      <c r="AQ7" s="443"/>
      <c r="AR7" s="443"/>
      <c r="AS7" s="444"/>
      <c r="AT7" s="438"/>
      <c r="AU7" s="439"/>
      <c r="AV7" s="444"/>
      <c r="BD7" s="437"/>
      <c r="BE7" s="429"/>
      <c r="BF7" s="429"/>
      <c r="BG7" s="428"/>
    </row>
    <row r="8" spans="1:256" ht="34.5">
      <c r="A8" s="440" t="s">
        <v>752</v>
      </c>
      <c r="B8" s="440"/>
      <c r="C8" s="445" t="s">
        <v>753</v>
      </c>
      <c r="D8" s="446"/>
      <c r="E8" s="442"/>
      <c r="F8" s="442"/>
      <c r="G8" s="442"/>
      <c r="H8" s="442"/>
      <c r="I8" s="442"/>
      <c r="J8" s="435">
        <f>SUM(M8:AR8)</f>
        <v>0</v>
      </c>
      <c r="K8" s="435"/>
      <c r="L8" s="434"/>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3"/>
      <c r="AQ8" s="443"/>
      <c r="AR8" s="443"/>
      <c r="AS8" s="444"/>
      <c r="AT8" s="438"/>
      <c r="AU8" s="439"/>
      <c r="AV8" s="444"/>
      <c r="BD8" s="437"/>
      <c r="BE8" s="429"/>
      <c r="BF8" s="429"/>
      <c r="BG8" s="428"/>
    </row>
    <row r="9" spans="1:256">
      <c r="A9" s="431" t="s">
        <v>754</v>
      </c>
      <c r="B9" s="431"/>
      <c r="C9" s="447" t="s">
        <v>755</v>
      </c>
      <c r="D9" s="448"/>
      <c r="E9" s="434"/>
      <c r="F9" s="442"/>
      <c r="G9" s="442"/>
      <c r="H9" s="442"/>
      <c r="I9" s="442"/>
      <c r="J9" s="435">
        <f>SUM(M9:AR9)</f>
        <v>0</v>
      </c>
      <c r="K9" s="435"/>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6"/>
      <c r="AQ9" s="436"/>
      <c r="AR9" s="436"/>
      <c r="AS9" s="437"/>
      <c r="AT9" s="438"/>
      <c r="AU9" s="439"/>
      <c r="AV9" s="437"/>
      <c r="BD9" s="437"/>
      <c r="BE9" s="429"/>
      <c r="BF9" s="429"/>
      <c r="BG9" s="428"/>
    </row>
    <row r="10" spans="1:256">
      <c r="A10" s="440" t="s">
        <v>756</v>
      </c>
      <c r="B10" s="440"/>
      <c r="C10" s="449" t="s">
        <v>757</v>
      </c>
      <c r="D10" s="446"/>
      <c r="E10" s="442"/>
      <c r="F10" s="442"/>
      <c r="G10" s="442"/>
      <c r="H10" s="442"/>
      <c r="I10" s="442"/>
      <c r="J10" s="435">
        <f>SUM(M10:AR10)</f>
        <v>0</v>
      </c>
      <c r="K10" s="435"/>
      <c r="L10" s="434"/>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43"/>
      <c r="AQ10" s="443"/>
      <c r="AR10" s="443"/>
      <c r="AS10" s="444"/>
      <c r="AT10" s="438"/>
      <c r="AU10" s="439"/>
      <c r="AV10" s="444"/>
      <c r="BD10" s="437"/>
      <c r="BE10" s="429"/>
      <c r="BF10" s="429"/>
      <c r="BG10" s="428"/>
    </row>
    <row r="11" spans="1:256" s="458" customFormat="1" ht="70.5">
      <c r="A11" s="632">
        <f>IF(C11="",0,MAX($A$6:A10)+1)</f>
        <v>1</v>
      </c>
      <c r="B11" s="451">
        <v>1</v>
      </c>
      <c r="C11" s="452" t="s">
        <v>758</v>
      </c>
      <c r="D11" s="453" t="s">
        <v>759</v>
      </c>
      <c r="E11" s="454">
        <v>3</v>
      </c>
      <c r="F11" s="454"/>
      <c r="G11" s="454"/>
      <c r="H11" s="251">
        <f t="shared" ref="H11:H16" si="0">I11-E11</f>
        <v>0</v>
      </c>
      <c r="I11" s="455">
        <f t="shared" ref="I11:I16" si="1">J11+F11</f>
        <v>3</v>
      </c>
      <c r="J11" s="455">
        <f t="shared" ref="J11:J16" si="2">SUM(M11:Q11)+SUM(S11:AP11)</f>
        <v>3</v>
      </c>
      <c r="K11" s="455" t="s">
        <v>760</v>
      </c>
      <c r="L11" s="455" t="str">
        <f>IF(M11&lt;&gt;0,M$4&amp;", ","")&amp;IF(N11&lt;&gt;0,N$4&amp;", ","")&amp;IF(O11&lt;&gt;0,O$4&amp;", ","")&amp;IF(P11&lt;&gt;0,P$4&amp;", ","")&amp;IF(Q11&lt;&gt;0,Q$4&amp;", ","")&amp;IF(R11&lt;&gt;0,R$4&amp;", ","")&amp;IF(S11&lt;&gt;0,S$4&amp;", ","")&amp;IF(T11&lt;&gt;0,T$4&amp;", ","")&amp;IF(U11&lt;&gt;0,U$4&amp;", ","")&amp;IF(V11&lt;&gt;0,V$4&amp;", ","")&amp;IF(W11&lt;&gt;0,W$4&amp;", ","")&amp;IF(X11&lt;&gt;0,X$4&amp;", ","")&amp;IF(Z11&lt;&gt;0,Z$4&amp;", ","")&amp;IF(AA11&lt;&gt;0,AA$4&amp;", ","")&amp;IF(AB11&lt;&gt;0,AB$4&amp;", ","")&amp;IF(AC11&lt;&gt;0,AC$4&amp;", ","")&amp;IF(AD11&lt;&gt;0,AD$4&amp;", ","")&amp;IF(AE11&lt;&gt;0,AE$4&amp;", ","")&amp;IF(AF11&lt;&gt;0,AF$4&amp;", ","")&amp;IF(AG11&lt;&gt;0,AG$4&amp;", ","")&amp;IF(AH11&lt;&gt;0,AH$4&amp;", ","")&amp;IF(AI11&lt;&gt;0,AI$4&amp;", ","")&amp;IF(AJ11&lt;&gt;0,AJ$4&amp;", ","")&amp;IF(AK11&lt;&gt;0,AK$4&amp;", ","")&amp;IF(AL11&lt;&gt;0,AL$4&amp;", ","")&amp;IF(AM11&lt;&gt;0,AM$4&amp;", ","")&amp;IF(AN11&lt;&gt;0,AN$4&amp;", ","")&amp;IF(AO11&lt;&gt;0,AO$4&amp;", ","")&amp;IF(AP11&lt;&gt;0,AP$4&amp;", ","")</f>
        <v xml:space="preserve">RST, </v>
      </c>
      <c r="M11" s="454"/>
      <c r="N11" s="454"/>
      <c r="O11" s="454"/>
      <c r="P11" s="454"/>
      <c r="Q11" s="454"/>
      <c r="R11" s="454"/>
      <c r="S11" s="454"/>
      <c r="T11" s="454">
        <v>3</v>
      </c>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t="s">
        <v>707</v>
      </c>
      <c r="AT11" s="453"/>
      <c r="AU11" s="453"/>
      <c r="AV11" s="453">
        <v>2021</v>
      </c>
      <c r="AW11" s="453" t="s">
        <v>761</v>
      </c>
      <c r="AX11" s="453" t="s">
        <v>762</v>
      </c>
      <c r="AY11" s="456" t="s">
        <v>745</v>
      </c>
      <c r="AZ11" s="457"/>
      <c r="BD11" s="632">
        <v>1</v>
      </c>
      <c r="BE11" s="632"/>
      <c r="BF11" s="459"/>
      <c r="BG11" s="632"/>
    </row>
    <row r="12" spans="1:256" s="458" customFormat="1" ht="40.15" customHeight="1">
      <c r="A12" s="632">
        <f>IF(C12="",0,MAX($A$6:A11)+1)</f>
        <v>2</v>
      </c>
      <c r="B12" s="460">
        <v>1</v>
      </c>
      <c r="C12" s="461" t="s">
        <v>763</v>
      </c>
      <c r="D12" s="633" t="s">
        <v>759</v>
      </c>
      <c r="E12" s="455">
        <v>2.9891999999999999</v>
      </c>
      <c r="F12" s="455"/>
      <c r="G12" s="455"/>
      <c r="H12" s="251">
        <f t="shared" si="0"/>
        <v>0.22920000000000007</v>
      </c>
      <c r="I12" s="455">
        <f t="shared" si="1"/>
        <v>3.2183999999999999</v>
      </c>
      <c r="J12" s="455">
        <f t="shared" si="2"/>
        <v>3.2183999999999999</v>
      </c>
      <c r="K12" s="455" t="s">
        <v>764</v>
      </c>
      <c r="L12" s="455" t="str">
        <f t="shared" ref="L12:L75" si="3">IF(M12&lt;&gt;0,M$4&amp;", ","")&amp;IF(N12&lt;&gt;0,N$4&amp;", ","")&amp;IF(O12&lt;&gt;0,O$4&amp;", ","")&amp;IF(P12&lt;&gt;0,P$4&amp;", ","")&amp;IF(Q12&lt;&gt;0,Q$4&amp;", ","")&amp;IF(R12&lt;&gt;0,R$4&amp;", ","")&amp;IF(S12&lt;&gt;0,S$4&amp;", ","")&amp;IF(T12&lt;&gt;0,T$4&amp;", ","")&amp;IF(U12&lt;&gt;0,U$4&amp;", ","")&amp;IF(V12&lt;&gt;0,V$4&amp;", ","")&amp;IF(W12&lt;&gt;0,W$4&amp;", ","")&amp;IF(X12&lt;&gt;0,X$4&amp;", ","")&amp;IF(Z12&lt;&gt;0,Z$4&amp;", ","")&amp;IF(AA12&lt;&gt;0,AA$4&amp;", ","")&amp;IF(AB12&lt;&gt;0,AB$4&amp;", ","")&amp;IF(AC12&lt;&gt;0,AC$4&amp;", ","")&amp;IF(AD12&lt;&gt;0,AD$4&amp;", ","")&amp;IF(AE12&lt;&gt;0,AE$4&amp;", ","")&amp;IF(AF12&lt;&gt;0,AF$4&amp;", ","")&amp;IF(AG12&lt;&gt;0,AG$4&amp;", ","")&amp;IF(AH12&lt;&gt;0,AH$4&amp;", ","")&amp;IF(AI12&lt;&gt;0,AI$4&amp;", ","")&amp;IF(AJ12&lt;&gt;0,AJ$4&amp;", ","")&amp;IF(AK12&lt;&gt;0,AK$4&amp;", ","")&amp;IF(AL12&lt;&gt;0,AL$4&amp;", ","")&amp;IF(AM12&lt;&gt;0,AM$4&amp;", ","")&amp;IF(AN12&lt;&gt;0,AN$4&amp;", ","")&amp;IF(AO12&lt;&gt;0,AO$4&amp;", ","")&amp;IF(AP12&lt;&gt;0,AP$4&amp;", ","")</f>
        <v xml:space="preserve">HNK, RST, </v>
      </c>
      <c r="M12" s="455"/>
      <c r="N12" s="253"/>
      <c r="O12" s="253"/>
      <c r="P12" s="253">
        <v>1.8056000000000001</v>
      </c>
      <c r="Q12" s="253"/>
      <c r="R12" s="253"/>
      <c r="S12" s="253"/>
      <c r="T12" s="253">
        <v>1.4128000000000001</v>
      </c>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455" t="s">
        <v>697</v>
      </c>
      <c r="AT12" s="453" t="s">
        <v>765</v>
      </c>
      <c r="AU12" s="453" t="s">
        <v>766</v>
      </c>
      <c r="AV12" s="453">
        <v>2021</v>
      </c>
      <c r="AW12" s="463" t="s">
        <v>767</v>
      </c>
      <c r="AX12" s="453" t="s">
        <v>762</v>
      </c>
      <c r="AY12" s="456"/>
      <c r="AZ12" s="457"/>
      <c r="BD12" s="632"/>
      <c r="BE12" s="632"/>
      <c r="BF12" s="459">
        <v>1</v>
      </c>
      <c r="BG12" s="632"/>
    </row>
    <row r="13" spans="1:256" s="458" customFormat="1" ht="40.15" customHeight="1">
      <c r="A13" s="632">
        <f>IF(C13="",0,MAX($A$6:A12)+1)</f>
        <v>3</v>
      </c>
      <c r="B13" s="460">
        <v>1</v>
      </c>
      <c r="C13" s="461" t="s">
        <v>768</v>
      </c>
      <c r="D13" s="633" t="s">
        <v>759</v>
      </c>
      <c r="E13" s="455">
        <v>3.0164</v>
      </c>
      <c r="F13" s="455"/>
      <c r="G13" s="455"/>
      <c r="H13" s="251">
        <f t="shared" si="0"/>
        <v>0</v>
      </c>
      <c r="I13" s="455">
        <f t="shared" si="1"/>
        <v>3.0164</v>
      </c>
      <c r="J13" s="455">
        <f t="shared" si="2"/>
        <v>3.0164</v>
      </c>
      <c r="K13" s="455" t="s">
        <v>769</v>
      </c>
      <c r="L13" s="455" t="str">
        <f t="shared" si="3"/>
        <v xml:space="preserve">RSN, CSD, </v>
      </c>
      <c r="M13" s="455"/>
      <c r="N13" s="253"/>
      <c r="O13" s="253"/>
      <c r="P13" s="455"/>
      <c r="Q13" s="253"/>
      <c r="R13" s="203"/>
      <c r="S13" s="203">
        <v>1.4898</v>
      </c>
      <c r="T13" s="253"/>
      <c r="U13" s="253"/>
      <c r="V13" s="253"/>
      <c r="W13" s="253"/>
      <c r="X13" s="253"/>
      <c r="Y13" s="253"/>
      <c r="Z13" s="253"/>
      <c r="AA13" s="253"/>
      <c r="AB13" s="253"/>
      <c r="AC13" s="253"/>
      <c r="AD13" s="253"/>
      <c r="AE13" s="253"/>
      <c r="AF13" s="253"/>
      <c r="AG13" s="253"/>
      <c r="AH13" s="253"/>
      <c r="AI13" s="253"/>
      <c r="AJ13" s="253"/>
      <c r="AK13" s="253"/>
      <c r="AL13" s="253"/>
      <c r="AM13" s="253"/>
      <c r="AN13" s="253">
        <v>1.5266</v>
      </c>
      <c r="AO13" s="253"/>
      <c r="AP13" s="253"/>
      <c r="AQ13" s="253"/>
      <c r="AR13" s="253"/>
      <c r="AS13" s="455" t="s">
        <v>698</v>
      </c>
      <c r="AT13" s="453" t="s">
        <v>770</v>
      </c>
      <c r="AU13" s="453"/>
      <c r="AV13" s="453">
        <v>2021</v>
      </c>
      <c r="AW13" s="633" t="s">
        <v>761</v>
      </c>
      <c r="AX13" s="453" t="s">
        <v>762</v>
      </c>
      <c r="AY13" s="456"/>
      <c r="AZ13" s="457"/>
      <c r="BD13" s="632"/>
      <c r="BE13" s="632"/>
      <c r="BF13" s="459">
        <v>1</v>
      </c>
      <c r="BG13" s="632"/>
    </row>
    <row r="14" spans="1:256" s="472" customFormat="1" ht="40.15" customHeight="1">
      <c r="A14" s="627">
        <f>IF(C14="",0,MAX($A$6:A13)+1)</f>
        <v>4</v>
      </c>
      <c r="B14" s="465">
        <v>1</v>
      </c>
      <c r="C14" s="466" t="s">
        <v>771</v>
      </c>
      <c r="D14" s="467" t="s">
        <v>759</v>
      </c>
      <c r="E14" s="468">
        <v>0.02</v>
      </c>
      <c r="F14" s="469"/>
      <c r="G14" s="468">
        <v>0.02</v>
      </c>
      <c r="H14" s="251">
        <f t="shared" si="0"/>
        <v>0</v>
      </c>
      <c r="I14" s="455">
        <f t="shared" si="1"/>
        <v>0.02</v>
      </c>
      <c r="J14" s="455">
        <f t="shared" si="2"/>
        <v>0.02</v>
      </c>
      <c r="K14" s="455" t="s">
        <v>728</v>
      </c>
      <c r="L14" s="455" t="str">
        <f t="shared" si="3"/>
        <v xml:space="preserve">TSC, </v>
      </c>
      <c r="M14" s="455"/>
      <c r="N14" s="468"/>
      <c r="O14" s="468"/>
      <c r="P14" s="468"/>
      <c r="Q14" s="468"/>
      <c r="R14" s="468"/>
      <c r="S14" s="468"/>
      <c r="T14" s="468"/>
      <c r="U14" s="468"/>
      <c r="V14" s="468"/>
      <c r="W14" s="468"/>
      <c r="X14" s="468"/>
      <c r="Y14" s="468"/>
      <c r="Z14" s="468"/>
      <c r="AA14" s="468"/>
      <c r="AB14" s="468">
        <v>0.02</v>
      </c>
      <c r="AC14" s="468"/>
      <c r="AD14" s="468"/>
      <c r="AE14" s="468"/>
      <c r="AF14" s="468"/>
      <c r="AG14" s="468"/>
      <c r="AH14" s="468"/>
      <c r="AI14" s="468"/>
      <c r="AJ14" s="468"/>
      <c r="AK14" s="468"/>
      <c r="AL14" s="468"/>
      <c r="AM14" s="468"/>
      <c r="AN14" s="468"/>
      <c r="AO14" s="468"/>
      <c r="AP14" s="468"/>
      <c r="AQ14" s="468"/>
      <c r="AR14" s="468"/>
      <c r="AS14" s="468" t="s">
        <v>698</v>
      </c>
      <c r="AT14" s="467" t="s">
        <v>772</v>
      </c>
      <c r="AU14" s="627"/>
      <c r="AV14" s="627">
        <v>2020</v>
      </c>
      <c r="AW14" s="469" t="s">
        <v>767</v>
      </c>
      <c r="AX14" s="453" t="s">
        <v>762</v>
      </c>
      <c r="AY14" s="470"/>
      <c r="AZ14" s="471" t="s">
        <v>773</v>
      </c>
      <c r="BD14" s="627"/>
      <c r="BE14" s="627"/>
      <c r="BF14" s="473">
        <v>1</v>
      </c>
      <c r="BG14" s="627"/>
    </row>
    <row r="15" spans="1:256" s="458" customFormat="1" ht="40.15" customHeight="1">
      <c r="A15" s="632">
        <f>IF(C15="",0,MAX($A$6:A14)+1)</f>
        <v>5</v>
      </c>
      <c r="B15" s="465">
        <v>4</v>
      </c>
      <c r="C15" s="474" t="s">
        <v>774</v>
      </c>
      <c r="D15" s="627" t="s">
        <v>759</v>
      </c>
      <c r="E15" s="475">
        <v>2.83</v>
      </c>
      <c r="F15" s="469"/>
      <c r="G15" s="203">
        <v>2.8</v>
      </c>
      <c r="H15" s="251">
        <f t="shared" si="0"/>
        <v>0</v>
      </c>
      <c r="I15" s="455">
        <f t="shared" si="1"/>
        <v>2.83</v>
      </c>
      <c r="J15" s="455">
        <f t="shared" si="2"/>
        <v>2.83</v>
      </c>
      <c r="K15" s="455" t="s">
        <v>775</v>
      </c>
      <c r="L15" s="455" t="str">
        <f t="shared" si="3"/>
        <v xml:space="preserve">LUK, HNK, </v>
      </c>
      <c r="M15" s="475"/>
      <c r="N15" s="476">
        <v>0.78</v>
      </c>
      <c r="O15" s="476"/>
      <c r="P15" s="476">
        <v>2.0499999999999998</v>
      </c>
      <c r="Q15" s="476"/>
      <c r="R15" s="476"/>
      <c r="S15" s="477"/>
      <c r="T15" s="477"/>
      <c r="U15" s="476"/>
      <c r="V15" s="476"/>
      <c r="W15" s="477"/>
      <c r="X15" s="476"/>
      <c r="Y15" s="476"/>
      <c r="Z15" s="476"/>
      <c r="AA15" s="477"/>
      <c r="AB15" s="476"/>
      <c r="AC15" s="477"/>
      <c r="AD15" s="477"/>
      <c r="AE15" s="476"/>
      <c r="AF15" s="476"/>
      <c r="AG15" s="477"/>
      <c r="AH15" s="477"/>
      <c r="AI15" s="477"/>
      <c r="AJ15" s="476"/>
      <c r="AK15" s="477"/>
      <c r="AL15" s="476"/>
      <c r="AM15" s="476"/>
      <c r="AN15" s="476"/>
      <c r="AO15" s="477"/>
      <c r="AP15" s="203"/>
      <c r="AQ15" s="203"/>
      <c r="AR15" s="203"/>
      <c r="AS15" s="203" t="s">
        <v>696</v>
      </c>
      <c r="AT15" s="627" t="s">
        <v>776</v>
      </c>
      <c r="AU15" s="627"/>
      <c r="AV15" s="632">
        <v>2019</v>
      </c>
      <c r="AW15" s="453" t="s">
        <v>761</v>
      </c>
      <c r="AX15" s="453" t="s">
        <v>762</v>
      </c>
      <c r="AY15" s="456"/>
      <c r="AZ15" s="457"/>
      <c r="BD15" s="632"/>
      <c r="BE15" s="632">
        <v>1</v>
      </c>
      <c r="BF15" s="459"/>
      <c r="BG15" s="632">
        <v>1</v>
      </c>
    </row>
    <row r="16" spans="1:256" s="458" customFormat="1" ht="88.15">
      <c r="A16" s="632">
        <f>IF(C16="",0,MAX($A$6:A15)+1)</f>
        <v>6</v>
      </c>
      <c r="B16" s="451">
        <v>16</v>
      </c>
      <c r="C16" s="478" t="s">
        <v>777</v>
      </c>
      <c r="D16" s="479" t="s">
        <v>759</v>
      </c>
      <c r="E16" s="203">
        <v>2.5499999999999998</v>
      </c>
      <c r="F16" s="454"/>
      <c r="G16" s="203"/>
      <c r="H16" s="251">
        <f t="shared" si="0"/>
        <v>0</v>
      </c>
      <c r="I16" s="455">
        <f t="shared" si="1"/>
        <v>2.5499999999999998</v>
      </c>
      <c r="J16" s="455">
        <f t="shared" si="2"/>
        <v>2.5499999999999998</v>
      </c>
      <c r="K16" s="455" t="s">
        <v>425</v>
      </c>
      <c r="L16" s="455" t="str">
        <f t="shared" si="3"/>
        <v xml:space="preserve">RSN, </v>
      </c>
      <c r="M16" s="455"/>
      <c r="N16" s="203"/>
      <c r="O16" s="203"/>
      <c r="P16" s="203"/>
      <c r="Q16" s="203"/>
      <c r="R16" s="477"/>
      <c r="S16" s="477">
        <v>2.5499999999999998</v>
      </c>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t="s">
        <v>706</v>
      </c>
      <c r="AT16" s="453" t="s">
        <v>778</v>
      </c>
      <c r="AU16" s="480"/>
      <c r="AV16" s="453">
        <v>2020</v>
      </c>
      <c r="AW16" s="627" t="s">
        <v>767</v>
      </c>
      <c r="AX16" s="453" t="s">
        <v>762</v>
      </c>
      <c r="AY16" s="456"/>
      <c r="AZ16" s="457"/>
      <c r="BD16" s="632"/>
      <c r="BE16" s="632"/>
      <c r="BF16" s="459">
        <v>1</v>
      </c>
      <c r="BG16" s="632"/>
    </row>
    <row r="17" spans="1:59" ht="35.25">
      <c r="A17" s="633"/>
      <c r="B17" s="633"/>
      <c r="C17" s="473" t="s">
        <v>779</v>
      </c>
      <c r="D17" s="481" t="s">
        <v>759</v>
      </c>
      <c r="E17" s="482">
        <f>F17+J17</f>
        <v>3.5297999999999998</v>
      </c>
      <c r="F17" s="482"/>
      <c r="G17" s="482"/>
      <c r="H17" s="482"/>
      <c r="I17" s="482"/>
      <c r="J17" s="435">
        <f>SUM(M17:AR17)</f>
        <v>3.5297999999999998</v>
      </c>
      <c r="K17" s="455" t="str">
        <f>IF(M17&lt;&gt;0,M$4&amp;", ","")&amp;IF(N17&lt;&gt;0,N$4&amp;", ","")&amp;IF(O17&lt;&gt;0,O$4&amp;", ","")&amp;IF(P17&lt;&gt;0,P$4&amp;", ","")&amp;IF(Q17&lt;&gt;0,Q$4&amp;", ","")&amp;IF(R17&lt;&gt;0,R$4&amp;", ","")&amp;IF(S17&lt;&gt;0,S$4&amp;", ","")&amp;IF(T17&lt;&gt;0,T$4&amp;", ","")&amp;IF(U17&lt;&gt;0,U$4&amp;", ","")&amp;IF(V17&lt;&gt;0,V$4&amp;", ","")&amp;IF(W17&lt;&gt;0,W$4&amp;", ","")&amp;IF(X17&lt;&gt;0,X$4&amp;", ","")&amp;IF(Z17&lt;&gt;0,Z$4&amp;", ","")&amp;IF(AA17&lt;&gt;0,AA$4&amp;", ","")&amp;IF(AB17&lt;&gt;0,AB$4&amp;", ","")&amp;IF(AC17&lt;&gt;0,AC$4&amp;", ","")&amp;IF(AD17&lt;&gt;0,AD$4&amp;", ","")&amp;IF(AE17&lt;&gt;0,AE$4&amp;", ","")&amp;IF(AF17&lt;&gt;0,AF$4&amp;", ","")&amp;IF(AG17&lt;&gt;0,AG$4&amp;", ","")&amp;IF(AH17&lt;&gt;0,AH$4&amp;", ","")&amp;IF(AI17&lt;&gt;0,AI$4&amp;", ","")&amp;IF(AJ17&lt;&gt;0,AJ$4&amp;", ","")&amp;IF(AK17&lt;&gt;0,AK$4&amp;", ","")&amp;IF(AL17&lt;&gt;0,AL$4&amp;", ","")&amp;IF(AM17&lt;&gt;0,AM$4&amp;", ","")&amp;IF(AN17&lt;&gt;0,AN$4&amp;", ","")&amp;IF(AO17&lt;&gt;0,AO$4&amp;", ","")&amp;IF(AP17&lt;&gt;0,AP$4&amp;", ","")</f>
        <v xml:space="preserve">RSN, </v>
      </c>
      <c r="L17" s="455" t="str">
        <f t="shared" si="3"/>
        <v xml:space="preserve">RSN, </v>
      </c>
      <c r="M17" s="475"/>
      <c r="N17" s="476"/>
      <c r="O17" s="476"/>
      <c r="P17" s="476"/>
      <c r="Q17" s="476"/>
      <c r="R17" s="476"/>
      <c r="S17" s="477">
        <v>3.5297999999999998</v>
      </c>
      <c r="T17" s="477"/>
      <c r="U17" s="476"/>
      <c r="V17" s="476"/>
      <c r="W17" s="477"/>
      <c r="X17" s="476"/>
      <c r="Y17" s="476"/>
      <c r="Z17" s="476"/>
      <c r="AA17" s="477"/>
      <c r="AB17" s="476"/>
      <c r="AC17" s="477"/>
      <c r="AD17" s="477"/>
      <c r="AE17" s="476"/>
      <c r="AF17" s="476"/>
      <c r="AG17" s="477"/>
      <c r="AH17" s="477"/>
      <c r="AI17" s="477"/>
      <c r="AJ17" s="476"/>
      <c r="AK17" s="477"/>
      <c r="AL17" s="476"/>
      <c r="AM17" s="476"/>
      <c r="AN17" s="476"/>
      <c r="AO17" s="477"/>
      <c r="AP17" s="203"/>
      <c r="AQ17" s="203"/>
      <c r="AR17" s="203"/>
      <c r="AS17" s="437" t="s">
        <v>703</v>
      </c>
      <c r="AT17" s="483"/>
      <c r="AU17" s="439"/>
      <c r="AV17" s="437">
        <v>2022</v>
      </c>
      <c r="BD17" s="437"/>
      <c r="BE17" s="429"/>
      <c r="BF17" s="429"/>
      <c r="BG17" s="428">
        <v>1</v>
      </c>
    </row>
    <row r="18" spans="1:59" s="458" customFormat="1" ht="40.15" customHeight="1">
      <c r="A18" s="632">
        <f>IF(C18="",0,MAX($A$6:A17)+1)</f>
        <v>7</v>
      </c>
      <c r="B18" s="451">
        <v>30</v>
      </c>
      <c r="C18" s="452" t="s">
        <v>780</v>
      </c>
      <c r="D18" s="453" t="s">
        <v>759</v>
      </c>
      <c r="E18" s="454">
        <v>4.0999999999999996</v>
      </c>
      <c r="F18" s="454"/>
      <c r="G18" s="454"/>
      <c r="H18" s="251">
        <f>I18-E18</f>
        <v>0</v>
      </c>
      <c r="I18" s="455">
        <f>J18+F18</f>
        <v>4.0999999999999996</v>
      </c>
      <c r="J18" s="455">
        <f>SUM(M18:Q18)+SUM(S18:AP18)</f>
        <v>4.0999999999999996</v>
      </c>
      <c r="K18" s="455" t="s">
        <v>781</v>
      </c>
      <c r="L18" s="455" t="str">
        <f t="shared" si="3"/>
        <v xml:space="preserve">HNK, RST, </v>
      </c>
      <c r="M18" s="454"/>
      <c r="N18" s="454"/>
      <c r="O18" s="454"/>
      <c r="P18" s="454">
        <v>0.28000000000000003</v>
      </c>
      <c r="Q18" s="454"/>
      <c r="R18" s="477"/>
      <c r="S18" s="477"/>
      <c r="T18" s="454">
        <v>3.82</v>
      </c>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t="s">
        <v>705</v>
      </c>
      <c r="AT18" s="453"/>
      <c r="AU18" s="453"/>
      <c r="AV18" s="453">
        <v>2022</v>
      </c>
      <c r="AW18" s="453" t="s">
        <v>767</v>
      </c>
      <c r="AX18" s="453" t="s">
        <v>762</v>
      </c>
      <c r="AY18" s="456"/>
      <c r="AZ18" s="457"/>
      <c r="BD18" s="632"/>
      <c r="BE18" s="632"/>
      <c r="BF18" s="459"/>
      <c r="BG18" s="632">
        <v>1</v>
      </c>
    </row>
    <row r="19" spans="1:59" s="458" customFormat="1" ht="63" customHeight="1">
      <c r="A19" s="632"/>
      <c r="B19" s="451"/>
      <c r="C19" s="478" t="s">
        <v>782</v>
      </c>
      <c r="D19" s="479" t="s">
        <v>759</v>
      </c>
      <c r="E19" s="203">
        <v>1</v>
      </c>
      <c r="F19" s="454"/>
      <c r="G19" s="203"/>
      <c r="H19" s="251"/>
      <c r="I19" s="455"/>
      <c r="J19" s="455">
        <v>1</v>
      </c>
      <c r="K19" s="455"/>
      <c r="L19" s="455" t="str">
        <f t="shared" si="3"/>
        <v xml:space="preserve">RST, </v>
      </c>
      <c r="M19" s="455"/>
      <c r="N19" s="203"/>
      <c r="O19" s="203"/>
      <c r="P19" s="203"/>
      <c r="Q19" s="203"/>
      <c r="R19" s="477"/>
      <c r="S19" s="477"/>
      <c r="T19" s="203">
        <v>1</v>
      </c>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t="s">
        <v>707</v>
      </c>
      <c r="AT19" s="453"/>
      <c r="AU19" s="480"/>
      <c r="AV19" s="453">
        <v>2022</v>
      </c>
      <c r="AW19" s="627" t="s">
        <v>767</v>
      </c>
      <c r="AX19" s="453" t="s">
        <v>783</v>
      </c>
      <c r="AY19" s="456"/>
      <c r="AZ19" s="457"/>
      <c r="BD19" s="632"/>
      <c r="BE19" s="632"/>
      <c r="BF19" s="459"/>
      <c r="BG19" s="632">
        <v>1</v>
      </c>
    </row>
    <row r="20" spans="1:59" s="492" customFormat="1">
      <c r="A20" s="484" t="s">
        <v>784</v>
      </c>
      <c r="B20" s="484"/>
      <c r="C20" s="485" t="s">
        <v>785</v>
      </c>
      <c r="D20" s="486"/>
      <c r="E20" s="487">
        <f>F20+J20</f>
        <v>0</v>
      </c>
      <c r="F20" s="488"/>
      <c r="G20" s="488"/>
      <c r="H20" s="488"/>
      <c r="I20" s="488"/>
      <c r="J20" s="442">
        <f>SUM(M20:AR20)</f>
        <v>0</v>
      </c>
      <c r="K20" s="442"/>
      <c r="L20" s="455" t="str">
        <f t="shared" si="3"/>
        <v/>
      </c>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9"/>
      <c r="AQ20" s="489"/>
      <c r="AR20" s="489"/>
      <c r="AS20" s="486"/>
      <c r="AT20" s="490"/>
      <c r="AU20" s="491"/>
      <c r="AV20" s="486"/>
      <c r="BD20" s="486"/>
      <c r="BE20" s="494"/>
      <c r="BF20" s="494"/>
      <c r="BG20" s="493"/>
    </row>
    <row r="21" spans="1:59" s="458" customFormat="1" ht="49.9" customHeight="1">
      <c r="A21" s="632">
        <f>IF(C21="",0,MAX($A$6:A20)+1)</f>
        <v>8</v>
      </c>
      <c r="B21" s="451">
        <v>8</v>
      </c>
      <c r="C21" s="452" t="s">
        <v>786</v>
      </c>
      <c r="D21" s="453" t="s">
        <v>787</v>
      </c>
      <c r="E21" s="454">
        <v>0.1</v>
      </c>
      <c r="F21" s="454"/>
      <c r="G21" s="454"/>
      <c r="H21" s="251">
        <f>I21-E21</f>
        <v>0</v>
      </c>
      <c r="I21" s="455">
        <f>J21+F21</f>
        <v>0.1</v>
      </c>
      <c r="J21" s="455">
        <f>SUM(M21:Q21)+SUM(S21:AP21)</f>
        <v>0.1</v>
      </c>
      <c r="K21" s="455" t="s">
        <v>1</v>
      </c>
      <c r="L21" s="455" t="str">
        <f t="shared" si="3"/>
        <v xml:space="preserve">HNK, </v>
      </c>
      <c r="M21" s="454"/>
      <c r="N21" s="454"/>
      <c r="O21" s="454"/>
      <c r="P21" s="454">
        <v>0.1</v>
      </c>
      <c r="Q21" s="454"/>
      <c r="R21" s="477"/>
      <c r="S21" s="477"/>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t="s">
        <v>698</v>
      </c>
      <c r="AT21" s="453"/>
      <c r="AU21" s="453"/>
      <c r="AV21" s="453">
        <v>2021</v>
      </c>
      <c r="AW21" s="633" t="s">
        <v>761</v>
      </c>
      <c r="AX21" s="453" t="s">
        <v>788</v>
      </c>
      <c r="AY21" s="456"/>
      <c r="AZ21" s="457"/>
      <c r="BD21" s="632"/>
      <c r="BE21" s="632"/>
      <c r="BF21" s="459">
        <v>1</v>
      </c>
      <c r="BG21" s="632"/>
    </row>
    <row r="22" spans="1:59" ht="35.25">
      <c r="A22" s="495"/>
      <c r="B22" s="495"/>
      <c r="C22" s="452" t="s">
        <v>789</v>
      </c>
      <c r="D22" s="437" t="s">
        <v>787</v>
      </c>
      <c r="E22" s="482">
        <f>F22+J22</f>
        <v>0.10500000000000001</v>
      </c>
      <c r="F22" s="496"/>
      <c r="G22" s="496"/>
      <c r="H22" s="496"/>
      <c r="I22" s="496"/>
      <c r="J22" s="435">
        <f>SUM(M22:AR22)</f>
        <v>0.10500000000000001</v>
      </c>
      <c r="K22" s="455" t="str">
        <f>IF(M22&lt;&gt;0,M$4&amp;", ","")&amp;IF(N22&lt;&gt;0,N$4&amp;", ","")&amp;IF(O22&lt;&gt;0,O$4&amp;", ","")&amp;IF(P22&lt;&gt;0,P$4&amp;", ","")&amp;IF(Q22&lt;&gt;0,Q$4&amp;", ","")&amp;IF(R22&lt;&gt;0,R$4&amp;", ","")&amp;IF(S22&lt;&gt;0,S$4&amp;", ","")&amp;IF(T22&lt;&gt;0,T$4&amp;", ","")&amp;IF(U22&lt;&gt;0,U$4&amp;", ","")&amp;IF(V22&lt;&gt;0,V$4&amp;", ","")&amp;IF(W22&lt;&gt;0,W$4&amp;", ","")&amp;IF(X22&lt;&gt;0,X$4&amp;", ","")&amp;IF(Z22&lt;&gt;0,Z$4&amp;", ","")&amp;IF(AA22&lt;&gt;0,AA$4&amp;", ","")&amp;IF(AB22&lt;&gt;0,AB$4&amp;", ","")&amp;IF(AC22&lt;&gt;0,AC$4&amp;", ","")&amp;IF(AD22&lt;&gt;0,AD$4&amp;", ","")&amp;IF(AE22&lt;&gt;0,AE$4&amp;", ","")&amp;IF(AF22&lt;&gt;0,AF$4&amp;", ","")&amp;IF(AG22&lt;&gt;0,AG$4&amp;", ","")&amp;IF(AH22&lt;&gt;0,AH$4&amp;", ","")&amp;IF(AI22&lt;&gt;0,AI$4&amp;", ","")&amp;IF(AJ22&lt;&gt;0,AJ$4&amp;", ","")&amp;IF(AK22&lt;&gt;0,AK$4&amp;", ","")&amp;IF(AL22&lt;&gt;0,AL$4&amp;", ","")&amp;IF(AM22&lt;&gt;0,AM$4&amp;", ","")&amp;IF(AN22&lt;&gt;0,AN$4&amp;", ","")&amp;IF(AO22&lt;&gt;0,AO$4&amp;", ","")&amp;IF(AP22&lt;&gt;0,AP$4&amp;", ","")</f>
        <v xml:space="preserve">LUK, HNK, </v>
      </c>
      <c r="L22" s="455" t="str">
        <f t="shared" si="3"/>
        <v xml:space="preserve">LUK, HNK, </v>
      </c>
      <c r="M22" s="454"/>
      <c r="N22" s="454">
        <v>4.2000000000000003E-2</v>
      </c>
      <c r="O22" s="454"/>
      <c r="P22" s="454">
        <v>6.3E-2</v>
      </c>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t="s">
        <v>702</v>
      </c>
      <c r="AT22" s="483"/>
      <c r="AU22" s="439" t="s">
        <v>790</v>
      </c>
      <c r="AV22" s="437">
        <v>2022</v>
      </c>
      <c r="BD22" s="437"/>
      <c r="BE22" s="429"/>
      <c r="BF22" s="429"/>
      <c r="BG22" s="428">
        <v>1</v>
      </c>
    </row>
    <row r="23" spans="1:59" ht="35.25">
      <c r="A23" s="495"/>
      <c r="B23" s="495"/>
      <c r="C23" s="452" t="s">
        <v>791</v>
      </c>
      <c r="D23" s="437" t="s">
        <v>787</v>
      </c>
      <c r="E23" s="482">
        <f>F23+J23</f>
        <v>0.20699999999999999</v>
      </c>
      <c r="F23" s="496"/>
      <c r="G23" s="496"/>
      <c r="H23" s="496"/>
      <c r="I23" s="496"/>
      <c r="J23" s="435">
        <f>SUM(M23:AR23)</f>
        <v>0.20699999999999999</v>
      </c>
      <c r="K23" s="455" t="str">
        <f>IF(M23&lt;&gt;0,M$4&amp;", ","")&amp;IF(N23&lt;&gt;0,N$4&amp;", ","")&amp;IF(O23&lt;&gt;0,O$4&amp;", ","")&amp;IF(P23&lt;&gt;0,P$4&amp;", ","")&amp;IF(Q23&lt;&gt;0,Q$4&amp;", ","")&amp;IF(R23&lt;&gt;0,R$4&amp;", ","")&amp;IF(S23&lt;&gt;0,S$4&amp;", ","")&amp;IF(T23&lt;&gt;0,T$4&amp;", ","")&amp;IF(U23&lt;&gt;0,U$4&amp;", ","")&amp;IF(V23&lt;&gt;0,V$4&amp;", ","")&amp;IF(W23&lt;&gt;0,W$4&amp;", ","")&amp;IF(X23&lt;&gt;0,X$4&amp;", ","")&amp;IF(Z23&lt;&gt;0,Z$4&amp;", ","")&amp;IF(AA23&lt;&gt;0,AA$4&amp;", ","")&amp;IF(AB23&lt;&gt;0,AB$4&amp;", ","")&amp;IF(AC23&lt;&gt;0,AC$4&amp;", ","")&amp;IF(AD23&lt;&gt;0,AD$4&amp;", ","")&amp;IF(AE23&lt;&gt;0,AE$4&amp;", ","")&amp;IF(AF23&lt;&gt;0,AF$4&amp;", ","")&amp;IF(AG23&lt;&gt;0,AG$4&amp;", ","")&amp;IF(AH23&lt;&gt;0,AH$4&amp;", ","")&amp;IF(AI23&lt;&gt;0,AI$4&amp;", ","")&amp;IF(AJ23&lt;&gt;0,AJ$4&amp;", ","")&amp;IF(AK23&lt;&gt;0,AK$4&amp;", ","")&amp;IF(AL23&lt;&gt;0,AL$4&amp;", ","")&amp;IF(AM23&lt;&gt;0,AM$4&amp;", ","")&amp;IF(AN23&lt;&gt;0,AN$4&amp;", ","")&amp;IF(AO23&lt;&gt;0,AO$4&amp;", ","")&amp;IF(AP23&lt;&gt;0,AP$4&amp;", ","")</f>
        <v xml:space="preserve">DGD, </v>
      </c>
      <c r="L23" s="455" t="str">
        <f t="shared" si="3"/>
        <v xml:space="preserve">DGD, </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v>0.20699999999999999</v>
      </c>
      <c r="AK23" s="454"/>
      <c r="AL23" s="454"/>
      <c r="AM23" s="454"/>
      <c r="AN23" s="454"/>
      <c r="AO23" s="454"/>
      <c r="AP23" s="454"/>
      <c r="AQ23" s="454"/>
      <c r="AR23" s="454"/>
      <c r="AS23" s="454" t="s">
        <v>699</v>
      </c>
      <c r="AT23" s="483"/>
      <c r="AU23" s="439" t="s">
        <v>790</v>
      </c>
      <c r="AV23" s="437">
        <v>2022</v>
      </c>
      <c r="BD23" s="437"/>
      <c r="BE23" s="429"/>
      <c r="BF23" s="429"/>
      <c r="BG23" s="428">
        <v>1</v>
      </c>
    </row>
    <row r="24" spans="1:59" ht="35.25">
      <c r="A24" s="495"/>
      <c r="B24" s="495"/>
      <c r="C24" s="473" t="s">
        <v>792</v>
      </c>
      <c r="D24" s="437" t="s">
        <v>787</v>
      </c>
      <c r="E24" s="482">
        <f>F24+J24</f>
        <v>0.2288</v>
      </c>
      <c r="F24" s="496"/>
      <c r="G24" s="496"/>
      <c r="H24" s="496"/>
      <c r="I24" s="496"/>
      <c r="J24" s="435">
        <f>SUM(M24:AR24)</f>
        <v>0.2288</v>
      </c>
      <c r="K24" s="455" t="str">
        <f>IF(M24&lt;&gt;0,M$4&amp;", ","")&amp;IF(N24&lt;&gt;0,N$4&amp;", ","")&amp;IF(O24&lt;&gt;0,O$4&amp;", ","")&amp;IF(P24&lt;&gt;0,P$4&amp;", ","")&amp;IF(Q24&lt;&gt;0,Q$4&amp;", ","")&amp;IF(R24&lt;&gt;0,R$4&amp;", ","")&amp;IF(S24&lt;&gt;0,S$4&amp;", ","")&amp;IF(T24&lt;&gt;0,T$4&amp;", ","")&amp;IF(U24&lt;&gt;0,U$4&amp;", ","")&amp;IF(V24&lt;&gt;0,V$4&amp;", ","")&amp;IF(W24&lt;&gt;0,W$4&amp;", ","")&amp;IF(X24&lt;&gt;0,X$4&amp;", ","")&amp;IF(Z24&lt;&gt;0,Z$4&amp;", ","")&amp;IF(AA24&lt;&gt;0,AA$4&amp;", ","")&amp;IF(AB24&lt;&gt;0,AB$4&amp;", ","")&amp;IF(AC24&lt;&gt;0,AC$4&amp;", ","")&amp;IF(AD24&lt;&gt;0,AD$4&amp;", ","")&amp;IF(AE24&lt;&gt;0,AE$4&amp;", ","")&amp;IF(AF24&lt;&gt;0,AF$4&amp;", ","")&amp;IF(AG24&lt;&gt;0,AG$4&amp;", ","")&amp;IF(AH24&lt;&gt;0,AH$4&amp;", ","")&amp;IF(AI24&lt;&gt;0,AI$4&amp;", ","")&amp;IF(AJ24&lt;&gt;0,AJ$4&amp;", ","")&amp;IF(AK24&lt;&gt;0,AK$4&amp;", ","")&amp;IF(AL24&lt;&gt;0,AL$4&amp;", ","")&amp;IF(AM24&lt;&gt;0,AM$4&amp;", ","")&amp;IF(AN24&lt;&gt;0,AN$4&amp;", ","")&amp;IF(AO24&lt;&gt;0,AO$4&amp;", ","")&amp;IF(AP24&lt;&gt;0,AP$4&amp;", ","")</f>
        <v xml:space="preserve">LUC, LUK, </v>
      </c>
      <c r="L24" s="455" t="str">
        <f t="shared" si="3"/>
        <v xml:space="preserve">LUC, LUK, </v>
      </c>
      <c r="M24" s="454">
        <v>3.9100000000000003E-2</v>
      </c>
      <c r="N24" s="454">
        <v>0.18970000000000001</v>
      </c>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t="s">
        <v>703</v>
      </c>
      <c r="AT24" s="483"/>
      <c r="AU24" s="439" t="s">
        <v>790</v>
      </c>
      <c r="AV24" s="437">
        <v>2022</v>
      </c>
      <c r="BD24" s="437"/>
      <c r="BE24" s="429"/>
      <c r="BF24" s="429"/>
      <c r="BG24" s="428">
        <v>1</v>
      </c>
    </row>
    <row r="25" spans="1:59" ht="35.25">
      <c r="A25" s="495"/>
      <c r="B25" s="495"/>
      <c r="C25" s="452" t="s">
        <v>793</v>
      </c>
      <c r="D25" s="437" t="s">
        <v>787</v>
      </c>
      <c r="E25" s="482">
        <f>F25+J25</f>
        <v>0.16689999999999999</v>
      </c>
      <c r="F25" s="496"/>
      <c r="G25" s="496"/>
      <c r="H25" s="496"/>
      <c r="I25" s="496"/>
      <c r="J25" s="435">
        <f>SUM(M25:AR25)</f>
        <v>0.16689999999999999</v>
      </c>
      <c r="K25" s="455" t="str">
        <f>IF(M25&lt;&gt;0,M$4&amp;", ","")&amp;IF(N25&lt;&gt;0,N$4&amp;", ","")&amp;IF(O25&lt;&gt;0,O$4&amp;", ","")&amp;IF(P25&lt;&gt;0,P$4&amp;", ","")&amp;IF(Q25&lt;&gt;0,Q$4&amp;", ","")&amp;IF(R25&lt;&gt;0,R$4&amp;", ","")&amp;IF(S25&lt;&gt;0,S$4&amp;", ","")&amp;IF(T25&lt;&gt;0,T$4&amp;", ","")&amp;IF(U25&lt;&gt;0,U$4&amp;", ","")&amp;IF(V25&lt;&gt;0,V$4&amp;", ","")&amp;IF(W25&lt;&gt;0,W$4&amp;", ","")&amp;IF(X25&lt;&gt;0,X$4&amp;", ","")&amp;IF(Z25&lt;&gt;0,Z$4&amp;", ","")&amp;IF(AA25&lt;&gt;0,AA$4&amp;", ","")&amp;IF(AB25&lt;&gt;0,AB$4&amp;", ","")&amp;IF(AC25&lt;&gt;0,AC$4&amp;", ","")&amp;IF(AD25&lt;&gt;0,AD$4&amp;", ","")&amp;IF(AE25&lt;&gt;0,AE$4&amp;", ","")&amp;IF(AF25&lt;&gt;0,AF$4&amp;", ","")&amp;IF(AG25&lt;&gt;0,AG$4&amp;", ","")&amp;IF(AH25&lt;&gt;0,AH$4&amp;", ","")&amp;IF(AI25&lt;&gt;0,AI$4&amp;", ","")&amp;IF(AJ25&lt;&gt;0,AJ$4&amp;", ","")&amp;IF(AK25&lt;&gt;0,AK$4&amp;", ","")&amp;IF(AL25&lt;&gt;0,AL$4&amp;", ","")&amp;IF(AM25&lt;&gt;0,AM$4&amp;", ","")&amp;IF(AN25&lt;&gt;0,AN$4&amp;", ","")&amp;IF(AO25&lt;&gt;0,AO$4&amp;", ","")&amp;IF(AP25&lt;&gt;0,AP$4&amp;", ","")</f>
        <v xml:space="preserve">HNK, </v>
      </c>
      <c r="L25" s="455" t="str">
        <f t="shared" si="3"/>
        <v xml:space="preserve">HNK, </v>
      </c>
      <c r="M25" s="454"/>
      <c r="N25" s="454"/>
      <c r="O25" s="454"/>
      <c r="P25" s="454">
        <v>0.16689999999999999</v>
      </c>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t="s">
        <v>697</v>
      </c>
      <c r="AT25" s="453"/>
      <c r="AU25" s="453" t="s">
        <v>790</v>
      </c>
      <c r="AV25" s="453">
        <v>2022</v>
      </c>
      <c r="AW25" s="453" t="s">
        <v>761</v>
      </c>
      <c r="BD25" s="437"/>
      <c r="BE25" s="429"/>
      <c r="BF25" s="429"/>
      <c r="BG25" s="428">
        <v>1</v>
      </c>
    </row>
    <row r="26" spans="1:59" s="458" customFormat="1" ht="49.9" customHeight="1">
      <c r="A26" s="632">
        <f>IF(C26="",0,MAX($A$6:A25)+1)</f>
        <v>9</v>
      </c>
      <c r="B26" s="451">
        <v>20</v>
      </c>
      <c r="C26" s="452" t="s">
        <v>794</v>
      </c>
      <c r="D26" s="453" t="s">
        <v>787</v>
      </c>
      <c r="E26" s="454">
        <v>0.11</v>
      </c>
      <c r="F26" s="454"/>
      <c r="G26" s="454"/>
      <c r="H26" s="251">
        <f>I26-E26</f>
        <v>0</v>
      </c>
      <c r="I26" s="455">
        <f>J26+F26</f>
        <v>0.11</v>
      </c>
      <c r="J26" s="455">
        <f>SUM(M26:Q26)+SUM(S26:AP26)</f>
        <v>0.11</v>
      </c>
      <c r="K26" s="455" t="s">
        <v>733</v>
      </c>
      <c r="L26" s="455" t="str">
        <f t="shared" si="3"/>
        <v xml:space="preserve">DNL, </v>
      </c>
      <c r="M26" s="454"/>
      <c r="N26" s="454"/>
      <c r="O26" s="454"/>
      <c r="P26" s="454"/>
      <c r="Q26" s="454"/>
      <c r="R26" s="454"/>
      <c r="S26" s="454"/>
      <c r="T26" s="454"/>
      <c r="U26" s="454"/>
      <c r="V26" s="454"/>
      <c r="W26" s="454"/>
      <c r="X26" s="454"/>
      <c r="Y26" s="454"/>
      <c r="Z26" s="454"/>
      <c r="AA26" s="454"/>
      <c r="AB26" s="454"/>
      <c r="AC26" s="454"/>
      <c r="AD26" s="454"/>
      <c r="AE26" s="454"/>
      <c r="AF26" s="454"/>
      <c r="AG26" s="454"/>
      <c r="AH26" s="454">
        <v>0.11</v>
      </c>
      <c r="AI26" s="454"/>
      <c r="AJ26" s="454"/>
      <c r="AK26" s="454"/>
      <c r="AL26" s="454"/>
      <c r="AM26" s="454"/>
      <c r="AN26" s="454"/>
      <c r="AO26" s="454"/>
      <c r="AP26" s="454"/>
      <c r="AQ26" s="454"/>
      <c r="AR26" s="454"/>
      <c r="AS26" s="454" t="s">
        <v>704</v>
      </c>
      <c r="AT26" s="453"/>
      <c r="AU26" s="453" t="s">
        <v>790</v>
      </c>
      <c r="AV26" s="453">
        <v>2022</v>
      </c>
      <c r="AW26" s="453" t="s">
        <v>761</v>
      </c>
      <c r="AX26" s="453" t="s">
        <v>788</v>
      </c>
      <c r="AY26" s="456"/>
      <c r="AZ26" s="457"/>
      <c r="BD26" s="632"/>
      <c r="BE26" s="632"/>
      <c r="BF26" s="459"/>
      <c r="BG26" s="632">
        <v>1</v>
      </c>
    </row>
    <row r="27" spans="1:59" s="458" customFormat="1" ht="52.9">
      <c r="A27" s="632">
        <f>IF(C27="",0,MAX($A$6:A26)+1)</f>
        <v>10</v>
      </c>
      <c r="B27" s="451"/>
      <c r="C27" s="452" t="s">
        <v>795</v>
      </c>
      <c r="D27" s="453" t="s">
        <v>787</v>
      </c>
      <c r="E27" s="454">
        <v>0.54</v>
      </c>
      <c r="F27" s="454"/>
      <c r="G27" s="454"/>
      <c r="H27" s="251">
        <f>I27-E27</f>
        <v>0</v>
      </c>
      <c r="I27" s="455">
        <f>J27+F27</f>
        <v>0.54</v>
      </c>
      <c r="J27" s="455">
        <f>SUM(M27:Q27)+SUM(S27:AP27)</f>
        <v>0.54</v>
      </c>
      <c r="K27" s="453" t="s">
        <v>787</v>
      </c>
      <c r="L27" s="455" t="str">
        <f t="shared" si="3"/>
        <v xml:space="preserve">CLN, </v>
      </c>
      <c r="M27" s="454"/>
      <c r="N27" s="497"/>
      <c r="O27" s="454"/>
      <c r="P27" s="454"/>
      <c r="Q27" s="497">
        <v>0.54</v>
      </c>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97"/>
      <c r="AO27" s="454"/>
      <c r="AP27" s="454"/>
      <c r="AQ27" s="454"/>
      <c r="AR27" s="454"/>
      <c r="AS27" s="454" t="s">
        <v>699</v>
      </c>
      <c r="AT27" s="453"/>
      <c r="AU27" s="453" t="s">
        <v>796</v>
      </c>
      <c r="AV27" s="453">
        <v>2022</v>
      </c>
      <c r="AW27" s="633" t="s">
        <v>767</v>
      </c>
      <c r="AX27" s="633" t="s">
        <v>797</v>
      </c>
      <c r="AY27" s="456"/>
      <c r="AZ27" s="457" t="s">
        <v>798</v>
      </c>
      <c r="BD27" s="632"/>
      <c r="BE27" s="632"/>
      <c r="BF27" s="459"/>
      <c r="BG27" s="632">
        <v>1</v>
      </c>
    </row>
    <row r="28" spans="1:59" s="492" customFormat="1">
      <c r="A28" s="484" t="s">
        <v>799</v>
      </c>
      <c r="B28" s="484"/>
      <c r="C28" s="485" t="s">
        <v>800</v>
      </c>
      <c r="D28" s="486"/>
      <c r="E28" s="487">
        <f>F28+J28</f>
        <v>0</v>
      </c>
      <c r="F28" s="488"/>
      <c r="G28" s="488"/>
      <c r="H28" s="488"/>
      <c r="I28" s="488"/>
      <c r="J28" s="442">
        <f>SUM(M28:AR28)</f>
        <v>0</v>
      </c>
      <c r="K28" s="442"/>
      <c r="L28" s="455" t="str">
        <f t="shared" si="3"/>
        <v/>
      </c>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9"/>
      <c r="AQ28" s="489"/>
      <c r="AR28" s="489"/>
      <c r="AS28" s="486"/>
      <c r="AT28" s="490"/>
      <c r="AU28" s="491"/>
      <c r="AV28" s="486"/>
      <c r="BD28" s="486"/>
      <c r="BE28" s="494"/>
      <c r="BF28" s="494"/>
      <c r="BG28" s="493"/>
    </row>
    <row r="29" spans="1:59" s="458" customFormat="1" ht="45.75" customHeight="1">
      <c r="A29" s="632">
        <f>IF(C29="",0,MAX($A$6:A28)+1)</f>
        <v>11</v>
      </c>
      <c r="B29" s="451">
        <v>39</v>
      </c>
      <c r="C29" s="452" t="s">
        <v>801</v>
      </c>
      <c r="D29" s="453" t="s">
        <v>802</v>
      </c>
      <c r="E29" s="454">
        <v>0.48809999999999998</v>
      </c>
      <c r="F29" s="454"/>
      <c r="G29" s="454"/>
      <c r="H29" s="251">
        <f>I29-E29</f>
        <v>0</v>
      </c>
      <c r="I29" s="455">
        <f>J29+F29</f>
        <v>0.48809999999999998</v>
      </c>
      <c r="J29" s="455">
        <f>SUM(M29:Q29)+SUM(S29:AP29)</f>
        <v>0.48809999999999998</v>
      </c>
      <c r="K29" s="455" t="s">
        <v>724</v>
      </c>
      <c r="L29" s="455" t="str">
        <f t="shared" si="3"/>
        <v xml:space="preserve">RST, </v>
      </c>
      <c r="M29" s="454"/>
      <c r="N29" s="454"/>
      <c r="O29" s="454"/>
      <c r="P29" s="454"/>
      <c r="Q29" s="454"/>
      <c r="R29" s="477"/>
      <c r="S29" s="477"/>
      <c r="T29" s="498">
        <v>0.48809999999999998</v>
      </c>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t="s">
        <v>664</v>
      </c>
      <c r="AT29" s="453"/>
      <c r="AU29" s="453"/>
      <c r="AV29" s="453">
        <v>2021</v>
      </c>
      <c r="AW29" s="453" t="s">
        <v>767</v>
      </c>
      <c r="AX29" s="453" t="s">
        <v>803</v>
      </c>
      <c r="AY29" s="456" t="s">
        <v>804</v>
      </c>
      <c r="AZ29" s="457"/>
      <c r="BD29" s="632"/>
      <c r="BE29" s="632"/>
      <c r="BF29" s="459">
        <v>1</v>
      </c>
      <c r="BG29" s="632"/>
    </row>
    <row r="30" spans="1:59" s="458" customFormat="1" ht="74.25" customHeight="1">
      <c r="A30" s="632">
        <f>IF(C30="",0,MAX($A$6:A29)+1)</f>
        <v>12</v>
      </c>
      <c r="B30" s="453">
        <v>70</v>
      </c>
      <c r="C30" s="452" t="s">
        <v>805</v>
      </c>
      <c r="D30" s="453" t="s">
        <v>802</v>
      </c>
      <c r="E30" s="454">
        <v>1</v>
      </c>
      <c r="F30" s="454"/>
      <c r="G30" s="454"/>
      <c r="H30" s="251">
        <f>I30-E30</f>
        <v>0</v>
      </c>
      <c r="I30" s="455">
        <f>J30+F30</f>
        <v>1</v>
      </c>
      <c r="J30" s="455">
        <f>SUM(M30:Q30)+SUM(S30:AP30)</f>
        <v>1</v>
      </c>
      <c r="K30" s="455" t="s">
        <v>425</v>
      </c>
      <c r="L30" s="455" t="str">
        <f t="shared" si="3"/>
        <v xml:space="preserve">RSN, </v>
      </c>
      <c r="M30" s="454"/>
      <c r="N30" s="454"/>
      <c r="O30" s="454"/>
      <c r="P30" s="454"/>
      <c r="Q30" s="454"/>
      <c r="R30" s="477"/>
      <c r="S30" s="477">
        <v>1</v>
      </c>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t="s">
        <v>664</v>
      </c>
      <c r="AT30" s="453"/>
      <c r="AU30" s="453"/>
      <c r="AV30" s="453">
        <v>2021</v>
      </c>
      <c r="AW30" s="453" t="s">
        <v>767</v>
      </c>
      <c r="AX30" s="453" t="s">
        <v>803</v>
      </c>
      <c r="AY30" s="456"/>
      <c r="AZ30" s="457"/>
      <c r="BD30" s="632"/>
      <c r="BE30" s="632"/>
      <c r="BF30" s="459">
        <v>1</v>
      </c>
      <c r="BG30" s="632"/>
    </row>
    <row r="31" spans="1:59" s="458" customFormat="1" ht="55.15" customHeight="1">
      <c r="A31" s="632">
        <f>IF(C31="",0,MAX($A$6:A30)+1)</f>
        <v>13</v>
      </c>
      <c r="B31" s="632">
        <v>3</v>
      </c>
      <c r="C31" s="473" t="s">
        <v>806</v>
      </c>
      <c r="D31" s="632" t="s">
        <v>802</v>
      </c>
      <c r="E31" s="454">
        <v>0.08</v>
      </c>
      <c r="F31" s="454"/>
      <c r="G31" s="454"/>
      <c r="H31" s="251">
        <f>I31-E31</f>
        <v>0</v>
      </c>
      <c r="I31" s="455">
        <f>J31+F31</f>
        <v>0.08</v>
      </c>
      <c r="J31" s="455">
        <v>0.08</v>
      </c>
      <c r="K31" s="455" t="s">
        <v>425</v>
      </c>
      <c r="L31" s="455" t="str">
        <f t="shared" si="3"/>
        <v xml:space="preserve">RSN, </v>
      </c>
      <c r="M31" s="454"/>
      <c r="N31" s="454"/>
      <c r="O31" s="454"/>
      <c r="P31" s="454"/>
      <c r="Q31" s="454"/>
      <c r="R31" s="203"/>
      <c r="S31" s="203">
        <v>0.08</v>
      </c>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t="s">
        <v>703</v>
      </c>
      <c r="AT31" s="627"/>
      <c r="AU31" s="453" t="s">
        <v>807</v>
      </c>
      <c r="AV31" s="453">
        <v>2021</v>
      </c>
      <c r="AW31" s="453" t="s">
        <v>767</v>
      </c>
      <c r="AX31" s="453" t="s">
        <v>808</v>
      </c>
      <c r="AY31" s="456" t="s">
        <v>804</v>
      </c>
      <c r="AZ31" s="457"/>
      <c r="BD31" s="632"/>
      <c r="BE31" s="632"/>
      <c r="BF31" s="459">
        <v>1</v>
      </c>
      <c r="BG31" s="632"/>
    </row>
    <row r="32" spans="1:59" s="458" customFormat="1" ht="52.9">
      <c r="A32" s="632">
        <f>IF(C32="",0,MAX($A$6:A31)+1)</f>
        <v>14</v>
      </c>
      <c r="B32" s="460"/>
      <c r="C32" s="499" t="s">
        <v>809</v>
      </c>
      <c r="D32" s="633" t="s">
        <v>802</v>
      </c>
      <c r="E32" s="454">
        <v>0.4425</v>
      </c>
      <c r="F32" s="454"/>
      <c r="G32" s="454">
        <v>0.44</v>
      </c>
      <c r="H32" s="251">
        <f>I32-E32</f>
        <v>0</v>
      </c>
      <c r="I32" s="455">
        <f>J32+F32</f>
        <v>0.4425</v>
      </c>
      <c r="J32" s="455">
        <f>SUM(M32:Q32)+SUM(S32:AP32)</f>
        <v>0.4425</v>
      </c>
      <c r="K32" s="455" t="s">
        <v>769</v>
      </c>
      <c r="L32" s="455" t="str">
        <f t="shared" si="3"/>
        <v xml:space="preserve">RSN, CSD, </v>
      </c>
      <c r="M32" s="455"/>
      <c r="N32" s="203"/>
      <c r="O32" s="203"/>
      <c r="P32" s="203"/>
      <c r="Q32" s="203"/>
      <c r="R32" s="203"/>
      <c r="S32" s="203">
        <v>0.1</v>
      </c>
      <c r="T32" s="203"/>
      <c r="U32" s="203"/>
      <c r="V32" s="203"/>
      <c r="W32" s="203"/>
      <c r="X32" s="203"/>
      <c r="Y32" s="203"/>
      <c r="Z32" s="203"/>
      <c r="AA32" s="203"/>
      <c r="AB32" s="203"/>
      <c r="AC32" s="203"/>
      <c r="AD32" s="203"/>
      <c r="AE32" s="203"/>
      <c r="AF32" s="203"/>
      <c r="AG32" s="203"/>
      <c r="AH32" s="203"/>
      <c r="AI32" s="203"/>
      <c r="AJ32" s="203"/>
      <c r="AK32" s="203"/>
      <c r="AL32" s="203"/>
      <c r="AM32" s="203"/>
      <c r="AN32" s="203">
        <v>0.34250000000000003</v>
      </c>
      <c r="AO32" s="203"/>
      <c r="AP32" s="454"/>
      <c r="AQ32" s="454"/>
      <c r="AR32" s="454"/>
      <c r="AS32" s="454" t="s">
        <v>706</v>
      </c>
      <c r="AT32" s="453"/>
      <c r="AU32" s="453" t="s">
        <v>807</v>
      </c>
      <c r="AV32" s="453">
        <v>2021</v>
      </c>
      <c r="AW32" s="627" t="s">
        <v>767</v>
      </c>
      <c r="AX32" s="627" t="s">
        <v>810</v>
      </c>
      <c r="AY32" s="456" t="s">
        <v>804</v>
      </c>
      <c r="AZ32" s="457"/>
      <c r="BD32" s="632"/>
      <c r="BE32" s="632"/>
      <c r="BF32" s="459">
        <v>1</v>
      </c>
      <c r="BG32" s="632"/>
    </row>
    <row r="33" spans="1:59" s="458" customFormat="1" ht="52.9">
      <c r="A33" s="632">
        <f>IF(C33="",0,MAX($A$6:A27)+1)</f>
        <v>11</v>
      </c>
      <c r="B33" s="632"/>
      <c r="C33" s="473" t="s">
        <v>811</v>
      </c>
      <c r="D33" s="632" t="s">
        <v>802</v>
      </c>
      <c r="E33" s="632">
        <v>0.68</v>
      </c>
      <c r="F33" s="632"/>
      <c r="G33" s="632"/>
      <c r="H33" s="251">
        <f>I33-E33</f>
        <v>0</v>
      </c>
      <c r="I33" s="455">
        <f>J33+F33</f>
        <v>0.68</v>
      </c>
      <c r="J33" s="455">
        <f>SUM(M33:Q33)+SUM(S33:AP33)</f>
        <v>0.68</v>
      </c>
      <c r="K33" s="455" t="s">
        <v>425</v>
      </c>
      <c r="L33" s="455" t="str">
        <f t="shared" si="3"/>
        <v xml:space="preserve">CLN, </v>
      </c>
      <c r="M33" s="632"/>
      <c r="N33" s="632"/>
      <c r="O33" s="632"/>
      <c r="P33" s="632"/>
      <c r="Q33" s="632">
        <v>0.68</v>
      </c>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t="s">
        <v>699</v>
      </c>
      <c r="AT33" s="632"/>
      <c r="AU33" s="627" t="s">
        <v>807</v>
      </c>
      <c r="AV33" s="632">
        <v>2021</v>
      </c>
      <c r="AW33" s="627" t="s">
        <v>767</v>
      </c>
      <c r="AX33" s="627" t="s">
        <v>810</v>
      </c>
      <c r="AY33" s="456" t="s">
        <v>804</v>
      </c>
      <c r="AZ33" s="457"/>
      <c r="BD33" s="632"/>
      <c r="BE33" s="632"/>
      <c r="BF33" s="459">
        <v>1</v>
      </c>
      <c r="BG33" s="632"/>
    </row>
    <row r="34" spans="1:59" s="458" customFormat="1" ht="70.5">
      <c r="A34" s="622"/>
      <c r="B34" s="632"/>
      <c r="C34" s="500" t="s">
        <v>812</v>
      </c>
      <c r="D34" s="632" t="s">
        <v>802</v>
      </c>
      <c r="E34" s="634">
        <v>17</v>
      </c>
      <c r="F34" s="632"/>
      <c r="G34" s="632"/>
      <c r="H34" s="251"/>
      <c r="I34" s="455"/>
      <c r="J34" s="455">
        <f>SUM(M34:Q34)+SUM(S34:AP34)</f>
        <v>17</v>
      </c>
      <c r="K34" s="455"/>
      <c r="L34" s="455" t="str">
        <f t="shared" si="3"/>
        <v xml:space="preserve">HNK, RSN, ONT, </v>
      </c>
      <c r="M34" s="632"/>
      <c r="N34" s="632"/>
      <c r="O34" s="632"/>
      <c r="P34" s="501">
        <v>0.87</v>
      </c>
      <c r="Q34" s="632"/>
      <c r="R34" s="632"/>
      <c r="S34" s="632">
        <v>15.91</v>
      </c>
      <c r="T34" s="632"/>
      <c r="U34" s="632"/>
      <c r="V34" s="632"/>
      <c r="W34" s="632"/>
      <c r="X34" s="632"/>
      <c r="Y34" s="632"/>
      <c r="Z34" s="632">
        <v>0.22</v>
      </c>
      <c r="AA34" s="632"/>
      <c r="AB34" s="632"/>
      <c r="AC34" s="632"/>
      <c r="AD34" s="632"/>
      <c r="AE34" s="632"/>
      <c r="AF34" s="632"/>
      <c r="AG34" s="632"/>
      <c r="AH34" s="632"/>
      <c r="AI34" s="632"/>
      <c r="AJ34" s="632"/>
      <c r="AK34" s="632"/>
      <c r="AL34" s="632"/>
      <c r="AM34" s="632"/>
      <c r="AN34" s="632"/>
      <c r="AO34" s="632"/>
      <c r="AP34" s="632"/>
      <c r="AQ34" s="632"/>
      <c r="AR34" s="632"/>
      <c r="AS34" s="622" t="s">
        <v>706</v>
      </c>
      <c r="AT34" s="632"/>
      <c r="AU34" s="632"/>
      <c r="AV34" s="622">
        <v>2020</v>
      </c>
      <c r="AW34" s="630"/>
      <c r="AX34" s="630"/>
      <c r="AY34" s="456"/>
      <c r="AZ34" s="457"/>
      <c r="BD34" s="632">
        <v>1</v>
      </c>
      <c r="BE34" s="632"/>
      <c r="BF34" s="459"/>
      <c r="BG34" s="632"/>
    </row>
    <row r="35" spans="1:59" s="458" customFormat="1" ht="22.15" customHeight="1">
      <c r="A35" s="872">
        <f>IF(C35="",0,MAX($A$6:A33)+1)</f>
        <v>15</v>
      </c>
      <c r="B35" s="451">
        <v>15</v>
      </c>
      <c r="C35" s="912" t="s">
        <v>813</v>
      </c>
      <c r="D35" s="453" t="s">
        <v>23</v>
      </c>
      <c r="E35" s="915">
        <f>SUM(J35:J42)</f>
        <v>70.19</v>
      </c>
      <c r="F35" s="454"/>
      <c r="G35" s="203"/>
      <c r="H35" s="251"/>
      <c r="I35" s="455"/>
      <c r="J35" s="455">
        <f t="shared" ref="J35:J43" si="4">SUM(M35:Q35)+SUM(S35:AP35)</f>
        <v>1.5</v>
      </c>
      <c r="K35" s="455" t="s">
        <v>814</v>
      </c>
      <c r="L35" s="455" t="str">
        <f t="shared" si="3"/>
        <v xml:space="preserve">RSN, DGT, CSD, </v>
      </c>
      <c r="M35" s="455"/>
      <c r="N35" s="203"/>
      <c r="O35" s="203"/>
      <c r="P35" s="203"/>
      <c r="Q35" s="203"/>
      <c r="R35" s="477"/>
      <c r="S35" s="477">
        <v>1.43</v>
      </c>
      <c r="T35" s="203"/>
      <c r="U35" s="203"/>
      <c r="V35" s="203"/>
      <c r="W35" s="203"/>
      <c r="X35" s="203"/>
      <c r="Y35" s="203"/>
      <c r="Z35" s="203"/>
      <c r="AA35" s="203"/>
      <c r="AB35" s="203"/>
      <c r="AC35" s="203"/>
      <c r="AD35" s="203"/>
      <c r="AE35" s="203">
        <v>0.05</v>
      </c>
      <c r="AF35" s="203"/>
      <c r="AG35" s="203"/>
      <c r="AH35" s="203"/>
      <c r="AI35" s="203"/>
      <c r="AJ35" s="203"/>
      <c r="AK35" s="203"/>
      <c r="AL35" s="203"/>
      <c r="AM35" s="203"/>
      <c r="AN35" s="203">
        <v>0.02</v>
      </c>
      <c r="AO35" s="203"/>
      <c r="AP35" s="203"/>
      <c r="AQ35" s="203"/>
      <c r="AR35" s="203"/>
      <c r="AS35" s="915" t="s">
        <v>706</v>
      </c>
      <c r="AT35" s="453" t="s">
        <v>815</v>
      </c>
      <c r="AU35" s="870" t="s">
        <v>816</v>
      </c>
      <c r="AV35" s="859">
        <v>2020</v>
      </c>
      <c r="AW35" s="870" t="s">
        <v>767</v>
      </c>
      <c r="AX35" s="870" t="s">
        <v>816</v>
      </c>
      <c r="AY35" s="456"/>
      <c r="AZ35" s="457"/>
      <c r="BD35" s="632"/>
      <c r="BE35" s="632"/>
      <c r="BF35" s="874">
        <v>1</v>
      </c>
      <c r="BG35" s="874"/>
    </row>
    <row r="36" spans="1:59" s="458" customFormat="1" ht="22.15" customHeight="1">
      <c r="A36" s="911"/>
      <c r="B36" s="451"/>
      <c r="C36" s="913"/>
      <c r="D36" s="453" t="s">
        <v>731</v>
      </c>
      <c r="E36" s="916"/>
      <c r="F36" s="454"/>
      <c r="G36" s="203"/>
      <c r="H36" s="251"/>
      <c r="I36" s="455"/>
      <c r="J36" s="455">
        <f t="shared" si="4"/>
        <v>9.5</v>
      </c>
      <c r="K36" s="455" t="s">
        <v>817</v>
      </c>
      <c r="L36" s="455" t="str">
        <f t="shared" si="3"/>
        <v xml:space="preserve">RSN, DGT, </v>
      </c>
      <c r="M36" s="455"/>
      <c r="N36" s="203"/>
      <c r="O36" s="203"/>
      <c r="P36" s="203"/>
      <c r="Q36" s="203"/>
      <c r="R36" s="477"/>
      <c r="S36" s="477">
        <v>7.5</v>
      </c>
      <c r="T36" s="203"/>
      <c r="U36" s="203"/>
      <c r="V36" s="203"/>
      <c r="W36" s="203"/>
      <c r="X36" s="203"/>
      <c r="Y36" s="203"/>
      <c r="Z36" s="203"/>
      <c r="AA36" s="203"/>
      <c r="AB36" s="203"/>
      <c r="AC36" s="203"/>
      <c r="AD36" s="203"/>
      <c r="AE36" s="203">
        <v>2</v>
      </c>
      <c r="AF36" s="203"/>
      <c r="AG36" s="203"/>
      <c r="AH36" s="203"/>
      <c r="AI36" s="203"/>
      <c r="AJ36" s="203"/>
      <c r="AK36" s="203"/>
      <c r="AL36" s="203"/>
      <c r="AM36" s="203"/>
      <c r="AN36" s="203"/>
      <c r="AO36" s="203"/>
      <c r="AP36" s="203"/>
      <c r="AQ36" s="203"/>
      <c r="AR36" s="203"/>
      <c r="AS36" s="916"/>
      <c r="AT36" s="453"/>
      <c r="AU36" s="884"/>
      <c r="AV36" s="860"/>
      <c r="AW36" s="884"/>
      <c r="AX36" s="884"/>
      <c r="AY36" s="456"/>
      <c r="AZ36" s="457"/>
      <c r="BD36" s="632"/>
      <c r="BE36" s="632"/>
      <c r="BF36" s="874"/>
      <c r="BG36" s="874"/>
    </row>
    <row r="37" spans="1:59" s="458" customFormat="1" ht="35.25">
      <c r="A37" s="911"/>
      <c r="B37" s="451"/>
      <c r="C37" s="913"/>
      <c r="D37" s="453" t="s">
        <v>802</v>
      </c>
      <c r="E37" s="916"/>
      <c r="F37" s="454"/>
      <c r="G37" s="203"/>
      <c r="H37" s="251"/>
      <c r="I37" s="455"/>
      <c r="J37" s="455">
        <f t="shared" si="4"/>
        <v>12</v>
      </c>
      <c r="K37" s="455" t="s">
        <v>818</v>
      </c>
      <c r="L37" s="455" t="str">
        <f t="shared" si="3"/>
        <v xml:space="preserve">RSN, RSM, DGT, CSD, </v>
      </c>
      <c r="M37" s="455"/>
      <c r="N37" s="203"/>
      <c r="O37" s="203"/>
      <c r="P37" s="203"/>
      <c r="Q37" s="203"/>
      <c r="R37" s="477"/>
      <c r="S37" s="477">
        <v>8</v>
      </c>
      <c r="T37" s="203"/>
      <c r="U37" s="203">
        <v>2</v>
      </c>
      <c r="V37" s="203"/>
      <c r="W37" s="203"/>
      <c r="X37" s="203"/>
      <c r="Y37" s="203"/>
      <c r="Z37" s="203"/>
      <c r="AA37" s="203"/>
      <c r="AB37" s="203"/>
      <c r="AC37" s="203"/>
      <c r="AD37" s="203"/>
      <c r="AE37" s="203">
        <v>1</v>
      </c>
      <c r="AF37" s="203"/>
      <c r="AG37" s="203"/>
      <c r="AH37" s="203"/>
      <c r="AI37" s="203"/>
      <c r="AJ37" s="203"/>
      <c r="AK37" s="203"/>
      <c r="AL37" s="203"/>
      <c r="AM37" s="203"/>
      <c r="AN37" s="203">
        <v>1</v>
      </c>
      <c r="AO37" s="203"/>
      <c r="AP37" s="203"/>
      <c r="AQ37" s="203"/>
      <c r="AR37" s="203"/>
      <c r="AS37" s="916"/>
      <c r="AT37" s="453"/>
      <c r="AU37" s="884"/>
      <c r="AV37" s="860"/>
      <c r="AW37" s="884"/>
      <c r="AX37" s="884"/>
      <c r="AY37" s="456"/>
      <c r="AZ37" s="457"/>
      <c r="BD37" s="632"/>
      <c r="BE37" s="632"/>
      <c r="BF37" s="874"/>
      <c r="BG37" s="874"/>
    </row>
    <row r="38" spans="1:59" s="458" customFormat="1" ht="22.15" customHeight="1">
      <c r="A38" s="911"/>
      <c r="B38" s="451"/>
      <c r="C38" s="913"/>
      <c r="D38" s="453" t="s">
        <v>819</v>
      </c>
      <c r="E38" s="916"/>
      <c r="F38" s="454"/>
      <c r="G38" s="203"/>
      <c r="H38" s="251"/>
      <c r="I38" s="455"/>
      <c r="J38" s="455">
        <f t="shared" si="4"/>
        <v>25</v>
      </c>
      <c r="K38" s="455" t="s">
        <v>820</v>
      </c>
      <c r="L38" s="455" t="str">
        <f t="shared" si="3"/>
        <v xml:space="preserve">RSN, RSM, </v>
      </c>
      <c r="M38" s="455"/>
      <c r="N38" s="203"/>
      <c r="O38" s="203"/>
      <c r="P38" s="203"/>
      <c r="Q38" s="203"/>
      <c r="R38" s="477"/>
      <c r="S38" s="477">
        <v>22</v>
      </c>
      <c r="T38" s="203"/>
      <c r="U38" s="203">
        <v>3</v>
      </c>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916"/>
      <c r="AT38" s="453"/>
      <c r="AU38" s="884"/>
      <c r="AV38" s="860"/>
      <c r="AW38" s="884"/>
      <c r="AX38" s="884"/>
      <c r="AY38" s="456"/>
      <c r="AZ38" s="457"/>
      <c r="BD38" s="632"/>
      <c r="BE38" s="632"/>
      <c r="BF38" s="874"/>
      <c r="BG38" s="874"/>
    </row>
    <row r="39" spans="1:59" s="458" customFormat="1" ht="22.15" customHeight="1">
      <c r="A39" s="911"/>
      <c r="B39" s="451"/>
      <c r="C39" s="913"/>
      <c r="D39" s="453" t="s">
        <v>732</v>
      </c>
      <c r="E39" s="916"/>
      <c r="F39" s="454"/>
      <c r="G39" s="203"/>
      <c r="H39" s="251"/>
      <c r="I39" s="455"/>
      <c r="J39" s="455">
        <f t="shared" si="4"/>
        <v>1</v>
      </c>
      <c r="K39" s="455" t="s">
        <v>820</v>
      </c>
      <c r="L39" s="455" t="str">
        <f t="shared" si="3"/>
        <v xml:space="preserve">RSN, RSM, </v>
      </c>
      <c r="M39" s="455"/>
      <c r="N39" s="203"/>
      <c r="O39" s="203"/>
      <c r="P39" s="203"/>
      <c r="Q39" s="203"/>
      <c r="R39" s="477"/>
      <c r="S39" s="477">
        <v>0.5</v>
      </c>
      <c r="T39" s="203"/>
      <c r="U39" s="203">
        <v>0.5</v>
      </c>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916"/>
      <c r="AT39" s="453"/>
      <c r="AU39" s="884"/>
      <c r="AV39" s="860"/>
      <c r="AW39" s="884"/>
      <c r="AX39" s="884"/>
      <c r="AY39" s="456"/>
      <c r="AZ39" s="457"/>
      <c r="BD39" s="632"/>
      <c r="BE39" s="632"/>
      <c r="BF39" s="874"/>
      <c r="BG39" s="874"/>
    </row>
    <row r="40" spans="1:59" s="458" customFormat="1" ht="22.15" customHeight="1">
      <c r="A40" s="911"/>
      <c r="B40" s="451"/>
      <c r="C40" s="913"/>
      <c r="D40" s="453" t="s">
        <v>733</v>
      </c>
      <c r="E40" s="916"/>
      <c r="F40" s="454"/>
      <c r="G40" s="203"/>
      <c r="H40" s="251"/>
      <c r="I40" s="455"/>
      <c r="J40" s="455">
        <f t="shared" si="4"/>
        <v>0.8</v>
      </c>
      <c r="K40" s="455" t="s">
        <v>820</v>
      </c>
      <c r="L40" s="455" t="str">
        <f t="shared" si="3"/>
        <v xml:space="preserve">RSN, RSM, </v>
      </c>
      <c r="M40" s="455"/>
      <c r="N40" s="203"/>
      <c r="O40" s="203"/>
      <c r="P40" s="203"/>
      <c r="Q40" s="203"/>
      <c r="R40" s="477"/>
      <c r="S40" s="477">
        <v>0.5</v>
      </c>
      <c r="T40" s="203"/>
      <c r="U40" s="203">
        <v>0.3</v>
      </c>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916"/>
      <c r="AT40" s="453"/>
      <c r="AU40" s="884"/>
      <c r="AV40" s="860"/>
      <c r="AW40" s="884"/>
      <c r="AX40" s="884"/>
      <c r="AY40" s="456"/>
      <c r="AZ40" s="457"/>
      <c r="BD40" s="632"/>
      <c r="BE40" s="632"/>
      <c r="BF40" s="874"/>
      <c r="BG40" s="874"/>
    </row>
    <row r="41" spans="1:59" s="458" customFormat="1" ht="22.15" customHeight="1">
      <c r="A41" s="911"/>
      <c r="B41" s="451"/>
      <c r="C41" s="913"/>
      <c r="D41" s="453" t="s">
        <v>738</v>
      </c>
      <c r="E41" s="916"/>
      <c r="F41" s="454"/>
      <c r="G41" s="203"/>
      <c r="H41" s="251"/>
      <c r="I41" s="455"/>
      <c r="J41" s="455">
        <f t="shared" si="4"/>
        <v>1.2</v>
      </c>
      <c r="K41" s="455" t="s">
        <v>738</v>
      </c>
      <c r="L41" s="455" t="str">
        <f t="shared" si="3"/>
        <v xml:space="preserve">SON, </v>
      </c>
      <c r="M41" s="455"/>
      <c r="N41" s="203"/>
      <c r="O41" s="203"/>
      <c r="P41" s="203"/>
      <c r="Q41" s="203"/>
      <c r="R41" s="477"/>
      <c r="S41" s="477"/>
      <c r="T41" s="203"/>
      <c r="U41" s="203"/>
      <c r="V41" s="203"/>
      <c r="W41" s="203"/>
      <c r="X41" s="203"/>
      <c r="Y41" s="203"/>
      <c r="Z41" s="203"/>
      <c r="AA41" s="203"/>
      <c r="AB41" s="203"/>
      <c r="AC41" s="203"/>
      <c r="AD41" s="203"/>
      <c r="AE41" s="203"/>
      <c r="AF41" s="203"/>
      <c r="AG41" s="203"/>
      <c r="AH41" s="203"/>
      <c r="AI41" s="203"/>
      <c r="AJ41" s="203"/>
      <c r="AK41" s="203"/>
      <c r="AL41" s="203"/>
      <c r="AM41" s="203">
        <v>1.2</v>
      </c>
      <c r="AN41" s="203"/>
      <c r="AO41" s="203"/>
      <c r="AP41" s="203"/>
      <c r="AQ41" s="203"/>
      <c r="AR41" s="203"/>
      <c r="AS41" s="916"/>
      <c r="AT41" s="453"/>
      <c r="AU41" s="884"/>
      <c r="AV41" s="860"/>
      <c r="AW41" s="884"/>
      <c r="AX41" s="884"/>
      <c r="AY41" s="456"/>
      <c r="AZ41" s="457"/>
      <c r="BD41" s="632"/>
      <c r="BE41" s="632"/>
      <c r="BF41" s="874"/>
      <c r="BG41" s="874"/>
    </row>
    <row r="42" spans="1:59" s="458" customFormat="1" ht="22.15" customHeight="1">
      <c r="A42" s="873"/>
      <c r="B42" s="451"/>
      <c r="C42" s="914"/>
      <c r="D42" s="453" t="s">
        <v>425</v>
      </c>
      <c r="E42" s="917"/>
      <c r="F42" s="454"/>
      <c r="G42" s="203"/>
      <c r="H42" s="251"/>
      <c r="I42" s="455"/>
      <c r="J42" s="455">
        <f t="shared" si="4"/>
        <v>19.190000000000001</v>
      </c>
      <c r="K42" s="455" t="s">
        <v>425</v>
      </c>
      <c r="L42" s="455" t="str">
        <f t="shared" si="3"/>
        <v xml:space="preserve">RSN, </v>
      </c>
      <c r="M42" s="455"/>
      <c r="N42" s="203"/>
      <c r="O42" s="203"/>
      <c r="P42" s="203"/>
      <c r="Q42" s="203"/>
      <c r="R42" s="477"/>
      <c r="S42" s="477">
        <v>19.190000000000001</v>
      </c>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917"/>
      <c r="AT42" s="453"/>
      <c r="AU42" s="871"/>
      <c r="AV42" s="861"/>
      <c r="AW42" s="871"/>
      <c r="AX42" s="871"/>
      <c r="AY42" s="456"/>
      <c r="AZ42" s="457"/>
      <c r="BD42" s="632"/>
      <c r="BE42" s="632"/>
      <c r="BF42" s="874"/>
      <c r="BG42" s="874"/>
    </row>
    <row r="43" spans="1:59" s="458" customFormat="1" ht="55.15" customHeight="1">
      <c r="A43" s="632">
        <f>IF(C43="",0,MAX($A$6:A42)+1)</f>
        <v>16</v>
      </c>
      <c r="B43" s="451">
        <v>7</v>
      </c>
      <c r="C43" s="452" t="s">
        <v>821</v>
      </c>
      <c r="D43" s="479" t="s">
        <v>802</v>
      </c>
      <c r="E43" s="203">
        <v>0.26</v>
      </c>
      <c r="F43" s="503"/>
      <c r="G43" s="203">
        <v>0.26</v>
      </c>
      <c r="H43" s="251">
        <f>I43-E43</f>
        <v>0</v>
      </c>
      <c r="I43" s="455">
        <f>J43+F43</f>
        <v>0.26</v>
      </c>
      <c r="J43" s="455">
        <f t="shared" si="4"/>
        <v>0.26</v>
      </c>
      <c r="K43" s="455" t="s">
        <v>1</v>
      </c>
      <c r="L43" s="455" t="str">
        <f t="shared" si="3"/>
        <v xml:space="preserve">HNK, </v>
      </c>
      <c r="M43" s="455"/>
      <c r="N43" s="203"/>
      <c r="O43" s="203"/>
      <c r="P43" s="504">
        <v>0.26</v>
      </c>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454"/>
      <c r="AQ43" s="454"/>
      <c r="AR43" s="454"/>
      <c r="AS43" s="454" t="s">
        <v>705</v>
      </c>
      <c r="AT43" s="453"/>
      <c r="AU43" s="453"/>
      <c r="AV43" s="453"/>
      <c r="AW43" s="633" t="s">
        <v>767</v>
      </c>
      <c r="AX43" s="633" t="s">
        <v>808</v>
      </c>
      <c r="AY43" s="456"/>
      <c r="AZ43" s="457"/>
      <c r="BD43" s="632"/>
      <c r="BE43" s="632"/>
      <c r="BF43" s="459">
        <v>1</v>
      </c>
      <c r="BG43" s="632"/>
    </row>
    <row r="44" spans="1:59">
      <c r="A44" s="484" t="s">
        <v>822</v>
      </c>
      <c r="B44" s="484"/>
      <c r="C44" s="445" t="s">
        <v>823</v>
      </c>
      <c r="D44" s="437"/>
      <c r="E44" s="482">
        <f>F44+J44</f>
        <v>0</v>
      </c>
      <c r="F44" s="496"/>
      <c r="G44" s="496"/>
      <c r="H44" s="496"/>
      <c r="I44" s="496"/>
      <c r="J44" s="435">
        <f>SUM(M44:AR44)</f>
        <v>0</v>
      </c>
      <c r="K44" s="435"/>
      <c r="L44" s="455" t="str">
        <f t="shared" si="3"/>
        <v/>
      </c>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204"/>
      <c r="AQ44" s="204"/>
      <c r="AR44" s="204"/>
      <c r="AS44" s="437"/>
      <c r="AT44" s="483"/>
      <c r="AU44" s="439"/>
      <c r="AV44" s="437"/>
      <c r="BD44" s="437"/>
      <c r="BE44" s="429"/>
      <c r="BF44" s="429"/>
      <c r="BG44" s="428"/>
    </row>
    <row r="45" spans="1:59" s="458" customFormat="1" ht="40.15" customHeight="1">
      <c r="A45" s="632">
        <f>IF(C45="",0,MAX($A$6:A44)+1)</f>
        <v>17</v>
      </c>
      <c r="B45" s="460"/>
      <c r="C45" s="499" t="s">
        <v>824</v>
      </c>
      <c r="D45" s="453" t="s">
        <v>825</v>
      </c>
      <c r="E45" s="454">
        <v>0.11</v>
      </c>
      <c r="F45" s="454"/>
      <c r="G45" s="454"/>
      <c r="H45" s="251"/>
      <c r="I45" s="455">
        <f>J45+F45</f>
        <v>0.11</v>
      </c>
      <c r="J45" s="455">
        <f>SUM(M45:Q45)+SUM(S45:AP45)</f>
        <v>0.11</v>
      </c>
      <c r="K45" s="455" t="s">
        <v>425</v>
      </c>
      <c r="L45" s="455" t="str">
        <f t="shared" si="3"/>
        <v xml:space="preserve">RSN, </v>
      </c>
      <c r="M45" s="455"/>
      <c r="N45" s="203"/>
      <c r="O45" s="203"/>
      <c r="P45" s="203"/>
      <c r="Q45" s="203"/>
      <c r="R45" s="203"/>
      <c r="S45" s="505">
        <v>0.11</v>
      </c>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454"/>
      <c r="AQ45" s="454"/>
      <c r="AR45" s="454"/>
      <c r="AS45" s="454" t="s">
        <v>699</v>
      </c>
      <c r="AT45" s="453"/>
      <c r="AU45" s="453"/>
      <c r="AV45" s="453">
        <v>2021</v>
      </c>
      <c r="AW45" s="627" t="s">
        <v>767</v>
      </c>
      <c r="AX45" s="627" t="s">
        <v>826</v>
      </c>
      <c r="AY45" s="456" t="s">
        <v>827</v>
      </c>
      <c r="AZ45" s="457" t="s">
        <v>828</v>
      </c>
      <c r="BD45" s="632">
        <v>1</v>
      </c>
      <c r="BE45" s="632"/>
      <c r="BF45" s="459"/>
      <c r="BG45" s="632"/>
    </row>
    <row r="46" spans="1:59">
      <c r="A46" s="506" t="s">
        <v>829</v>
      </c>
      <c r="B46" s="506"/>
      <c r="C46" s="445" t="s">
        <v>830</v>
      </c>
      <c r="D46" s="437"/>
      <c r="E46" s="482">
        <f>F46+J46</f>
        <v>0</v>
      </c>
      <c r="F46" s="496"/>
      <c r="G46" s="496"/>
      <c r="H46" s="496"/>
      <c r="I46" s="496"/>
      <c r="J46" s="435">
        <f>SUM(M46:AR46)</f>
        <v>0</v>
      </c>
      <c r="K46" s="435"/>
      <c r="L46" s="455" t="str">
        <f t="shared" si="3"/>
        <v/>
      </c>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204"/>
      <c r="AQ46" s="204"/>
      <c r="AR46" s="204"/>
      <c r="AS46" s="437"/>
      <c r="AT46" s="483"/>
      <c r="AU46" s="439"/>
      <c r="AV46" s="437"/>
      <c r="BD46" s="437"/>
      <c r="BE46" s="429"/>
      <c r="BF46" s="429"/>
      <c r="BG46" s="428"/>
    </row>
    <row r="47" spans="1:59" s="458" customFormat="1" ht="42.6" customHeight="1">
      <c r="A47" s="632">
        <f>IF(C47="",0,MAX($A$6:A46)+1)</f>
        <v>18</v>
      </c>
      <c r="B47" s="460"/>
      <c r="C47" s="499" t="s">
        <v>831</v>
      </c>
      <c r="D47" s="627" t="s">
        <v>742</v>
      </c>
      <c r="E47" s="454">
        <v>4.8</v>
      </c>
      <c r="F47" s="454"/>
      <c r="G47" s="454">
        <v>4.8</v>
      </c>
      <c r="H47" s="251">
        <f>I47-E47</f>
        <v>0</v>
      </c>
      <c r="I47" s="455">
        <f>J47+F47</f>
        <v>4.8</v>
      </c>
      <c r="J47" s="455">
        <f>SUM(M47:Q47)+SUM(S47:AP47)</f>
        <v>4.8</v>
      </c>
      <c r="K47" s="455" t="s">
        <v>739</v>
      </c>
      <c r="L47" s="455" t="str">
        <f t="shared" si="3"/>
        <v xml:space="preserve">CSD, </v>
      </c>
      <c r="M47" s="455"/>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v>4.8</v>
      </c>
      <c r="AO47" s="203"/>
      <c r="AP47" s="454"/>
      <c r="AQ47" s="454"/>
      <c r="AR47" s="454"/>
      <c r="AS47" s="454" t="s">
        <v>701</v>
      </c>
      <c r="AT47" s="453"/>
      <c r="AU47" s="453"/>
      <c r="AV47" s="453">
        <v>2021</v>
      </c>
      <c r="AW47" s="627" t="s">
        <v>767</v>
      </c>
      <c r="AX47" s="627" t="s">
        <v>832</v>
      </c>
      <c r="AY47" s="456" t="s">
        <v>827</v>
      </c>
      <c r="AZ47" s="457"/>
      <c r="BD47" s="632"/>
      <c r="BE47" s="632"/>
      <c r="BF47" s="459">
        <v>1</v>
      </c>
      <c r="BG47" s="632"/>
    </row>
    <row r="48" spans="1:59" s="458" customFormat="1" ht="61.15" customHeight="1">
      <c r="A48" s="632">
        <f>IF(C48="",0,MAX($A$6:A47)+1)</f>
        <v>19</v>
      </c>
      <c r="B48" s="460"/>
      <c r="C48" s="499" t="s">
        <v>833</v>
      </c>
      <c r="D48" s="453" t="s">
        <v>742</v>
      </c>
      <c r="E48" s="454">
        <v>16.11</v>
      </c>
      <c r="F48" s="454">
        <v>14.23</v>
      </c>
      <c r="G48" s="454">
        <v>1.88</v>
      </c>
      <c r="H48" s="251">
        <f>I48-E48</f>
        <v>0</v>
      </c>
      <c r="I48" s="455">
        <f>J48+F48</f>
        <v>16.11</v>
      </c>
      <c r="J48" s="455">
        <f>SUM(M48:Q48)+SUM(S48:AP48)</f>
        <v>1.88</v>
      </c>
      <c r="K48" s="455" t="s">
        <v>769</v>
      </c>
      <c r="L48" s="455" t="str">
        <f t="shared" si="3"/>
        <v xml:space="preserve">RSN, CSD, </v>
      </c>
      <c r="M48" s="455"/>
      <c r="N48" s="203"/>
      <c r="O48" s="203"/>
      <c r="P48" s="203"/>
      <c r="Q48" s="203"/>
      <c r="R48" s="203"/>
      <c r="S48" s="203">
        <v>1.73</v>
      </c>
      <c r="T48" s="203"/>
      <c r="U48" s="203"/>
      <c r="V48" s="203"/>
      <c r="W48" s="203"/>
      <c r="X48" s="203"/>
      <c r="Y48" s="203"/>
      <c r="Z48" s="203"/>
      <c r="AA48" s="203"/>
      <c r="AB48" s="203"/>
      <c r="AC48" s="203"/>
      <c r="AD48" s="203"/>
      <c r="AE48" s="203"/>
      <c r="AF48" s="203"/>
      <c r="AG48" s="203"/>
      <c r="AH48" s="203"/>
      <c r="AI48" s="203"/>
      <c r="AJ48" s="203"/>
      <c r="AK48" s="203"/>
      <c r="AL48" s="203"/>
      <c r="AM48" s="203"/>
      <c r="AN48" s="203">
        <v>0.15</v>
      </c>
      <c r="AO48" s="203"/>
      <c r="AP48" s="454"/>
      <c r="AQ48" s="454"/>
      <c r="AR48" s="454"/>
      <c r="AS48" s="454" t="s">
        <v>701</v>
      </c>
      <c r="AT48" s="453"/>
      <c r="AU48" s="453" t="s">
        <v>807</v>
      </c>
      <c r="AV48" s="453">
        <v>2021</v>
      </c>
      <c r="AW48" s="627" t="s">
        <v>767</v>
      </c>
      <c r="AX48" s="627" t="s">
        <v>832</v>
      </c>
      <c r="AY48" s="456" t="s">
        <v>827</v>
      </c>
      <c r="AZ48" s="457"/>
      <c r="BD48" s="632"/>
      <c r="BE48" s="632"/>
      <c r="BF48" s="459">
        <v>1</v>
      </c>
      <c r="BG48" s="632"/>
    </row>
    <row r="49" spans="1:59" s="472" customFormat="1" ht="55.15" customHeight="1">
      <c r="A49" s="632">
        <f ca="1">IF(C49="",0,MAX($A$6:A55)+1)</f>
        <v>20</v>
      </c>
      <c r="B49" s="460"/>
      <c r="C49" s="499" t="s">
        <v>834</v>
      </c>
      <c r="D49" s="627" t="s">
        <v>742</v>
      </c>
      <c r="E49" s="469">
        <v>18.283200000000001</v>
      </c>
      <c r="F49" s="469"/>
      <c r="G49" s="469">
        <v>20.53</v>
      </c>
      <c r="H49" s="251">
        <f>I49-E49</f>
        <v>0</v>
      </c>
      <c r="I49" s="455">
        <f>J49+F49</f>
        <v>18.283200000000001</v>
      </c>
      <c r="J49" s="455">
        <f>SUM(M49:Q49)+SUM(S49:AP49)</f>
        <v>18.283200000000001</v>
      </c>
      <c r="K49" s="455" t="s">
        <v>835</v>
      </c>
      <c r="L49" s="455" t="str">
        <f t="shared" si="3"/>
        <v xml:space="preserve">LUC, LUK, HNK, RST, DGT, SON, CSD, </v>
      </c>
      <c r="M49" s="455">
        <v>0.74960000000000004</v>
      </c>
      <c r="N49" s="468">
        <v>0.86709999999999998</v>
      </c>
      <c r="O49" s="468"/>
      <c r="P49" s="468">
        <v>3.9815999999999998</v>
      </c>
      <c r="Q49" s="468"/>
      <c r="R49" s="468"/>
      <c r="S49" s="468"/>
      <c r="T49" s="468">
        <v>8.8800000000000008</v>
      </c>
      <c r="U49" s="468"/>
      <c r="V49" s="468"/>
      <c r="W49" s="468"/>
      <c r="X49" s="468"/>
      <c r="Y49" s="468"/>
      <c r="Z49" s="468"/>
      <c r="AA49" s="468"/>
      <c r="AB49" s="468"/>
      <c r="AC49" s="468"/>
      <c r="AD49" s="468"/>
      <c r="AE49" s="468">
        <v>0.37569999999999998</v>
      </c>
      <c r="AF49" s="468"/>
      <c r="AG49" s="468"/>
      <c r="AH49" s="468"/>
      <c r="AI49" s="468"/>
      <c r="AJ49" s="468"/>
      <c r="AK49" s="468"/>
      <c r="AL49" s="468"/>
      <c r="AM49" s="468">
        <v>1.6299999999999999E-2</v>
      </c>
      <c r="AN49" s="468">
        <v>3.4129</v>
      </c>
      <c r="AO49" s="468"/>
      <c r="AP49" s="469"/>
      <c r="AQ49" s="469"/>
      <c r="AR49" s="469"/>
      <c r="AS49" s="469" t="s">
        <v>701</v>
      </c>
      <c r="AT49" s="627"/>
      <c r="AU49" s="469" t="s">
        <v>836</v>
      </c>
      <c r="AV49" s="627">
        <v>2021</v>
      </c>
      <c r="AW49" s="469" t="s">
        <v>767</v>
      </c>
      <c r="AX49" s="469" t="s">
        <v>836</v>
      </c>
      <c r="AY49" s="470" t="s">
        <v>827</v>
      </c>
      <c r="AZ49" s="471"/>
      <c r="BD49" s="627"/>
      <c r="BE49" s="627"/>
      <c r="BF49" s="473">
        <v>1</v>
      </c>
      <c r="BG49" s="627"/>
    </row>
    <row r="50" spans="1:59" s="458" customFormat="1" ht="45.6" customHeight="1">
      <c r="A50" s="632">
        <f ca="1">IF(C50="",0,MAX($A$6:A49)+1)</f>
        <v>21</v>
      </c>
      <c r="B50" s="460"/>
      <c r="C50" s="499" t="s">
        <v>837</v>
      </c>
      <c r="D50" s="453" t="s">
        <v>742</v>
      </c>
      <c r="E50" s="454">
        <v>22.27</v>
      </c>
      <c r="F50" s="454"/>
      <c r="G50" s="454">
        <v>22.27</v>
      </c>
      <c r="H50" s="251">
        <f>I50-E50</f>
        <v>0</v>
      </c>
      <c r="I50" s="455">
        <f>J50+F50</f>
        <v>22.27</v>
      </c>
      <c r="J50" s="455">
        <f>SUM(M50:Q50)+SUM(S50:AP50)</f>
        <v>22.27</v>
      </c>
      <c r="K50" s="455" t="s">
        <v>838</v>
      </c>
      <c r="L50" s="455" t="str">
        <f t="shared" si="3"/>
        <v xml:space="preserve">HNK, CSD, </v>
      </c>
      <c r="M50" s="455"/>
      <c r="N50" s="203"/>
      <c r="O50" s="203"/>
      <c r="P50" s="203">
        <v>0.51129999999999998</v>
      </c>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v>21.758700000000001</v>
      </c>
      <c r="AO50" s="203"/>
      <c r="AP50" s="454"/>
      <c r="AQ50" s="454"/>
      <c r="AR50" s="454"/>
      <c r="AS50" s="454" t="s">
        <v>701</v>
      </c>
      <c r="AT50" s="453"/>
      <c r="AU50" s="627" t="s">
        <v>832</v>
      </c>
      <c r="AV50" s="453">
        <v>2021</v>
      </c>
      <c r="AW50" s="627" t="s">
        <v>767</v>
      </c>
      <c r="AX50" s="627" t="s">
        <v>832</v>
      </c>
      <c r="AY50" s="456" t="s">
        <v>827</v>
      </c>
      <c r="AZ50" s="457"/>
      <c r="BD50" s="632"/>
      <c r="BE50" s="632"/>
      <c r="BF50" s="459">
        <v>1</v>
      </c>
      <c r="BG50" s="632"/>
    </row>
    <row r="51" spans="1:59" ht="34.5">
      <c r="A51" s="484" t="s">
        <v>839</v>
      </c>
      <c r="B51" s="484"/>
      <c r="C51" s="445" t="s">
        <v>840</v>
      </c>
      <c r="D51" s="437"/>
      <c r="E51" s="482">
        <f>F51+J51</f>
        <v>0</v>
      </c>
      <c r="F51" s="496"/>
      <c r="G51" s="496"/>
      <c r="H51" s="496"/>
      <c r="I51" s="496"/>
      <c r="J51" s="435">
        <f>SUM(M51:AR51)</f>
        <v>0</v>
      </c>
      <c r="K51" s="435"/>
      <c r="L51" s="455" t="str">
        <f t="shared" si="3"/>
        <v/>
      </c>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204"/>
      <c r="AQ51" s="204"/>
      <c r="AR51" s="204"/>
      <c r="AS51" s="437"/>
      <c r="AT51" s="483"/>
      <c r="AV51" s="437"/>
      <c r="BD51" s="437"/>
      <c r="BE51" s="429"/>
      <c r="BF51" s="429"/>
      <c r="BG51" s="428"/>
    </row>
    <row r="52" spans="1:59" s="472" customFormat="1" ht="39.6" customHeight="1">
      <c r="A52" s="627">
        <f ca="1">IF(C52="",0,MAX($A$6:A51)+1)</f>
        <v>22</v>
      </c>
      <c r="B52" s="460"/>
      <c r="C52" s="499" t="s">
        <v>841</v>
      </c>
      <c r="D52" s="627" t="s">
        <v>842</v>
      </c>
      <c r="E52" s="469">
        <v>4.67</v>
      </c>
      <c r="F52" s="469"/>
      <c r="G52" s="469">
        <v>4.67</v>
      </c>
      <c r="H52" s="251">
        <f>I52-E52</f>
        <v>0</v>
      </c>
      <c r="I52" s="455">
        <f>J52+F52</f>
        <v>4.67</v>
      </c>
      <c r="J52" s="455">
        <f>SUM(M52:Q52)+SUM(S52:AP52)</f>
        <v>4.67</v>
      </c>
      <c r="K52" s="455" t="s">
        <v>843</v>
      </c>
      <c r="L52" s="455" t="str">
        <f t="shared" si="3"/>
        <v xml:space="preserve">SON, CSD, </v>
      </c>
      <c r="M52" s="455"/>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v>3.95</v>
      </c>
      <c r="AN52" s="468">
        <v>0.72</v>
      </c>
      <c r="AO52" s="468"/>
      <c r="AP52" s="469"/>
      <c r="AQ52" s="469"/>
      <c r="AR52" s="469"/>
      <c r="AS52" s="469" t="s">
        <v>664</v>
      </c>
      <c r="AT52" s="627"/>
      <c r="AU52" s="633" t="s">
        <v>844</v>
      </c>
      <c r="AV52" s="627">
        <v>2021</v>
      </c>
      <c r="AW52" s="469" t="s">
        <v>767</v>
      </c>
      <c r="AX52" s="633" t="s">
        <v>844</v>
      </c>
      <c r="AY52" s="470" t="s">
        <v>827</v>
      </c>
      <c r="AZ52" s="471" t="s">
        <v>845</v>
      </c>
      <c r="BD52" s="627"/>
      <c r="BE52" s="627"/>
      <c r="BF52" s="473">
        <v>1</v>
      </c>
      <c r="BG52" s="627"/>
    </row>
    <row r="53" spans="1:59" s="458" customFormat="1" ht="43.9" customHeight="1">
      <c r="A53" s="627">
        <f>IF(C53="",0,MAX($A$6:A48)+1)</f>
        <v>20</v>
      </c>
      <c r="B53" s="460"/>
      <c r="C53" s="499" t="s">
        <v>846</v>
      </c>
      <c r="D53" s="627" t="s">
        <v>842</v>
      </c>
      <c r="E53" s="454">
        <v>1.26</v>
      </c>
      <c r="F53" s="454"/>
      <c r="G53" s="454">
        <v>1.25736</v>
      </c>
      <c r="H53" s="251">
        <f>I53-E53</f>
        <v>0</v>
      </c>
      <c r="I53" s="455">
        <f>J53+F53</f>
        <v>1.26</v>
      </c>
      <c r="J53" s="455">
        <f>SUM(M53:Q53)+SUM(S53:AP53)</f>
        <v>1.26</v>
      </c>
      <c r="K53" s="455" t="s">
        <v>847</v>
      </c>
      <c r="L53" s="455" t="str">
        <f t="shared" si="3"/>
        <v xml:space="preserve">HNK, RSN, </v>
      </c>
      <c r="M53" s="455"/>
      <c r="N53" s="203"/>
      <c r="O53" s="203"/>
      <c r="P53" s="203">
        <v>0.42</v>
      </c>
      <c r="Q53" s="203"/>
      <c r="R53" s="203"/>
      <c r="S53" s="203">
        <v>0.84</v>
      </c>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454"/>
      <c r="AQ53" s="454"/>
      <c r="AR53" s="454"/>
      <c r="AS53" s="454" t="s">
        <v>698</v>
      </c>
      <c r="AT53" s="453"/>
      <c r="AU53" s="633" t="s">
        <v>844</v>
      </c>
      <c r="AV53" s="453">
        <v>2021</v>
      </c>
      <c r="AW53" s="633" t="s">
        <v>767</v>
      </c>
      <c r="AX53" s="633" t="s">
        <v>844</v>
      </c>
      <c r="AY53" s="456" t="s">
        <v>827</v>
      </c>
      <c r="AZ53" s="457"/>
      <c r="BD53" s="632">
        <v>1</v>
      </c>
      <c r="BE53" s="632"/>
      <c r="BF53" s="459"/>
      <c r="BG53" s="632"/>
    </row>
    <row r="54" spans="1:59" s="458" customFormat="1" ht="43.9" customHeight="1">
      <c r="A54" s="627">
        <f ca="1">IF(C54="",0,MAX($A$6:A53)+1)</f>
        <v>19</v>
      </c>
      <c r="B54" s="460"/>
      <c r="C54" s="499" t="s">
        <v>848</v>
      </c>
      <c r="D54" s="627" t="s">
        <v>842</v>
      </c>
      <c r="E54" s="454">
        <v>0.8</v>
      </c>
      <c r="F54" s="454"/>
      <c r="G54" s="454">
        <v>0.8004</v>
      </c>
      <c r="H54" s="251">
        <f>I54-E54</f>
        <v>0</v>
      </c>
      <c r="I54" s="455">
        <f>J54+F54</f>
        <v>0.8</v>
      </c>
      <c r="J54" s="455">
        <f>SUM(M54:Q54)+SUM(S54:AP54)</f>
        <v>0.8</v>
      </c>
      <c r="K54" s="455" t="s">
        <v>769</v>
      </c>
      <c r="L54" s="455" t="str">
        <f t="shared" si="3"/>
        <v xml:space="preserve">RSN, CSD, </v>
      </c>
      <c r="M54" s="455"/>
      <c r="N54" s="203"/>
      <c r="O54" s="203"/>
      <c r="P54" s="203"/>
      <c r="Q54" s="203"/>
      <c r="R54" s="253"/>
      <c r="S54" s="253">
        <v>0.67</v>
      </c>
      <c r="T54" s="203"/>
      <c r="U54" s="203"/>
      <c r="V54" s="203"/>
      <c r="W54" s="203"/>
      <c r="X54" s="203"/>
      <c r="Y54" s="203"/>
      <c r="Z54" s="203"/>
      <c r="AA54" s="203"/>
      <c r="AB54" s="203"/>
      <c r="AC54" s="203"/>
      <c r="AD54" s="203"/>
      <c r="AE54" s="203"/>
      <c r="AF54" s="203"/>
      <c r="AG54" s="203"/>
      <c r="AH54" s="203"/>
      <c r="AI54" s="203"/>
      <c r="AJ54" s="203"/>
      <c r="AK54" s="203"/>
      <c r="AL54" s="203"/>
      <c r="AM54" s="203"/>
      <c r="AN54" s="203">
        <v>0.13</v>
      </c>
      <c r="AO54" s="203"/>
      <c r="AP54" s="454"/>
      <c r="AQ54" s="454"/>
      <c r="AR54" s="454"/>
      <c r="AS54" s="454" t="s">
        <v>698</v>
      </c>
      <c r="AT54" s="453"/>
      <c r="AU54" s="633" t="s">
        <v>844</v>
      </c>
      <c r="AV54" s="453">
        <v>2021</v>
      </c>
      <c r="AW54" s="633" t="s">
        <v>767</v>
      </c>
      <c r="AX54" s="633" t="s">
        <v>844</v>
      </c>
      <c r="AY54" s="456" t="s">
        <v>827</v>
      </c>
      <c r="AZ54" s="457"/>
      <c r="BD54" s="632">
        <v>1</v>
      </c>
      <c r="BE54" s="632"/>
      <c r="BF54" s="459"/>
      <c r="BG54" s="632"/>
    </row>
    <row r="55" spans="1:59" s="458" customFormat="1" ht="40.15" customHeight="1">
      <c r="A55" s="632">
        <f>IF(C55="",0,MAX($A$6:A43)+1)</f>
        <v>17</v>
      </c>
      <c r="B55" s="460"/>
      <c r="C55" s="499" t="s">
        <v>849</v>
      </c>
      <c r="D55" s="627" t="s">
        <v>842</v>
      </c>
      <c r="E55" s="454">
        <v>4.42</v>
      </c>
      <c r="F55" s="454"/>
      <c r="G55" s="454">
        <v>4.42</v>
      </c>
      <c r="H55" s="251">
        <f>I55-E55</f>
        <v>0</v>
      </c>
      <c r="I55" s="455">
        <f>J55+F55</f>
        <v>4.42</v>
      </c>
      <c r="J55" s="455">
        <f>SUM(M55:Q55)+SUM(S55:AP55)</f>
        <v>4.42</v>
      </c>
      <c r="K55" s="455" t="s">
        <v>850</v>
      </c>
      <c r="L55" s="455" t="str">
        <f t="shared" si="3"/>
        <v xml:space="preserve">LUK, HNK, RSN, </v>
      </c>
      <c r="M55" s="455"/>
      <c r="N55" s="203">
        <v>0.42</v>
      </c>
      <c r="O55" s="203"/>
      <c r="P55" s="203">
        <v>0.99</v>
      </c>
      <c r="Q55" s="203"/>
      <c r="R55" s="203"/>
      <c r="S55" s="203">
        <v>3.01</v>
      </c>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454"/>
      <c r="AQ55" s="454"/>
      <c r="AR55" s="454"/>
      <c r="AS55" s="454" t="s">
        <v>707</v>
      </c>
      <c r="AT55" s="453"/>
      <c r="AU55" s="633" t="s">
        <v>844</v>
      </c>
      <c r="AV55" s="453">
        <v>2021</v>
      </c>
      <c r="AW55" s="632" t="s">
        <v>767</v>
      </c>
      <c r="AX55" s="633" t="s">
        <v>844</v>
      </c>
      <c r="AY55" s="456" t="s">
        <v>827</v>
      </c>
      <c r="AZ55" s="457"/>
      <c r="BD55" s="632">
        <v>1</v>
      </c>
      <c r="BE55" s="632"/>
      <c r="BF55" s="459"/>
      <c r="BG55" s="632"/>
    </row>
    <row r="56" spans="1:59" ht="35.25">
      <c r="A56" s="495"/>
      <c r="B56" s="495"/>
      <c r="C56" s="507" t="s">
        <v>851</v>
      </c>
      <c r="D56" s="454" t="s">
        <v>842</v>
      </c>
      <c r="E56" s="482">
        <f>F56+J56</f>
        <v>5.9</v>
      </c>
      <c r="F56" s="496"/>
      <c r="G56" s="496"/>
      <c r="H56" s="496"/>
      <c r="I56" s="496"/>
      <c r="J56" s="435">
        <f>SUM(M56:AR56)</f>
        <v>5.9</v>
      </c>
      <c r="K56" s="455" t="str">
        <f>IF(M56&lt;&gt;0,'[1]DMCT_Đăng ký mới 2022'!M$3&amp;", ","")&amp;IF(N56&lt;&gt;0,'[1]DMCT_Đăng ký mới 2022'!N$3&amp;", ","")&amp;IF(O56&lt;&gt;0,'[1]DMCT_Đăng ký mới 2022'!O$3&amp;", ","")&amp;IF(P56&lt;&gt;0,'[1]DMCT_Đăng ký mới 2022'!P$3&amp;", ","")&amp;IF(Q56&lt;&gt;0,'[1]DMCT_Đăng ký mới 2022'!Q$3&amp;", ","")&amp;IF(R56&lt;&gt;0,'[1]DMCT_Đăng ký mới 2022'!R$3&amp;", ","")&amp;IF(S56&lt;&gt;0,'[1]DMCT_Đăng ký mới 2022'!S$3&amp;", ","")&amp;IF(T56&lt;&gt;0,'[1]DMCT_Đăng ký mới 2022'!T$3&amp;", ","")&amp;IF(U56&lt;&gt;0,'[1]DMCT_Đăng ký mới 2022'!U$3&amp;", ","")&amp;IF(V56&lt;&gt;0,'[1]DMCT_Đăng ký mới 2022'!V$3&amp;", ","")&amp;IF(W56&lt;&gt;0,'[1]DMCT_Đăng ký mới 2022'!W$3&amp;", ","")&amp;IF(X56&lt;&gt;0,'[1]DMCT_Đăng ký mới 2022'!X$3&amp;", ","")&amp;IF(Z56&lt;&gt;0,'[1]DMCT_Đăng ký mới 2022'!Z$3&amp;", ","")&amp;IF(AA56&lt;&gt;0,'[1]DMCT_Đăng ký mới 2022'!AA$3&amp;", ","")&amp;IF(AB56&lt;&gt;0,'[1]DMCT_Đăng ký mới 2022'!AB$3&amp;", ","")&amp;IF(AC56&lt;&gt;0,'[1]DMCT_Đăng ký mới 2022'!AC$3&amp;", ","")&amp;IF(AD56&lt;&gt;0,'[1]DMCT_Đăng ký mới 2022'!AD$3&amp;", ","")&amp;IF(AE56&lt;&gt;0,'[1]DMCT_Đăng ký mới 2022'!AE$3&amp;", ","")&amp;IF(AF56&lt;&gt;0,'[1]DMCT_Đăng ký mới 2022'!AF$3&amp;", ","")&amp;IF(AG56&lt;&gt;0,'[1]DMCT_Đăng ký mới 2022'!AG$3&amp;", ","")&amp;IF(AH56&lt;&gt;0,'[1]DMCT_Đăng ký mới 2022'!AH$3&amp;", ","")&amp;IF(AI56&lt;&gt;0,'[1]DMCT_Đăng ký mới 2022'!AI$3&amp;", ","")&amp;IF(AJ56&lt;&gt;0,'[1]DMCT_Đăng ký mới 2022'!AJ$3&amp;", ","")&amp;IF(AK56&lt;&gt;0,'[1]DMCT_Đăng ký mới 2022'!AK$3&amp;", ","")&amp;IF(AL56&lt;&gt;0,'[1]DMCT_Đăng ký mới 2022'!AL$3&amp;", ","")&amp;IF(AM56&lt;&gt;0,'[1]DMCT_Đăng ký mới 2022'!AM$3&amp;", ","")&amp;IF(AN56&lt;&gt;0,'[1]DMCT_Đăng ký mới 2022'!AN$3&amp;", ","")&amp;IF(AO56&lt;&gt;0,'[1]DMCT_Đăng ký mới 2022'!AO$3&amp;", ","")&amp;IF(AP56&lt;&gt;0,'[1]DMCT_Đăng ký mới 2022'!AP$3&amp;", ","")</f>
        <v xml:space="preserve">RSN, </v>
      </c>
      <c r="L56" s="455" t="str">
        <f t="shared" si="3"/>
        <v xml:space="preserve">RSN, </v>
      </c>
      <c r="M56" s="455"/>
      <c r="N56" s="203"/>
      <c r="O56" s="203"/>
      <c r="P56" s="203"/>
      <c r="Q56" s="203"/>
      <c r="R56" s="253"/>
      <c r="S56" s="253">
        <v>5.9</v>
      </c>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454"/>
      <c r="AQ56" s="454"/>
      <c r="AR56" s="454"/>
      <c r="AS56" s="454" t="s">
        <v>700</v>
      </c>
      <c r="AT56" s="483"/>
      <c r="AU56" s="439" t="s">
        <v>844</v>
      </c>
      <c r="AV56" s="437">
        <v>2022</v>
      </c>
      <c r="BD56" s="437"/>
      <c r="BE56" s="429"/>
      <c r="BF56" s="429"/>
      <c r="BG56" s="428">
        <v>1</v>
      </c>
    </row>
    <row r="57" spans="1:59" ht="35.25">
      <c r="A57" s="495"/>
      <c r="B57" s="495"/>
      <c r="C57" s="499" t="s">
        <v>852</v>
      </c>
      <c r="D57" s="454" t="s">
        <v>842</v>
      </c>
      <c r="E57" s="482">
        <f>F57+J57</f>
        <v>4.58</v>
      </c>
      <c r="F57" s="496"/>
      <c r="G57" s="496"/>
      <c r="H57" s="496"/>
      <c r="I57" s="496"/>
      <c r="J57" s="435">
        <f>SUM(M57:AR57)</f>
        <v>4.58</v>
      </c>
      <c r="K57" s="455" t="str">
        <f>IF(M57&lt;&gt;0,'[1]DMCT_Đăng ký mới 2022'!M$3&amp;", ","")&amp;IF(N57&lt;&gt;0,'[1]DMCT_Đăng ký mới 2022'!N$3&amp;", ","")&amp;IF(O57&lt;&gt;0,'[1]DMCT_Đăng ký mới 2022'!O$3&amp;", ","")&amp;IF(P57&lt;&gt;0,'[1]DMCT_Đăng ký mới 2022'!P$3&amp;", ","")&amp;IF(Q57&lt;&gt;0,'[1]DMCT_Đăng ký mới 2022'!Q$3&amp;", ","")&amp;IF(R57&lt;&gt;0,'[1]DMCT_Đăng ký mới 2022'!R$3&amp;", ","")&amp;IF(S57&lt;&gt;0,'[1]DMCT_Đăng ký mới 2022'!S$3&amp;", ","")&amp;IF(T57&lt;&gt;0,'[1]DMCT_Đăng ký mới 2022'!T$3&amp;", ","")&amp;IF(U57&lt;&gt;0,'[1]DMCT_Đăng ký mới 2022'!U$3&amp;", ","")&amp;IF(V57&lt;&gt;0,'[1]DMCT_Đăng ký mới 2022'!V$3&amp;", ","")&amp;IF(W57&lt;&gt;0,'[1]DMCT_Đăng ký mới 2022'!W$3&amp;", ","")&amp;IF(X57&lt;&gt;0,'[1]DMCT_Đăng ký mới 2022'!X$3&amp;", ","")&amp;IF(Z57&lt;&gt;0,'[1]DMCT_Đăng ký mới 2022'!Z$3&amp;", ","")&amp;IF(AA57&lt;&gt;0,'[1]DMCT_Đăng ký mới 2022'!AA$3&amp;", ","")&amp;IF(AB57&lt;&gt;0,'[1]DMCT_Đăng ký mới 2022'!AB$3&amp;", ","")&amp;IF(AC57&lt;&gt;0,'[1]DMCT_Đăng ký mới 2022'!AC$3&amp;", ","")&amp;IF(AD57&lt;&gt;0,'[1]DMCT_Đăng ký mới 2022'!AD$3&amp;", ","")&amp;IF(AE57&lt;&gt;0,'[1]DMCT_Đăng ký mới 2022'!AE$3&amp;", ","")&amp;IF(AF57&lt;&gt;0,'[1]DMCT_Đăng ký mới 2022'!AF$3&amp;", ","")&amp;IF(AG57&lt;&gt;0,'[1]DMCT_Đăng ký mới 2022'!AG$3&amp;", ","")&amp;IF(AH57&lt;&gt;0,'[1]DMCT_Đăng ký mới 2022'!AH$3&amp;", ","")&amp;IF(AI57&lt;&gt;0,'[1]DMCT_Đăng ký mới 2022'!AI$3&amp;", ","")&amp;IF(AJ57&lt;&gt;0,'[1]DMCT_Đăng ký mới 2022'!AJ$3&amp;", ","")&amp;IF(AK57&lt;&gt;0,'[1]DMCT_Đăng ký mới 2022'!AK$3&amp;", ","")&amp;IF(AL57&lt;&gt;0,'[1]DMCT_Đăng ký mới 2022'!AL$3&amp;", ","")&amp;IF(AM57&lt;&gt;0,'[1]DMCT_Đăng ký mới 2022'!AM$3&amp;", ","")&amp;IF(AN57&lt;&gt;0,'[1]DMCT_Đăng ký mới 2022'!AN$3&amp;", ","")&amp;IF(AO57&lt;&gt;0,'[1]DMCT_Đăng ký mới 2022'!AO$3&amp;", ","")&amp;IF(AP57&lt;&gt;0,'[1]DMCT_Đăng ký mới 2022'!AP$3&amp;", ","")</f>
        <v xml:space="preserve">SON, </v>
      </c>
      <c r="L57" s="455" t="str">
        <f t="shared" si="3"/>
        <v xml:space="preserve">SON, </v>
      </c>
      <c r="M57" s="455"/>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9">
        <v>4.58</v>
      </c>
      <c r="AN57" s="468"/>
      <c r="AO57" s="468"/>
      <c r="AP57" s="469"/>
      <c r="AQ57" s="469"/>
      <c r="AR57" s="469"/>
      <c r="AS57" s="469" t="s">
        <v>664</v>
      </c>
      <c r="AT57" s="483"/>
      <c r="AU57" s="439" t="s">
        <v>844</v>
      </c>
      <c r="AV57" s="437">
        <v>2022</v>
      </c>
      <c r="BD57" s="437"/>
      <c r="BE57" s="429"/>
      <c r="BF57" s="429"/>
      <c r="BG57" s="428">
        <v>1</v>
      </c>
    </row>
    <row r="58" spans="1:59" ht="35.25">
      <c r="A58" s="495"/>
      <c r="B58" s="495"/>
      <c r="C58" s="499" t="s">
        <v>853</v>
      </c>
      <c r="D58" s="454" t="s">
        <v>842</v>
      </c>
      <c r="E58" s="482">
        <f>F58+J58</f>
        <v>2.5499999999999998</v>
      </c>
      <c r="F58" s="496"/>
      <c r="G58" s="496"/>
      <c r="H58" s="496"/>
      <c r="I58" s="496"/>
      <c r="J58" s="435">
        <f>SUM(M58:AR58)</f>
        <v>2.5499999999999998</v>
      </c>
      <c r="K58" s="455" t="str">
        <f>IF(M58&lt;&gt;0,'[1]DMCT_Đăng ký mới 2022'!M$3&amp;", ","")&amp;IF(N58&lt;&gt;0,'[1]DMCT_Đăng ký mới 2022'!N$3&amp;", ","")&amp;IF(O58&lt;&gt;0,'[1]DMCT_Đăng ký mới 2022'!O$3&amp;", ","")&amp;IF(P58&lt;&gt;0,'[1]DMCT_Đăng ký mới 2022'!P$3&amp;", ","")&amp;IF(Q58&lt;&gt;0,'[1]DMCT_Đăng ký mới 2022'!Q$3&amp;", ","")&amp;IF(R58&lt;&gt;0,'[1]DMCT_Đăng ký mới 2022'!R$3&amp;", ","")&amp;IF(S58&lt;&gt;0,'[1]DMCT_Đăng ký mới 2022'!S$3&amp;", ","")&amp;IF(T58&lt;&gt;0,'[1]DMCT_Đăng ký mới 2022'!T$3&amp;", ","")&amp;IF(U58&lt;&gt;0,'[1]DMCT_Đăng ký mới 2022'!U$3&amp;", ","")&amp;IF(V58&lt;&gt;0,'[1]DMCT_Đăng ký mới 2022'!V$3&amp;", ","")&amp;IF(W58&lt;&gt;0,'[1]DMCT_Đăng ký mới 2022'!W$3&amp;", ","")&amp;IF(X58&lt;&gt;0,'[1]DMCT_Đăng ký mới 2022'!X$3&amp;", ","")&amp;IF(Z58&lt;&gt;0,'[1]DMCT_Đăng ký mới 2022'!Z$3&amp;", ","")&amp;IF(AA58&lt;&gt;0,'[1]DMCT_Đăng ký mới 2022'!AA$3&amp;", ","")&amp;IF(AB58&lt;&gt;0,'[1]DMCT_Đăng ký mới 2022'!AB$3&amp;", ","")&amp;IF(AC58&lt;&gt;0,'[1]DMCT_Đăng ký mới 2022'!AC$3&amp;", ","")&amp;IF(AD58&lt;&gt;0,'[1]DMCT_Đăng ký mới 2022'!AD$3&amp;", ","")&amp;IF(AE58&lt;&gt;0,'[1]DMCT_Đăng ký mới 2022'!AE$3&amp;", ","")&amp;IF(AF58&lt;&gt;0,'[1]DMCT_Đăng ký mới 2022'!AF$3&amp;", ","")&amp;IF(AG58&lt;&gt;0,'[1]DMCT_Đăng ký mới 2022'!AG$3&amp;", ","")&amp;IF(AH58&lt;&gt;0,'[1]DMCT_Đăng ký mới 2022'!AH$3&amp;", ","")&amp;IF(AI58&lt;&gt;0,'[1]DMCT_Đăng ký mới 2022'!AI$3&amp;", ","")&amp;IF(AJ58&lt;&gt;0,'[1]DMCT_Đăng ký mới 2022'!AJ$3&amp;", ","")&amp;IF(AK58&lt;&gt;0,'[1]DMCT_Đăng ký mới 2022'!AK$3&amp;", ","")&amp;IF(AL58&lt;&gt;0,'[1]DMCT_Đăng ký mới 2022'!AL$3&amp;", ","")&amp;IF(AM58&lt;&gt;0,'[1]DMCT_Đăng ký mới 2022'!AM$3&amp;", ","")&amp;IF(AN58&lt;&gt;0,'[1]DMCT_Đăng ký mới 2022'!AN$3&amp;", ","")&amp;IF(AO58&lt;&gt;0,'[1]DMCT_Đăng ký mới 2022'!AO$3&amp;", ","")&amp;IF(AP58&lt;&gt;0,'[1]DMCT_Đăng ký mới 2022'!AP$3&amp;", ","")</f>
        <v xml:space="preserve">SON, </v>
      </c>
      <c r="L58" s="455" t="str">
        <f t="shared" si="3"/>
        <v xml:space="preserve">SON, </v>
      </c>
      <c r="M58" s="455"/>
      <c r="N58" s="203"/>
      <c r="O58" s="203"/>
      <c r="P58" s="203"/>
      <c r="Q58" s="203"/>
      <c r="R58" s="253"/>
      <c r="S58" s="253"/>
      <c r="T58" s="203"/>
      <c r="U58" s="203"/>
      <c r="V58" s="203"/>
      <c r="W58" s="203"/>
      <c r="X58" s="203"/>
      <c r="Y58" s="203"/>
      <c r="Z58" s="203"/>
      <c r="AA58" s="203"/>
      <c r="AB58" s="203"/>
      <c r="AC58" s="203"/>
      <c r="AD58" s="203"/>
      <c r="AE58" s="203"/>
      <c r="AF58" s="203"/>
      <c r="AG58" s="203"/>
      <c r="AH58" s="203"/>
      <c r="AI58" s="203"/>
      <c r="AJ58" s="203"/>
      <c r="AK58" s="203"/>
      <c r="AL58" s="203"/>
      <c r="AM58" s="203">
        <v>2.5499999999999998</v>
      </c>
      <c r="AN58" s="203"/>
      <c r="AO58" s="203"/>
      <c r="AP58" s="454"/>
      <c r="AQ58" s="454"/>
      <c r="AR58" s="454"/>
      <c r="AS58" s="454" t="s">
        <v>700</v>
      </c>
      <c r="AT58" s="483"/>
      <c r="AU58" s="439" t="s">
        <v>844</v>
      </c>
      <c r="AV58" s="437">
        <v>2022</v>
      </c>
      <c r="BD58" s="437"/>
      <c r="BE58" s="429"/>
      <c r="BF58" s="429"/>
      <c r="BG58" s="428">
        <v>1</v>
      </c>
    </row>
    <row r="59" spans="1:59">
      <c r="A59" s="495" t="s">
        <v>854</v>
      </c>
      <c r="B59" s="495"/>
      <c r="C59" s="507" t="s">
        <v>855</v>
      </c>
      <c r="D59" s="437"/>
      <c r="E59" s="482">
        <f>F59+J59</f>
        <v>0</v>
      </c>
      <c r="F59" s="496"/>
      <c r="G59" s="496"/>
      <c r="H59" s="496"/>
      <c r="I59" s="496"/>
      <c r="J59" s="435">
        <f>SUM(M59:AR59)</f>
        <v>0</v>
      </c>
      <c r="K59" s="435"/>
      <c r="L59" s="455" t="str">
        <f t="shared" si="3"/>
        <v/>
      </c>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204"/>
      <c r="AQ59" s="204"/>
      <c r="AR59" s="204"/>
      <c r="AS59" s="437"/>
      <c r="AT59" s="483"/>
      <c r="AU59" s="439"/>
      <c r="AV59" s="437"/>
      <c r="BD59" s="437"/>
      <c r="BE59" s="429"/>
      <c r="BF59" s="429"/>
      <c r="BG59" s="428"/>
    </row>
    <row r="60" spans="1:59">
      <c r="A60" s="440" t="s">
        <v>856</v>
      </c>
      <c r="B60" s="440"/>
      <c r="C60" s="445" t="s">
        <v>857</v>
      </c>
      <c r="D60" s="446"/>
      <c r="E60" s="482">
        <f>F60+J60</f>
        <v>0</v>
      </c>
      <c r="F60" s="487"/>
      <c r="G60" s="487"/>
      <c r="H60" s="487"/>
      <c r="I60" s="487"/>
      <c r="J60" s="435">
        <f>SUM(M60:AR60)</f>
        <v>0</v>
      </c>
      <c r="K60" s="435"/>
      <c r="L60" s="455" t="str">
        <f t="shared" si="3"/>
        <v/>
      </c>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9"/>
      <c r="AQ60" s="489"/>
      <c r="AR60" s="489"/>
      <c r="AS60" s="444"/>
      <c r="AT60" s="438"/>
      <c r="AU60" s="439"/>
      <c r="AV60" s="444"/>
      <c r="BD60" s="437"/>
      <c r="BE60" s="429"/>
      <c r="BF60" s="429"/>
      <c r="BG60" s="428"/>
    </row>
    <row r="61" spans="1:59" s="458" customFormat="1" ht="35.25">
      <c r="A61" s="632">
        <f ca="1">IF(C61="",0,MAX($A$6:A60)+1)</f>
        <v>23</v>
      </c>
      <c r="B61" s="451">
        <v>30</v>
      </c>
      <c r="C61" s="452" t="s">
        <v>858</v>
      </c>
      <c r="D61" s="453" t="s">
        <v>731</v>
      </c>
      <c r="E61" s="454">
        <v>0.26</v>
      </c>
      <c r="F61" s="454"/>
      <c r="G61" s="454"/>
      <c r="H61" s="251">
        <f>I61-E61</f>
        <v>0</v>
      </c>
      <c r="I61" s="455">
        <f t="shared" ref="I61:I72" si="5">J61+F61</f>
        <v>0.26</v>
      </c>
      <c r="J61" s="455">
        <f t="shared" ref="J61:J77" si="6">SUM(M61:Q61)+SUM(S61:AP61)</f>
        <v>0.26</v>
      </c>
      <c r="K61" s="455" t="s">
        <v>859</v>
      </c>
      <c r="L61" s="455" t="str">
        <f t="shared" si="3"/>
        <v xml:space="preserve">LUK, HNK, CLN, DTL, CSD, </v>
      </c>
      <c r="M61" s="454"/>
      <c r="N61" s="454">
        <v>0.03</v>
      </c>
      <c r="O61" s="454"/>
      <c r="P61" s="454">
        <v>0.13</v>
      </c>
      <c r="Q61" s="454">
        <v>0.02</v>
      </c>
      <c r="R61" s="454"/>
      <c r="S61" s="454"/>
      <c r="T61" s="454"/>
      <c r="U61" s="454"/>
      <c r="V61" s="454"/>
      <c r="W61" s="454"/>
      <c r="X61" s="454"/>
      <c r="Y61" s="454"/>
      <c r="Z61" s="454"/>
      <c r="AA61" s="454"/>
      <c r="AB61" s="454"/>
      <c r="AC61" s="454"/>
      <c r="AD61" s="454"/>
      <c r="AE61" s="454"/>
      <c r="AF61" s="454">
        <v>0.02</v>
      </c>
      <c r="AG61" s="454"/>
      <c r="AH61" s="454"/>
      <c r="AI61" s="454"/>
      <c r="AJ61" s="454"/>
      <c r="AK61" s="454"/>
      <c r="AL61" s="454"/>
      <c r="AM61" s="454"/>
      <c r="AN61" s="454">
        <v>0.06</v>
      </c>
      <c r="AO61" s="454"/>
      <c r="AP61" s="454"/>
      <c r="AQ61" s="454"/>
      <c r="AR61" s="454"/>
      <c r="AS61" s="454" t="s">
        <v>664</v>
      </c>
      <c r="AT61" s="453" t="s">
        <v>860</v>
      </c>
      <c r="AU61" s="453"/>
      <c r="AV61" s="453">
        <v>2021</v>
      </c>
      <c r="AW61" s="453" t="s">
        <v>761</v>
      </c>
      <c r="AX61" s="453" t="s">
        <v>803</v>
      </c>
      <c r="AY61" s="456" t="s">
        <v>827</v>
      </c>
      <c r="AZ61" s="457"/>
      <c r="BD61" s="632"/>
      <c r="BE61" s="632"/>
      <c r="BF61" s="459">
        <v>1</v>
      </c>
      <c r="BG61" s="632"/>
    </row>
    <row r="62" spans="1:59" s="472" customFormat="1" ht="70.5">
      <c r="A62" s="627">
        <f ca="1">IF(C62="",0,MAX($A$6:A61)+1)</f>
        <v>78</v>
      </c>
      <c r="B62" s="460">
        <v>8</v>
      </c>
      <c r="C62" s="508" t="s">
        <v>861</v>
      </c>
      <c r="D62" s="453" t="s">
        <v>731</v>
      </c>
      <c r="E62" s="455">
        <v>2.5499999999999998</v>
      </c>
      <c r="F62" s="455"/>
      <c r="G62" s="455"/>
      <c r="H62" s="251">
        <f>I62-E62</f>
        <v>0</v>
      </c>
      <c r="I62" s="455">
        <f t="shared" si="5"/>
        <v>2.5499999999999998</v>
      </c>
      <c r="J62" s="455">
        <f t="shared" si="6"/>
        <v>2.5499999999999998</v>
      </c>
      <c r="K62" s="455" t="s">
        <v>425</v>
      </c>
      <c r="L62" s="455" t="str">
        <f t="shared" si="3"/>
        <v xml:space="preserve">RSN, </v>
      </c>
      <c r="M62" s="455"/>
      <c r="N62" s="509"/>
      <c r="O62" s="253"/>
      <c r="P62" s="253"/>
      <c r="Q62" s="253"/>
      <c r="R62" s="509"/>
      <c r="S62" s="509">
        <v>2.5499999999999998</v>
      </c>
      <c r="T62" s="509"/>
      <c r="U62" s="509"/>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455" t="s">
        <v>664</v>
      </c>
      <c r="AT62" s="627"/>
      <c r="AU62" s="627" t="s">
        <v>862</v>
      </c>
      <c r="AV62" s="627">
        <v>2021</v>
      </c>
      <c r="AW62" s="469" t="s">
        <v>767</v>
      </c>
      <c r="AX62" s="469" t="s">
        <v>862</v>
      </c>
      <c r="AY62" s="470" t="s">
        <v>827</v>
      </c>
      <c r="AZ62" s="471"/>
      <c r="BD62" s="627"/>
      <c r="BE62" s="627"/>
      <c r="BF62" s="473">
        <v>1</v>
      </c>
      <c r="BG62" s="627"/>
    </row>
    <row r="63" spans="1:59" s="458" customFormat="1" ht="49.9" customHeight="1">
      <c r="A63" s="632">
        <f ca="1">IF(C63="",0,MAX($A$6:A62)+1)</f>
        <v>25</v>
      </c>
      <c r="B63" s="510"/>
      <c r="C63" s="511" t="s">
        <v>863</v>
      </c>
      <c r="D63" s="512" t="s">
        <v>731</v>
      </c>
      <c r="E63" s="513">
        <v>0.6</v>
      </c>
      <c r="F63" s="513"/>
      <c r="G63" s="513">
        <v>0.6</v>
      </c>
      <c r="H63" s="514">
        <f t="shared" ref="H63:H72" si="7">I63-E63</f>
        <v>0</v>
      </c>
      <c r="I63" s="513">
        <f t="shared" si="5"/>
        <v>0.6</v>
      </c>
      <c r="J63" s="513">
        <f t="shared" si="6"/>
        <v>0.6</v>
      </c>
      <c r="K63" s="513" t="s">
        <v>864</v>
      </c>
      <c r="L63" s="455" t="str">
        <f t="shared" si="3"/>
        <v xml:space="preserve">LUC, ONT, </v>
      </c>
      <c r="M63" s="513">
        <v>0.56999999999999995</v>
      </c>
      <c r="N63" s="513"/>
      <c r="O63" s="624"/>
      <c r="P63" s="624"/>
      <c r="Q63" s="624"/>
      <c r="R63" s="624"/>
      <c r="S63" s="624"/>
      <c r="T63" s="624"/>
      <c r="U63" s="624"/>
      <c r="V63" s="624"/>
      <c r="W63" s="624"/>
      <c r="X63" s="624"/>
      <c r="Y63" s="624"/>
      <c r="Z63" s="624">
        <v>0.03</v>
      </c>
      <c r="AA63" s="624"/>
      <c r="AB63" s="624"/>
      <c r="AC63" s="624"/>
      <c r="AD63" s="624"/>
      <c r="AE63" s="624"/>
      <c r="AF63" s="624"/>
      <c r="AG63" s="624"/>
      <c r="AH63" s="624"/>
      <c r="AI63" s="624"/>
      <c r="AJ63" s="624"/>
      <c r="AK63" s="624"/>
      <c r="AL63" s="624"/>
      <c r="AM63" s="624"/>
      <c r="AN63" s="624"/>
      <c r="AO63" s="624"/>
      <c r="AP63" s="620"/>
      <c r="AQ63" s="620"/>
      <c r="AR63" s="620"/>
      <c r="AS63" s="513" t="s">
        <v>701</v>
      </c>
      <c r="AT63" s="619" t="s">
        <v>865</v>
      </c>
      <c r="AU63" s="619" t="s">
        <v>866</v>
      </c>
      <c r="AV63" s="619">
        <v>2021</v>
      </c>
      <c r="AW63" s="631" t="s">
        <v>767</v>
      </c>
      <c r="AX63" s="627" t="s">
        <v>866</v>
      </c>
      <c r="AY63" s="456" t="s">
        <v>827</v>
      </c>
      <c r="AZ63" s="457"/>
      <c r="BD63" s="632"/>
      <c r="BE63" s="632"/>
      <c r="BF63" s="459">
        <v>1</v>
      </c>
      <c r="BG63" s="632"/>
    </row>
    <row r="64" spans="1:59" s="472" customFormat="1" ht="45" customHeight="1">
      <c r="A64" s="632">
        <f ca="1">IF(C64="",0,MAX($A$6:A63)+1)</f>
        <v>26</v>
      </c>
      <c r="B64" s="460">
        <v>12</v>
      </c>
      <c r="C64" s="461" t="s">
        <v>867</v>
      </c>
      <c r="D64" s="481" t="s">
        <v>731</v>
      </c>
      <c r="E64" s="455">
        <v>3.23</v>
      </c>
      <c r="F64" s="455">
        <v>2</v>
      </c>
      <c r="G64" s="455">
        <v>2.13</v>
      </c>
      <c r="H64" s="251">
        <f t="shared" si="7"/>
        <v>-0.12999999999999989</v>
      </c>
      <c r="I64" s="455">
        <f t="shared" si="5"/>
        <v>3.1</v>
      </c>
      <c r="J64" s="455">
        <f t="shared" si="6"/>
        <v>1.1000000000000001</v>
      </c>
      <c r="K64" s="455" t="s">
        <v>868</v>
      </c>
      <c r="L64" s="455" t="str">
        <f t="shared" si="3"/>
        <v xml:space="preserve">RSN, </v>
      </c>
      <c r="M64" s="455"/>
      <c r="N64" s="253"/>
      <c r="O64" s="253"/>
      <c r="P64" s="253"/>
      <c r="Q64" s="253"/>
      <c r="R64" s="455"/>
      <c r="S64" s="455">
        <v>1.1000000000000001</v>
      </c>
      <c r="T64" s="455"/>
      <c r="U64" s="455"/>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455" t="s">
        <v>700</v>
      </c>
      <c r="AT64" s="627" t="s">
        <v>869</v>
      </c>
      <c r="AU64" s="627" t="s">
        <v>870</v>
      </c>
      <c r="AV64" s="627">
        <v>2021</v>
      </c>
      <c r="AW64" s="469" t="s">
        <v>767</v>
      </c>
      <c r="AX64" s="469" t="s">
        <v>870</v>
      </c>
      <c r="AY64" s="470" t="s">
        <v>827</v>
      </c>
      <c r="AZ64" s="471"/>
      <c r="BD64" s="627"/>
      <c r="BE64" s="627"/>
      <c r="BF64" s="473">
        <v>1</v>
      </c>
      <c r="BG64" s="627"/>
    </row>
    <row r="65" spans="1:59" s="458" customFormat="1" ht="70.5">
      <c r="A65" s="632">
        <f ca="1">IF(C65="",0,MAX($A$6:A64)+1)</f>
        <v>27</v>
      </c>
      <c r="B65" s="516"/>
      <c r="C65" s="461" t="s">
        <v>871</v>
      </c>
      <c r="D65" s="633" t="s">
        <v>731</v>
      </c>
      <c r="E65" s="455">
        <v>0.16999999999999998</v>
      </c>
      <c r="F65" s="455"/>
      <c r="G65" s="455">
        <v>0.17</v>
      </c>
      <c r="H65" s="251">
        <f t="shared" si="7"/>
        <v>0</v>
      </c>
      <c r="I65" s="455">
        <f t="shared" si="5"/>
        <v>0.16999999999999998</v>
      </c>
      <c r="J65" s="455">
        <f t="shared" si="6"/>
        <v>0.16999999999999998</v>
      </c>
      <c r="K65" s="455" t="s">
        <v>872</v>
      </c>
      <c r="L65" s="455" t="str">
        <f t="shared" si="3"/>
        <v xml:space="preserve">HNK, CLN, SON, CSD, </v>
      </c>
      <c r="M65" s="455"/>
      <c r="N65" s="203"/>
      <c r="O65" s="203"/>
      <c r="P65" s="203">
        <v>0.04</v>
      </c>
      <c r="Q65" s="203">
        <v>0.04</v>
      </c>
      <c r="R65" s="203"/>
      <c r="S65" s="203"/>
      <c r="T65" s="203"/>
      <c r="U65" s="203"/>
      <c r="V65" s="203"/>
      <c r="W65" s="203"/>
      <c r="X65" s="203"/>
      <c r="Y65" s="203"/>
      <c r="Z65" s="203"/>
      <c r="AA65" s="203"/>
      <c r="AB65" s="203"/>
      <c r="AC65" s="203"/>
      <c r="AD65" s="203"/>
      <c r="AE65" s="203"/>
      <c r="AF65" s="203"/>
      <c r="AG65" s="203"/>
      <c r="AH65" s="203"/>
      <c r="AI65" s="203"/>
      <c r="AJ65" s="203"/>
      <c r="AK65" s="203"/>
      <c r="AL65" s="203"/>
      <c r="AM65" s="203">
        <v>0.01</v>
      </c>
      <c r="AN65" s="203">
        <v>0.08</v>
      </c>
      <c r="AO65" s="203"/>
      <c r="AP65" s="454"/>
      <c r="AQ65" s="454"/>
      <c r="AR65" s="454"/>
      <c r="AS65" s="455" t="s">
        <v>704</v>
      </c>
      <c r="AT65" s="453" t="s">
        <v>873</v>
      </c>
      <c r="AU65" s="453" t="s">
        <v>866</v>
      </c>
      <c r="AV65" s="453">
        <v>2021</v>
      </c>
      <c r="AW65" s="632" t="s">
        <v>767</v>
      </c>
      <c r="AX65" s="627" t="s">
        <v>866</v>
      </c>
      <c r="AY65" s="456" t="s">
        <v>827</v>
      </c>
      <c r="AZ65" s="457" t="s">
        <v>874</v>
      </c>
      <c r="BD65" s="632"/>
      <c r="BE65" s="632"/>
      <c r="BF65" s="459">
        <v>1</v>
      </c>
      <c r="BG65" s="632"/>
    </row>
    <row r="66" spans="1:59" s="458" customFormat="1" ht="70.5">
      <c r="A66" s="632">
        <f ca="1">IF(C66="",0,MAX($A$6:A65)+1)</f>
        <v>28</v>
      </c>
      <c r="B66" s="516"/>
      <c r="C66" s="461" t="s">
        <v>875</v>
      </c>
      <c r="D66" s="633" t="s">
        <v>731</v>
      </c>
      <c r="E66" s="455">
        <v>3.0599999999999996</v>
      </c>
      <c r="F66" s="455">
        <v>1.91</v>
      </c>
      <c r="G66" s="455">
        <v>1.1499999999999999</v>
      </c>
      <c r="H66" s="251">
        <f t="shared" si="7"/>
        <v>0</v>
      </c>
      <c r="I66" s="455">
        <f t="shared" si="5"/>
        <v>3.0599999999999996</v>
      </c>
      <c r="J66" s="455">
        <f t="shared" si="6"/>
        <v>1.1499999999999999</v>
      </c>
      <c r="K66" s="455" t="s">
        <v>876</v>
      </c>
      <c r="L66" s="455" t="str">
        <f t="shared" si="3"/>
        <v xml:space="preserve">LUK, HNK, CLN, RSN, </v>
      </c>
      <c r="M66" s="455"/>
      <c r="N66" s="203">
        <v>0.08</v>
      </c>
      <c r="O66" s="203"/>
      <c r="P66" s="203">
        <v>0.23</v>
      </c>
      <c r="Q66" s="203">
        <v>0.15</v>
      </c>
      <c r="R66" s="203"/>
      <c r="S66" s="504">
        <v>0.69</v>
      </c>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454"/>
      <c r="AQ66" s="454"/>
      <c r="AR66" s="454"/>
      <c r="AS66" s="455" t="s">
        <v>704</v>
      </c>
      <c r="AT66" s="453"/>
      <c r="AU66" s="453" t="s">
        <v>877</v>
      </c>
      <c r="AV66" s="453">
        <v>2021</v>
      </c>
      <c r="AW66" s="632" t="s">
        <v>767</v>
      </c>
      <c r="AX66" s="627" t="s">
        <v>877</v>
      </c>
      <c r="AY66" s="456" t="s">
        <v>827</v>
      </c>
      <c r="AZ66" s="457"/>
      <c r="BD66" s="632"/>
      <c r="BE66" s="632"/>
      <c r="BF66" s="459">
        <v>1</v>
      </c>
      <c r="BG66" s="632"/>
    </row>
    <row r="67" spans="1:59" s="458" customFormat="1" ht="70.5">
      <c r="A67" s="622">
        <f ca="1">IF(C67="",0,MAX($A$6:A66)+1)</f>
        <v>29</v>
      </c>
      <c r="B67" s="451"/>
      <c r="C67" s="517" t="s">
        <v>878</v>
      </c>
      <c r="D67" s="633" t="s">
        <v>731</v>
      </c>
      <c r="E67" s="455">
        <v>1.56</v>
      </c>
      <c r="F67" s="455"/>
      <c r="G67" s="455">
        <v>1.56</v>
      </c>
      <c r="H67" s="251">
        <f t="shared" si="7"/>
        <v>0</v>
      </c>
      <c r="I67" s="455">
        <f t="shared" si="5"/>
        <v>1.56</v>
      </c>
      <c r="J67" s="455">
        <f t="shared" si="6"/>
        <v>1.56</v>
      </c>
      <c r="K67" s="455" t="s">
        <v>876</v>
      </c>
      <c r="L67" s="455" t="str">
        <f t="shared" si="3"/>
        <v xml:space="preserve">LUK, HNK, CLN, RSN, </v>
      </c>
      <c r="M67" s="455"/>
      <c r="N67" s="203">
        <v>0.10920000000000002</v>
      </c>
      <c r="O67" s="203"/>
      <c r="P67" s="203">
        <v>0.31200000000000006</v>
      </c>
      <c r="Q67" s="203">
        <v>0.20280000000000001</v>
      </c>
      <c r="R67" s="454"/>
      <c r="S67" s="203">
        <v>0.93599999999999994</v>
      </c>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454"/>
      <c r="AQ67" s="454"/>
      <c r="AR67" s="454"/>
      <c r="AS67" s="455" t="s">
        <v>706</v>
      </c>
      <c r="AT67" s="453"/>
      <c r="AU67" s="453" t="s">
        <v>877</v>
      </c>
      <c r="AV67" s="453">
        <v>2021</v>
      </c>
      <c r="AW67" s="627" t="s">
        <v>767</v>
      </c>
      <c r="AX67" s="627" t="s">
        <v>877</v>
      </c>
      <c r="AY67" s="456" t="s">
        <v>827</v>
      </c>
      <c r="AZ67" s="457"/>
      <c r="BD67" s="632">
        <v>1</v>
      </c>
      <c r="BE67" s="632"/>
      <c r="BF67" s="459"/>
      <c r="BG67" s="632"/>
    </row>
    <row r="68" spans="1:59" s="458" customFormat="1" ht="105.75">
      <c r="A68" s="632">
        <f ca="1">IF(C68="",0,MAX($A$6:A67)+1)</f>
        <v>30</v>
      </c>
      <c r="B68" s="481"/>
      <c r="C68" s="461" t="s">
        <v>879</v>
      </c>
      <c r="D68" s="633" t="s">
        <v>731</v>
      </c>
      <c r="E68" s="455">
        <v>6.26</v>
      </c>
      <c r="F68" s="454">
        <v>2.02</v>
      </c>
      <c r="G68" s="455">
        <v>4.24</v>
      </c>
      <c r="H68" s="251">
        <f t="shared" si="7"/>
        <v>0</v>
      </c>
      <c r="I68" s="455">
        <f t="shared" si="5"/>
        <v>6.26</v>
      </c>
      <c r="J68" s="455">
        <f t="shared" si="6"/>
        <v>4.24</v>
      </c>
      <c r="K68" s="455" t="s">
        <v>876</v>
      </c>
      <c r="L68" s="455" t="str">
        <f t="shared" si="3"/>
        <v xml:space="preserve">LUK, HNK, CLN, RSN, </v>
      </c>
      <c r="M68" s="455"/>
      <c r="N68" s="501">
        <v>0.29680000000000006</v>
      </c>
      <c r="O68" s="203"/>
      <c r="P68" s="501">
        <v>0.84800000000000009</v>
      </c>
      <c r="Q68" s="501">
        <v>0.55120000000000002</v>
      </c>
      <c r="R68" s="477"/>
      <c r="S68" s="501">
        <v>2.544</v>
      </c>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454"/>
      <c r="AQ68" s="454"/>
      <c r="AR68" s="454"/>
      <c r="AS68" s="455" t="s">
        <v>703</v>
      </c>
      <c r="AT68" s="453"/>
      <c r="AU68" s="453" t="s">
        <v>880</v>
      </c>
      <c r="AV68" s="453">
        <v>2021</v>
      </c>
      <c r="AW68" s="633" t="s">
        <v>767</v>
      </c>
      <c r="AX68" s="633" t="s">
        <v>880</v>
      </c>
      <c r="AY68" s="456" t="s">
        <v>827</v>
      </c>
      <c r="AZ68" s="457" t="s">
        <v>881</v>
      </c>
      <c r="BD68" s="632"/>
      <c r="BE68" s="632"/>
      <c r="BF68" s="459">
        <v>1</v>
      </c>
      <c r="BG68" s="632"/>
    </row>
    <row r="69" spans="1:59" s="458" customFormat="1" ht="88.15">
      <c r="A69" s="632">
        <f ca="1">IF(C69="",0,MAX($A$6:A68)+1)</f>
        <v>31</v>
      </c>
      <c r="B69" s="481"/>
      <c r="C69" s="461" t="s">
        <v>882</v>
      </c>
      <c r="D69" s="633" t="s">
        <v>731</v>
      </c>
      <c r="E69" s="455">
        <v>4.09</v>
      </c>
      <c r="F69" s="454"/>
      <c r="G69" s="455">
        <v>4.09</v>
      </c>
      <c r="H69" s="251">
        <f t="shared" si="7"/>
        <v>0</v>
      </c>
      <c r="I69" s="455">
        <f t="shared" si="5"/>
        <v>4.09</v>
      </c>
      <c r="J69" s="455">
        <f t="shared" si="6"/>
        <v>4.09</v>
      </c>
      <c r="K69" s="455" t="s">
        <v>876</v>
      </c>
      <c r="L69" s="455" t="str">
        <f t="shared" si="3"/>
        <v xml:space="preserve">LUK, HNK, CLN, RSN, </v>
      </c>
      <c r="M69" s="455"/>
      <c r="N69" s="203">
        <v>0.2863</v>
      </c>
      <c r="O69" s="203"/>
      <c r="P69" s="203">
        <v>0.81800000000000006</v>
      </c>
      <c r="Q69" s="203">
        <v>0.53169999999999995</v>
      </c>
      <c r="R69" s="477"/>
      <c r="S69" s="477">
        <v>2.4539999999999997</v>
      </c>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454"/>
      <c r="AQ69" s="454"/>
      <c r="AR69" s="454"/>
      <c r="AS69" s="455" t="s">
        <v>703</v>
      </c>
      <c r="AT69" s="453"/>
      <c r="AU69" s="453" t="s">
        <v>877</v>
      </c>
      <c r="AV69" s="453">
        <v>2021</v>
      </c>
      <c r="AW69" s="633" t="s">
        <v>767</v>
      </c>
      <c r="AX69" s="633" t="s">
        <v>877</v>
      </c>
      <c r="AY69" s="456" t="s">
        <v>827</v>
      </c>
      <c r="AZ69" s="457"/>
      <c r="BD69" s="632"/>
      <c r="BE69" s="632"/>
      <c r="BF69" s="459">
        <v>1</v>
      </c>
      <c r="BG69" s="632"/>
    </row>
    <row r="70" spans="1:59" s="472" customFormat="1" ht="79.900000000000006" customHeight="1">
      <c r="A70" s="627">
        <f ca="1">IF(C70="",0,MAX($A$6:A68)+1)</f>
        <v>31</v>
      </c>
      <c r="B70" s="460"/>
      <c r="C70" s="461" t="s">
        <v>883</v>
      </c>
      <c r="D70" s="481" t="s">
        <v>731</v>
      </c>
      <c r="E70" s="455">
        <v>7</v>
      </c>
      <c r="F70" s="455">
        <v>2.25</v>
      </c>
      <c r="G70" s="455">
        <v>2.25</v>
      </c>
      <c r="H70" s="251">
        <f t="shared" si="7"/>
        <v>-2.5</v>
      </c>
      <c r="I70" s="455">
        <f t="shared" si="5"/>
        <v>4.5</v>
      </c>
      <c r="J70" s="518">
        <f t="shared" si="6"/>
        <v>2.25</v>
      </c>
      <c r="K70" s="518" t="s">
        <v>884</v>
      </c>
      <c r="L70" s="455" t="str">
        <f t="shared" si="3"/>
        <v xml:space="preserve">LUK, HNK, CLN, RST, </v>
      </c>
      <c r="M70" s="455"/>
      <c r="N70" s="468">
        <v>0.15750000000000003</v>
      </c>
      <c r="O70" s="468"/>
      <c r="P70" s="468">
        <v>0.45</v>
      </c>
      <c r="Q70" s="468">
        <v>0.29249999999999998</v>
      </c>
      <c r="R70" s="468"/>
      <c r="S70" s="468"/>
      <c r="T70" s="468">
        <v>1.3499999999999999</v>
      </c>
      <c r="U70" s="468"/>
      <c r="V70" s="468"/>
      <c r="W70" s="468"/>
      <c r="X70" s="468"/>
      <c r="Y70" s="468"/>
      <c r="Z70" s="468"/>
      <c r="AA70" s="468"/>
      <c r="AB70" s="468"/>
      <c r="AC70" s="468"/>
      <c r="AD70" s="468"/>
      <c r="AE70" s="468"/>
      <c r="AF70" s="468"/>
      <c r="AG70" s="468"/>
      <c r="AH70" s="468"/>
      <c r="AI70" s="468"/>
      <c r="AJ70" s="468"/>
      <c r="AK70" s="468"/>
      <c r="AL70" s="468"/>
      <c r="AM70" s="468"/>
      <c r="AN70" s="468"/>
      <c r="AO70" s="468"/>
      <c r="AP70" s="469"/>
      <c r="AQ70" s="469"/>
      <c r="AR70" s="469"/>
      <c r="AS70" s="455" t="s">
        <v>696</v>
      </c>
      <c r="AT70" s="627"/>
      <c r="AU70" s="627" t="s">
        <v>877</v>
      </c>
      <c r="AV70" s="453">
        <v>2021</v>
      </c>
      <c r="AW70" s="469" t="s">
        <v>767</v>
      </c>
      <c r="AX70" s="519" t="s">
        <v>877</v>
      </c>
      <c r="AY70" s="470" t="s">
        <v>827</v>
      </c>
      <c r="AZ70" s="471" t="s">
        <v>885</v>
      </c>
      <c r="BD70" s="627"/>
      <c r="BE70" s="627"/>
      <c r="BF70" s="473">
        <v>1</v>
      </c>
      <c r="BG70" s="627"/>
    </row>
    <row r="71" spans="1:59" s="472" customFormat="1" ht="88.15">
      <c r="A71" s="632">
        <f ca="1">IF(C71="",0,MAX($A$6:A70)+1)</f>
        <v>32</v>
      </c>
      <c r="B71" s="460"/>
      <c r="C71" s="461" t="s">
        <v>886</v>
      </c>
      <c r="D71" s="481" t="s">
        <v>731</v>
      </c>
      <c r="E71" s="455">
        <v>4.3540000000000001</v>
      </c>
      <c r="F71" s="455">
        <v>3.1840000000000002</v>
      </c>
      <c r="G71" s="477">
        <v>4.26</v>
      </c>
      <c r="H71" s="251">
        <f t="shared" si="7"/>
        <v>0</v>
      </c>
      <c r="I71" s="455">
        <f t="shared" si="5"/>
        <v>4.3540000000000001</v>
      </c>
      <c r="J71" s="455">
        <f t="shared" si="6"/>
        <v>1.17</v>
      </c>
      <c r="K71" s="455" t="s">
        <v>887</v>
      </c>
      <c r="L71" s="455" t="str">
        <f t="shared" si="3"/>
        <v xml:space="preserve">LUK, HNK, CLN, RST, </v>
      </c>
      <c r="M71" s="455"/>
      <c r="N71" s="468">
        <v>8.1900000000000001E-2</v>
      </c>
      <c r="O71" s="468"/>
      <c r="P71" s="468">
        <v>0.23399999999999999</v>
      </c>
      <c r="Q71" s="468">
        <v>0.15209999999999999</v>
      </c>
      <c r="R71" s="468"/>
      <c r="S71" s="468"/>
      <c r="T71" s="468">
        <v>0.70199999999999996</v>
      </c>
      <c r="U71" s="468"/>
      <c r="V71" s="468"/>
      <c r="W71" s="468"/>
      <c r="X71" s="468"/>
      <c r="Y71" s="468"/>
      <c r="Z71" s="468"/>
      <c r="AA71" s="468"/>
      <c r="AB71" s="468"/>
      <c r="AC71" s="468"/>
      <c r="AD71" s="468"/>
      <c r="AE71" s="468"/>
      <c r="AF71" s="468"/>
      <c r="AG71" s="468"/>
      <c r="AH71" s="468"/>
      <c r="AI71" s="468"/>
      <c r="AJ71" s="468"/>
      <c r="AK71" s="468"/>
      <c r="AL71" s="468"/>
      <c r="AM71" s="468"/>
      <c r="AN71" s="468"/>
      <c r="AO71" s="468"/>
      <c r="AP71" s="469"/>
      <c r="AQ71" s="469"/>
      <c r="AR71" s="469"/>
      <c r="AS71" s="455" t="s">
        <v>697</v>
      </c>
      <c r="AT71" s="627"/>
      <c r="AU71" s="627" t="s">
        <v>877</v>
      </c>
      <c r="AV71" s="453">
        <v>2021</v>
      </c>
      <c r="AW71" s="469" t="s">
        <v>767</v>
      </c>
      <c r="AX71" s="469" t="s">
        <v>877</v>
      </c>
      <c r="AY71" s="470" t="s">
        <v>827</v>
      </c>
      <c r="AZ71" s="471"/>
      <c r="BD71" s="627">
        <v>1</v>
      </c>
      <c r="BE71" s="627"/>
      <c r="BF71" s="473"/>
      <c r="BG71" s="627"/>
    </row>
    <row r="72" spans="1:59" s="458" customFormat="1" ht="70.5">
      <c r="A72" s="632">
        <f ca="1">IF(C72="",0,MAX($A$6:A71)+1)</f>
        <v>33</v>
      </c>
      <c r="B72" s="451"/>
      <c r="C72" s="461" t="s">
        <v>888</v>
      </c>
      <c r="D72" s="633" t="s">
        <v>731</v>
      </c>
      <c r="E72" s="455">
        <v>3.3331</v>
      </c>
      <c r="F72" s="250">
        <v>3</v>
      </c>
      <c r="G72" s="455">
        <v>3.33</v>
      </c>
      <c r="H72" s="251">
        <f t="shared" si="7"/>
        <v>2.9969000000000001</v>
      </c>
      <c r="I72" s="455">
        <f t="shared" si="5"/>
        <v>6.33</v>
      </c>
      <c r="J72" s="455">
        <f t="shared" si="6"/>
        <v>3.33</v>
      </c>
      <c r="K72" s="455" t="s">
        <v>775</v>
      </c>
      <c r="L72" s="455" t="str">
        <f t="shared" si="3"/>
        <v xml:space="preserve">LUK, HNK, CLN, RST, </v>
      </c>
      <c r="M72" s="455"/>
      <c r="N72" s="203">
        <v>0.23310000000000003</v>
      </c>
      <c r="O72" s="203"/>
      <c r="P72" s="203">
        <v>0.66600000000000004</v>
      </c>
      <c r="Q72" s="203">
        <v>0.43290000000000001</v>
      </c>
      <c r="R72" s="203"/>
      <c r="S72" s="203"/>
      <c r="T72" s="203">
        <v>1.998</v>
      </c>
      <c r="U72" s="203"/>
      <c r="V72" s="203"/>
      <c r="W72" s="203"/>
      <c r="X72" s="203"/>
      <c r="Y72" s="203"/>
      <c r="Z72" s="203"/>
      <c r="AA72" s="203"/>
      <c r="AB72" s="203"/>
      <c r="AC72" s="203"/>
      <c r="AD72" s="203"/>
      <c r="AE72" s="203"/>
      <c r="AF72" s="203"/>
      <c r="AG72" s="203"/>
      <c r="AH72" s="203"/>
      <c r="AI72" s="203"/>
      <c r="AJ72" s="203"/>
      <c r="AK72" s="203"/>
      <c r="AL72" s="203"/>
      <c r="AM72" s="203"/>
      <c r="AN72" s="203"/>
      <c r="AO72" s="203"/>
      <c r="AP72" s="454"/>
      <c r="AQ72" s="454"/>
      <c r="AR72" s="454"/>
      <c r="AS72" s="454" t="s">
        <v>705</v>
      </c>
      <c r="AT72" s="453"/>
      <c r="AU72" s="453" t="s">
        <v>877</v>
      </c>
      <c r="AV72" s="453">
        <v>2021</v>
      </c>
      <c r="AW72" s="627" t="s">
        <v>767</v>
      </c>
      <c r="AX72" s="627" t="s">
        <v>877</v>
      </c>
      <c r="AY72" s="456" t="s">
        <v>827</v>
      </c>
      <c r="AZ72" s="457" t="s">
        <v>874</v>
      </c>
      <c r="BD72" s="632">
        <v>1</v>
      </c>
      <c r="BE72" s="632"/>
      <c r="BF72" s="459"/>
      <c r="BG72" s="632"/>
    </row>
    <row r="73" spans="1:59" s="458" customFormat="1" ht="55.15" customHeight="1">
      <c r="A73" s="632"/>
      <c r="B73" s="451"/>
      <c r="C73" s="461" t="s">
        <v>889</v>
      </c>
      <c r="D73" s="633" t="s">
        <v>731</v>
      </c>
      <c r="E73" s="455">
        <v>3.08</v>
      </c>
      <c r="F73" s="250"/>
      <c r="G73" s="455"/>
      <c r="H73" s="251"/>
      <c r="I73" s="455"/>
      <c r="J73" s="455">
        <f t="shared" si="6"/>
        <v>3.08</v>
      </c>
      <c r="K73" s="455" t="s">
        <v>887</v>
      </c>
      <c r="L73" s="455" t="str">
        <f t="shared" si="3"/>
        <v xml:space="preserve">LUK, HNK, CLN, RST, </v>
      </c>
      <c r="M73" s="455"/>
      <c r="N73" s="203">
        <v>0.21560000000000001</v>
      </c>
      <c r="O73" s="203"/>
      <c r="P73" s="203">
        <v>0.6160000000000001</v>
      </c>
      <c r="Q73" s="203">
        <v>0.40040000000000003</v>
      </c>
      <c r="R73" s="203"/>
      <c r="S73" s="203"/>
      <c r="T73" s="203">
        <v>1.8479999999999999</v>
      </c>
      <c r="U73" s="203"/>
      <c r="V73" s="203"/>
      <c r="W73" s="203"/>
      <c r="X73" s="203"/>
      <c r="Y73" s="203"/>
      <c r="Z73" s="203"/>
      <c r="AA73" s="203"/>
      <c r="AB73" s="203"/>
      <c r="AC73" s="203"/>
      <c r="AD73" s="203"/>
      <c r="AE73" s="203"/>
      <c r="AF73" s="203"/>
      <c r="AG73" s="203"/>
      <c r="AH73" s="203"/>
      <c r="AI73" s="203"/>
      <c r="AJ73" s="203"/>
      <c r="AK73" s="203"/>
      <c r="AL73" s="203"/>
      <c r="AM73" s="203"/>
      <c r="AN73" s="203"/>
      <c r="AO73" s="203"/>
      <c r="AP73" s="454"/>
      <c r="AQ73" s="454"/>
      <c r="AR73" s="454"/>
      <c r="AS73" s="454" t="s">
        <v>705</v>
      </c>
      <c r="AT73" s="453"/>
      <c r="AU73" s="453"/>
      <c r="AV73" s="453">
        <v>2021</v>
      </c>
      <c r="AW73" s="627"/>
      <c r="AX73" s="627"/>
      <c r="AY73" s="456"/>
      <c r="AZ73" s="457"/>
      <c r="BD73" s="632">
        <v>1</v>
      </c>
      <c r="BE73" s="632"/>
      <c r="BF73" s="459"/>
      <c r="BG73" s="632"/>
    </row>
    <row r="74" spans="1:59" s="458" customFormat="1" ht="70.5">
      <c r="A74" s="632">
        <f ca="1">IF(C74="",0,MAX($A$6:A72)+1)</f>
        <v>34</v>
      </c>
      <c r="B74" s="451"/>
      <c r="C74" s="461" t="s">
        <v>890</v>
      </c>
      <c r="D74" s="633" t="s">
        <v>731</v>
      </c>
      <c r="E74" s="455">
        <f>F74+J74</f>
        <v>5.1999999999999993</v>
      </c>
      <c r="F74" s="455">
        <v>2.86</v>
      </c>
      <c r="G74" s="455">
        <v>2.34</v>
      </c>
      <c r="H74" s="251">
        <f>I74-E74</f>
        <v>0</v>
      </c>
      <c r="I74" s="455">
        <f>J74+F74</f>
        <v>5.1999999999999993</v>
      </c>
      <c r="J74" s="455">
        <f t="shared" si="6"/>
        <v>2.34</v>
      </c>
      <c r="K74" s="455" t="s">
        <v>876</v>
      </c>
      <c r="L74" s="455" t="str">
        <f t="shared" si="3"/>
        <v xml:space="preserve">LUK, HNK, CLN, RSN, </v>
      </c>
      <c r="M74" s="455"/>
      <c r="N74" s="203">
        <v>0.1638</v>
      </c>
      <c r="O74" s="203"/>
      <c r="P74" s="203">
        <v>0.46799999999999997</v>
      </c>
      <c r="Q74" s="203">
        <v>0.30419999999999997</v>
      </c>
      <c r="R74" s="203"/>
      <c r="S74" s="203">
        <v>1.4039999999999999</v>
      </c>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454"/>
      <c r="AQ74" s="454"/>
      <c r="AR74" s="454"/>
      <c r="AS74" s="454" t="s">
        <v>705</v>
      </c>
      <c r="AT74" s="453"/>
      <c r="AU74" s="453" t="s">
        <v>877</v>
      </c>
      <c r="AV74" s="453">
        <v>2021</v>
      </c>
      <c r="AW74" s="627" t="s">
        <v>767</v>
      </c>
      <c r="AX74" s="627" t="s">
        <v>877</v>
      </c>
      <c r="AY74" s="456" t="s">
        <v>827</v>
      </c>
      <c r="AZ74" s="457"/>
      <c r="BD74" s="632"/>
      <c r="BE74" s="632"/>
      <c r="BF74" s="459">
        <v>1</v>
      </c>
      <c r="BG74" s="632"/>
    </row>
    <row r="75" spans="1:59" s="458" customFormat="1" ht="70.5">
      <c r="A75" s="632">
        <f ca="1">IF(C75="",0,MAX($A$6:A74)+1)</f>
        <v>35</v>
      </c>
      <c r="B75" s="451"/>
      <c r="C75" s="461" t="s">
        <v>891</v>
      </c>
      <c r="D75" s="633" t="s">
        <v>731</v>
      </c>
      <c r="E75" s="455">
        <f>F75+J75</f>
        <v>3.95</v>
      </c>
      <c r="F75" s="455">
        <v>2.41</v>
      </c>
      <c r="G75" s="455">
        <v>1.54</v>
      </c>
      <c r="H75" s="251">
        <f>I75-E75</f>
        <v>0</v>
      </c>
      <c r="I75" s="455">
        <f>J75+F75</f>
        <v>3.95</v>
      </c>
      <c r="J75" s="455">
        <f t="shared" si="6"/>
        <v>1.54</v>
      </c>
      <c r="K75" s="455" t="s">
        <v>892</v>
      </c>
      <c r="L75" s="455" t="str">
        <f t="shared" si="3"/>
        <v xml:space="preserve">LUK, HNK, CLN, RSN, </v>
      </c>
      <c r="M75" s="455"/>
      <c r="N75" s="203">
        <v>0.10780000000000001</v>
      </c>
      <c r="O75" s="203"/>
      <c r="P75" s="203">
        <v>0.30800000000000005</v>
      </c>
      <c r="Q75" s="203">
        <v>0.20020000000000002</v>
      </c>
      <c r="R75" s="454"/>
      <c r="S75" s="203">
        <v>0.92399999999999993</v>
      </c>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454"/>
      <c r="AQ75" s="454"/>
      <c r="AR75" s="454"/>
      <c r="AS75" s="455" t="s">
        <v>699</v>
      </c>
      <c r="AT75" s="453"/>
      <c r="AU75" s="453" t="s">
        <v>877</v>
      </c>
      <c r="AV75" s="453">
        <v>2021</v>
      </c>
      <c r="AW75" s="627" t="s">
        <v>767</v>
      </c>
      <c r="AX75" s="627" t="s">
        <v>877</v>
      </c>
      <c r="AY75" s="456" t="s">
        <v>827</v>
      </c>
      <c r="AZ75" s="457"/>
      <c r="BD75" s="632"/>
      <c r="BE75" s="632"/>
      <c r="BF75" s="459">
        <v>1</v>
      </c>
      <c r="BG75" s="632"/>
    </row>
    <row r="76" spans="1:59" s="458" customFormat="1" ht="70.5">
      <c r="A76" s="632">
        <f ca="1">IF(C76="",0,MAX($A$6:A75)+1)</f>
        <v>36</v>
      </c>
      <c r="B76" s="451">
        <v>2</v>
      </c>
      <c r="C76" s="452" t="s">
        <v>893</v>
      </c>
      <c r="D76" s="453" t="s">
        <v>731</v>
      </c>
      <c r="E76" s="454">
        <f>F76+J76</f>
        <v>8.1199999999999992</v>
      </c>
      <c r="F76" s="454">
        <v>7.13</v>
      </c>
      <c r="G76" s="455">
        <v>8.9367999999999999</v>
      </c>
      <c r="H76" s="251">
        <f>I76-E76</f>
        <v>0</v>
      </c>
      <c r="I76" s="455">
        <f>J76+F76</f>
        <v>8.1199999999999992</v>
      </c>
      <c r="J76" s="455">
        <f t="shared" si="6"/>
        <v>0.99</v>
      </c>
      <c r="K76" s="455" t="s">
        <v>894</v>
      </c>
      <c r="L76" s="455" t="str">
        <f t="shared" ref="L76:L156" si="8">IF(M76&lt;&gt;0,M$4&amp;", ","")&amp;IF(N76&lt;&gt;0,N$4&amp;", ","")&amp;IF(O76&lt;&gt;0,O$4&amp;", ","")&amp;IF(P76&lt;&gt;0,P$4&amp;", ","")&amp;IF(Q76&lt;&gt;0,Q$4&amp;", ","")&amp;IF(R76&lt;&gt;0,R$4&amp;", ","")&amp;IF(S76&lt;&gt;0,S$4&amp;", ","")&amp;IF(T76&lt;&gt;0,T$4&amp;", ","")&amp;IF(U76&lt;&gt;0,U$4&amp;", ","")&amp;IF(V76&lt;&gt;0,V$4&amp;", ","")&amp;IF(W76&lt;&gt;0,W$4&amp;", ","")&amp;IF(X76&lt;&gt;0,X$4&amp;", ","")&amp;IF(Z76&lt;&gt;0,Z$4&amp;", ","")&amp;IF(AA76&lt;&gt;0,AA$4&amp;", ","")&amp;IF(AB76&lt;&gt;0,AB$4&amp;", ","")&amp;IF(AC76&lt;&gt;0,AC$4&amp;", ","")&amp;IF(AD76&lt;&gt;0,AD$4&amp;", ","")&amp;IF(AE76&lt;&gt;0,AE$4&amp;", ","")&amp;IF(AF76&lt;&gt;0,AF$4&amp;", ","")&amp;IF(AG76&lt;&gt;0,AG$4&amp;", ","")&amp;IF(AH76&lt;&gt;0,AH$4&amp;", ","")&amp;IF(AI76&lt;&gt;0,AI$4&amp;", ","")&amp;IF(AJ76&lt;&gt;0,AJ$4&amp;", ","")&amp;IF(AK76&lt;&gt;0,AK$4&amp;", ","")&amp;IF(AL76&lt;&gt;0,AL$4&amp;", ","")&amp;IF(AM76&lt;&gt;0,AM$4&amp;", ","")&amp;IF(AN76&lt;&gt;0,AN$4&amp;", ","")&amp;IF(AO76&lt;&gt;0,AO$4&amp;", ","")&amp;IF(AP76&lt;&gt;0,AP$4&amp;", ","")</f>
        <v xml:space="preserve">LUK, HNK, CLN, RST, </v>
      </c>
      <c r="M76" s="454"/>
      <c r="N76" s="454">
        <v>6.93E-2</v>
      </c>
      <c r="O76" s="454"/>
      <c r="P76" s="454">
        <v>0.19800000000000001</v>
      </c>
      <c r="Q76" s="454">
        <v>0.12870000000000001</v>
      </c>
      <c r="R76" s="203"/>
      <c r="S76" s="203"/>
      <c r="T76" s="454">
        <v>0.59399999999999997</v>
      </c>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t="s">
        <v>698</v>
      </c>
      <c r="AT76" s="453"/>
      <c r="AU76" s="453" t="s">
        <v>877</v>
      </c>
      <c r="AV76" s="453">
        <v>2021</v>
      </c>
      <c r="AW76" s="633" t="s">
        <v>761</v>
      </c>
      <c r="AX76" s="633" t="s">
        <v>877</v>
      </c>
      <c r="AY76" s="456" t="s">
        <v>827</v>
      </c>
      <c r="AZ76" s="457"/>
      <c r="BD76" s="632"/>
      <c r="BE76" s="632"/>
      <c r="BF76" s="459">
        <v>1</v>
      </c>
      <c r="BG76" s="632"/>
    </row>
    <row r="77" spans="1:59" s="458" customFormat="1" ht="68.25" customHeight="1">
      <c r="A77" s="632">
        <f ca="1">IF(C77="",0,MAX($A$6:A76)+1)</f>
        <v>37</v>
      </c>
      <c r="B77" s="451"/>
      <c r="C77" s="478" t="s">
        <v>895</v>
      </c>
      <c r="D77" s="633" t="s">
        <v>731</v>
      </c>
      <c r="E77" s="455">
        <f>J77+F77</f>
        <v>5.5050000000000008</v>
      </c>
      <c r="F77" s="454">
        <v>2.0249999999999999</v>
      </c>
      <c r="G77" s="455">
        <v>1.2</v>
      </c>
      <c r="H77" s="251">
        <f>I77-E77</f>
        <v>0</v>
      </c>
      <c r="I77" s="455">
        <f>J77+F77</f>
        <v>5.5050000000000008</v>
      </c>
      <c r="J77" s="455">
        <f t="shared" si="6"/>
        <v>3.4800000000000004</v>
      </c>
      <c r="K77" s="455" t="s">
        <v>896</v>
      </c>
      <c r="L77" s="455" t="str">
        <f t="shared" si="8"/>
        <v xml:space="preserve">LUK, HNK, CLN, RST, </v>
      </c>
      <c r="M77" s="455"/>
      <c r="N77" s="203">
        <v>0.24360000000000001</v>
      </c>
      <c r="O77" s="203"/>
      <c r="P77" s="203">
        <v>0.69600000000000006</v>
      </c>
      <c r="Q77" s="203">
        <v>0.45240000000000002</v>
      </c>
      <c r="R77" s="203"/>
      <c r="S77" s="203"/>
      <c r="T77" s="203">
        <v>2.0880000000000001</v>
      </c>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455" t="s">
        <v>701</v>
      </c>
      <c r="AT77" s="453"/>
      <c r="AU77" s="453" t="s">
        <v>880</v>
      </c>
      <c r="AV77" s="453">
        <v>2021</v>
      </c>
      <c r="AW77" s="627" t="s">
        <v>767</v>
      </c>
      <c r="AX77" s="627" t="s">
        <v>880</v>
      </c>
      <c r="AY77" s="456"/>
      <c r="AZ77" s="457"/>
      <c r="BD77" s="632"/>
      <c r="BE77" s="632"/>
      <c r="BF77" s="459">
        <v>1</v>
      </c>
      <c r="BG77" s="632"/>
    </row>
    <row r="78" spans="1:59" s="458" customFormat="1" ht="70.5">
      <c r="A78" s="632">
        <f ca="1">IF(C78="",0,MAX($A$6:A77)+1)</f>
        <v>38</v>
      </c>
      <c r="B78" s="451"/>
      <c r="C78" s="461" t="s">
        <v>897</v>
      </c>
      <c r="D78" s="633" t="s">
        <v>731</v>
      </c>
      <c r="E78" s="455">
        <v>0.42000000000000004</v>
      </c>
      <c r="F78" s="455"/>
      <c r="G78" s="455"/>
      <c r="H78" s="251"/>
      <c r="I78" s="455"/>
      <c r="J78" s="455">
        <v>0.42</v>
      </c>
      <c r="K78" s="455" t="s">
        <v>724</v>
      </c>
      <c r="L78" s="455" t="str">
        <f t="shared" si="8"/>
        <v xml:space="preserve">RST, </v>
      </c>
      <c r="M78" s="455"/>
      <c r="N78" s="203"/>
      <c r="O78" s="203"/>
      <c r="P78" s="203"/>
      <c r="Q78" s="203"/>
      <c r="R78" s="454"/>
      <c r="S78" s="203"/>
      <c r="T78" s="203">
        <v>0.42</v>
      </c>
      <c r="U78" s="203"/>
      <c r="V78" s="203"/>
      <c r="W78" s="203"/>
      <c r="X78" s="203"/>
      <c r="Y78" s="203"/>
      <c r="Z78" s="203"/>
      <c r="AA78" s="203"/>
      <c r="AB78" s="203"/>
      <c r="AC78" s="203"/>
      <c r="AD78" s="203"/>
      <c r="AE78" s="203"/>
      <c r="AF78" s="203"/>
      <c r="AG78" s="203"/>
      <c r="AH78" s="203"/>
      <c r="AI78" s="203"/>
      <c r="AJ78" s="203"/>
      <c r="AK78" s="203"/>
      <c r="AL78" s="203"/>
      <c r="AM78" s="203"/>
      <c r="AN78" s="203"/>
      <c r="AO78" s="203"/>
      <c r="AP78" s="454"/>
      <c r="AQ78" s="454"/>
      <c r="AR78" s="454"/>
      <c r="AS78" s="455" t="s">
        <v>898</v>
      </c>
      <c r="AT78" s="453"/>
      <c r="AU78" s="453" t="s">
        <v>899</v>
      </c>
      <c r="AV78" s="453">
        <v>2021</v>
      </c>
      <c r="AW78" s="627" t="s">
        <v>767</v>
      </c>
      <c r="AX78" s="627" t="s">
        <v>899</v>
      </c>
      <c r="AY78" s="456"/>
      <c r="AZ78" s="457"/>
      <c r="BD78" s="632"/>
      <c r="BE78" s="632"/>
      <c r="BF78" s="459">
        <v>1</v>
      </c>
      <c r="BG78" s="632"/>
    </row>
    <row r="79" spans="1:59" s="472" customFormat="1" ht="88.15">
      <c r="A79" s="632">
        <f ca="1">IF(C79="",0,MAX($A$6:A78)+1)</f>
        <v>39</v>
      </c>
      <c r="B79" s="628" t="s">
        <v>900</v>
      </c>
      <c r="C79" s="629" t="s">
        <v>901</v>
      </c>
      <c r="D79" s="520" t="s">
        <v>731</v>
      </c>
      <c r="E79" s="468">
        <v>0.12</v>
      </c>
      <c r="F79" s="521"/>
      <c r="G79" s="468">
        <v>0.12</v>
      </c>
      <c r="H79" s="251">
        <f t="shared" ref="H79:H84" si="9">I79-E79</f>
        <v>0</v>
      </c>
      <c r="I79" s="455">
        <f t="shared" ref="I79:I84" si="10">J79+F79</f>
        <v>0.12</v>
      </c>
      <c r="J79" s="455">
        <f t="shared" ref="J79:J84" si="11">SUM(M79:Q79)+SUM(S79:AP79)</f>
        <v>0.12</v>
      </c>
      <c r="K79" s="455" t="s">
        <v>902</v>
      </c>
      <c r="L79" s="455" t="str">
        <f t="shared" si="8"/>
        <v xml:space="preserve">ONT, TSC, </v>
      </c>
      <c r="M79" s="455"/>
      <c r="N79" s="468"/>
      <c r="O79" s="468"/>
      <c r="P79" s="468"/>
      <c r="Q79" s="468"/>
      <c r="R79" s="468"/>
      <c r="S79" s="468"/>
      <c r="T79" s="468"/>
      <c r="U79" s="468"/>
      <c r="V79" s="468"/>
      <c r="W79" s="468"/>
      <c r="X79" s="468"/>
      <c r="Y79" s="468"/>
      <c r="Z79" s="468">
        <v>0.08</v>
      </c>
      <c r="AA79" s="468"/>
      <c r="AB79" s="468">
        <v>0.04</v>
      </c>
      <c r="AC79" s="468"/>
      <c r="AD79" s="468"/>
      <c r="AE79" s="468"/>
      <c r="AF79" s="468"/>
      <c r="AG79" s="468"/>
      <c r="AH79" s="468"/>
      <c r="AI79" s="468"/>
      <c r="AJ79" s="468"/>
      <c r="AK79" s="468"/>
      <c r="AL79" s="468"/>
      <c r="AM79" s="468"/>
      <c r="AN79" s="468"/>
      <c r="AO79" s="468"/>
      <c r="AP79" s="468"/>
      <c r="AQ79" s="468"/>
      <c r="AR79" s="468"/>
      <c r="AS79" s="468" t="s">
        <v>696</v>
      </c>
      <c r="AT79" s="520" t="s">
        <v>903</v>
      </c>
      <c r="AU79" s="522" t="s">
        <v>808</v>
      </c>
      <c r="AV79" s="627">
        <v>2019</v>
      </c>
      <c r="AW79" s="469" t="s">
        <v>767</v>
      </c>
      <c r="AX79" s="469" t="s">
        <v>808</v>
      </c>
      <c r="AY79" s="470"/>
      <c r="AZ79" s="471"/>
      <c r="BD79" s="627"/>
      <c r="BE79" s="627">
        <v>1</v>
      </c>
      <c r="BF79" s="473"/>
      <c r="BG79" s="627">
        <v>1</v>
      </c>
    </row>
    <row r="80" spans="1:59" s="458" customFormat="1" ht="55.15" customHeight="1">
      <c r="A80" s="632">
        <f ca="1">IF(C80="",0,MAX($A$6:A79)+1)</f>
        <v>40</v>
      </c>
      <c r="B80" s="522">
        <v>9</v>
      </c>
      <c r="C80" s="629" t="s">
        <v>904</v>
      </c>
      <c r="D80" s="522" t="s">
        <v>731</v>
      </c>
      <c r="E80" s="203">
        <v>0.2</v>
      </c>
      <c r="F80" s="521"/>
      <c r="G80" s="203">
        <v>0.2</v>
      </c>
      <c r="H80" s="251">
        <f t="shared" si="9"/>
        <v>0</v>
      </c>
      <c r="I80" s="455">
        <f t="shared" si="10"/>
        <v>0.2</v>
      </c>
      <c r="J80" s="455">
        <f t="shared" si="11"/>
        <v>0.2</v>
      </c>
      <c r="K80" s="455" t="s">
        <v>425</v>
      </c>
      <c r="L80" s="455" t="str">
        <f t="shared" si="8"/>
        <v xml:space="preserve">RSN, </v>
      </c>
      <c r="M80" s="455"/>
      <c r="N80" s="203"/>
      <c r="O80" s="203"/>
      <c r="P80" s="203"/>
      <c r="Q80" s="203"/>
      <c r="R80" s="454"/>
      <c r="S80" s="203">
        <v>0.2</v>
      </c>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454" t="s">
        <v>705</v>
      </c>
      <c r="AT80" s="522" t="s">
        <v>905</v>
      </c>
      <c r="AU80" s="522" t="s">
        <v>808</v>
      </c>
      <c r="AV80" s="453">
        <v>2020</v>
      </c>
      <c r="AW80" s="463" t="s">
        <v>767</v>
      </c>
      <c r="AX80" s="463" t="s">
        <v>808</v>
      </c>
      <c r="AY80" s="456"/>
      <c r="AZ80" s="457"/>
      <c r="BD80" s="632"/>
      <c r="BE80" s="632"/>
      <c r="BF80" s="459">
        <v>1</v>
      </c>
      <c r="BG80" s="632"/>
    </row>
    <row r="81" spans="1:59" s="472" customFormat="1" ht="27.75" customHeight="1">
      <c r="A81" s="883">
        <f ca="1">IF(C81="",0,MAX($A$6:A80)+1)</f>
        <v>41</v>
      </c>
      <c r="B81" s="885" t="s">
        <v>90</v>
      </c>
      <c r="C81" s="886" t="s">
        <v>906</v>
      </c>
      <c r="D81" s="918" t="s">
        <v>731</v>
      </c>
      <c r="E81" s="524">
        <v>5</v>
      </c>
      <c r="F81" s="521">
        <v>0</v>
      </c>
      <c r="G81" s="468"/>
      <c r="H81" s="251">
        <f t="shared" si="9"/>
        <v>0</v>
      </c>
      <c r="I81" s="455">
        <f t="shared" si="10"/>
        <v>5</v>
      </c>
      <c r="J81" s="455">
        <f t="shared" si="11"/>
        <v>5</v>
      </c>
      <c r="K81" s="455" t="s">
        <v>907</v>
      </c>
      <c r="L81" s="455" t="str">
        <f t="shared" si="8"/>
        <v xml:space="preserve">HNK, CLN, RSN, </v>
      </c>
      <c r="M81" s="455"/>
      <c r="N81" s="468"/>
      <c r="O81" s="468"/>
      <c r="P81" s="468">
        <v>1.2</v>
      </c>
      <c r="Q81" s="468">
        <v>1.1000000000000001</v>
      </c>
      <c r="R81" s="468"/>
      <c r="S81" s="468">
        <v>2.7</v>
      </c>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t="s">
        <v>664</v>
      </c>
      <c r="AT81" s="520"/>
      <c r="AU81" s="522" t="s">
        <v>803</v>
      </c>
      <c r="AV81" s="627">
        <v>2020</v>
      </c>
      <c r="AW81" s="469" t="s">
        <v>767</v>
      </c>
      <c r="AX81" s="891" t="s">
        <v>803</v>
      </c>
      <c r="AY81" s="470"/>
      <c r="AZ81" s="471"/>
      <c r="BD81" s="627"/>
      <c r="BE81" s="627"/>
      <c r="BF81" s="921">
        <v>1</v>
      </c>
      <c r="BG81" s="627"/>
    </row>
    <row r="82" spans="1:59" s="472" customFormat="1" ht="22.15" customHeight="1">
      <c r="A82" s="883">
        <f>IF(C82="",0,MAX($A$6:A81)+1)</f>
        <v>0</v>
      </c>
      <c r="B82" s="885"/>
      <c r="C82" s="886"/>
      <c r="D82" s="919"/>
      <c r="E82" s="525">
        <v>4.5</v>
      </c>
      <c r="F82" s="521">
        <v>0.7</v>
      </c>
      <c r="G82" s="468"/>
      <c r="H82" s="251">
        <f t="shared" si="9"/>
        <v>0</v>
      </c>
      <c r="I82" s="455">
        <f t="shared" si="10"/>
        <v>4.5</v>
      </c>
      <c r="J82" s="455">
        <f t="shared" si="11"/>
        <v>3.8</v>
      </c>
      <c r="K82" s="455" t="s">
        <v>908</v>
      </c>
      <c r="L82" s="455" t="str">
        <f t="shared" si="8"/>
        <v xml:space="preserve">HNK, CLN, RSN, </v>
      </c>
      <c r="M82" s="455"/>
      <c r="N82" s="468"/>
      <c r="O82" s="468"/>
      <c r="P82" s="468">
        <v>1.4</v>
      </c>
      <c r="Q82" s="468">
        <v>0.1</v>
      </c>
      <c r="R82" s="468"/>
      <c r="S82" s="468">
        <v>2.2999999999999998</v>
      </c>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t="s">
        <v>699</v>
      </c>
      <c r="AT82" s="520"/>
      <c r="AU82" s="522"/>
      <c r="AV82" s="627">
        <v>2020</v>
      </c>
      <c r="AW82" s="469" t="s">
        <v>909</v>
      </c>
      <c r="AX82" s="892"/>
      <c r="AY82" s="470"/>
      <c r="AZ82" s="471"/>
      <c r="BD82" s="627"/>
      <c r="BE82" s="627"/>
      <c r="BF82" s="922"/>
      <c r="BG82" s="627"/>
    </row>
    <row r="83" spans="1:59" s="472" customFormat="1" ht="39" customHeight="1">
      <c r="A83" s="883">
        <f>IF(C83="",0,MAX($A$6:A82)+1)</f>
        <v>0</v>
      </c>
      <c r="B83" s="885"/>
      <c r="C83" s="886"/>
      <c r="D83" s="920"/>
      <c r="E83" s="526">
        <v>5.5</v>
      </c>
      <c r="F83" s="521">
        <v>0.68</v>
      </c>
      <c r="G83" s="468"/>
      <c r="H83" s="251">
        <f t="shared" si="9"/>
        <v>0</v>
      </c>
      <c r="I83" s="455">
        <f t="shared" si="10"/>
        <v>5.5</v>
      </c>
      <c r="J83" s="455">
        <f t="shared" si="11"/>
        <v>4.82</v>
      </c>
      <c r="K83" s="455" t="s">
        <v>876</v>
      </c>
      <c r="L83" s="455" t="str">
        <f t="shared" si="8"/>
        <v xml:space="preserve">LUK, HNK, CLN, RSN, </v>
      </c>
      <c r="M83" s="455"/>
      <c r="N83" s="468">
        <v>0.7</v>
      </c>
      <c r="O83" s="468"/>
      <c r="P83" s="468">
        <v>0.4</v>
      </c>
      <c r="Q83" s="468">
        <v>1.92</v>
      </c>
      <c r="R83" s="468"/>
      <c r="S83" s="468">
        <v>1.8</v>
      </c>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8"/>
      <c r="AS83" s="454" t="s">
        <v>705</v>
      </c>
      <c r="AT83" s="520"/>
      <c r="AU83" s="522"/>
      <c r="AV83" s="627">
        <v>2020</v>
      </c>
      <c r="AW83" s="469" t="s">
        <v>767</v>
      </c>
      <c r="AX83" s="893"/>
      <c r="AY83" s="470"/>
      <c r="AZ83" s="471"/>
      <c r="BD83" s="627"/>
      <c r="BE83" s="627"/>
      <c r="BF83" s="923"/>
      <c r="BG83" s="627"/>
    </row>
    <row r="84" spans="1:59" s="458" customFormat="1" ht="35.25">
      <c r="A84" s="632">
        <f ca="1">IF(C84="",0,MAX($A$6:A83)+1)</f>
        <v>206</v>
      </c>
      <c r="B84" s="451"/>
      <c r="C84" s="629" t="s">
        <v>910</v>
      </c>
      <c r="D84" s="522" t="s">
        <v>731</v>
      </c>
      <c r="E84" s="455">
        <v>18.7</v>
      </c>
      <c r="F84" s="521"/>
      <c r="G84" s="203"/>
      <c r="H84" s="251">
        <f t="shared" si="9"/>
        <v>0</v>
      </c>
      <c r="I84" s="455">
        <f t="shared" si="10"/>
        <v>18.7</v>
      </c>
      <c r="J84" s="455">
        <f t="shared" si="11"/>
        <v>18.7</v>
      </c>
      <c r="K84" s="455" t="s">
        <v>769</v>
      </c>
      <c r="L84" s="455" t="str">
        <f t="shared" si="8"/>
        <v xml:space="preserve">RSN, CSD, </v>
      </c>
      <c r="M84" s="455"/>
      <c r="N84" s="203"/>
      <c r="O84" s="203"/>
      <c r="P84" s="203"/>
      <c r="Q84" s="203"/>
      <c r="R84" s="203"/>
      <c r="S84" s="203">
        <v>13.15</v>
      </c>
      <c r="T84" s="203"/>
      <c r="U84" s="203"/>
      <c r="V84" s="203"/>
      <c r="W84" s="203"/>
      <c r="X84" s="203"/>
      <c r="Y84" s="203"/>
      <c r="Z84" s="203"/>
      <c r="AA84" s="203"/>
      <c r="AB84" s="203"/>
      <c r="AC84" s="203"/>
      <c r="AD84" s="203"/>
      <c r="AE84" s="203"/>
      <c r="AF84" s="203"/>
      <c r="AG84" s="203"/>
      <c r="AH84" s="203"/>
      <c r="AI84" s="203"/>
      <c r="AJ84" s="203"/>
      <c r="AK84" s="203"/>
      <c r="AL84" s="203"/>
      <c r="AM84" s="203"/>
      <c r="AN84" s="203">
        <v>5.55</v>
      </c>
      <c r="AO84" s="203"/>
      <c r="AP84" s="203"/>
      <c r="AQ84" s="203"/>
      <c r="AR84" s="203"/>
      <c r="AS84" s="203" t="s">
        <v>704</v>
      </c>
      <c r="AT84" s="522"/>
      <c r="AU84" s="522" t="s">
        <v>911</v>
      </c>
      <c r="AV84" s="453">
        <v>2020</v>
      </c>
      <c r="AW84" s="453" t="s">
        <v>761</v>
      </c>
      <c r="AX84" s="453" t="s">
        <v>911</v>
      </c>
      <c r="AY84" s="456"/>
      <c r="AZ84" s="457" t="s">
        <v>912</v>
      </c>
      <c r="BD84" s="632"/>
      <c r="BE84" s="632"/>
      <c r="BF84" s="459">
        <v>1</v>
      </c>
      <c r="BG84" s="632"/>
    </row>
    <row r="85" spans="1:59" s="458" customFormat="1" ht="45" customHeight="1">
      <c r="A85" s="632"/>
      <c r="B85" s="451"/>
      <c r="C85" s="461" t="s">
        <v>913</v>
      </c>
      <c r="D85" s="633" t="s">
        <v>731</v>
      </c>
      <c r="E85" s="455">
        <v>0.3</v>
      </c>
      <c r="F85" s="455"/>
      <c r="G85" s="455"/>
      <c r="H85" s="251"/>
      <c r="I85" s="455"/>
      <c r="J85" s="455"/>
      <c r="K85" s="455"/>
      <c r="L85" s="455" t="str">
        <f t="shared" si="8"/>
        <v xml:space="preserve">HNK, RST, </v>
      </c>
      <c r="M85" s="455"/>
      <c r="N85" s="203"/>
      <c r="O85" s="203"/>
      <c r="P85" s="203">
        <v>0.1</v>
      </c>
      <c r="Q85" s="203"/>
      <c r="R85" s="454"/>
      <c r="S85" s="203"/>
      <c r="T85" s="203">
        <v>0.2</v>
      </c>
      <c r="U85" s="203"/>
      <c r="V85" s="203"/>
      <c r="W85" s="203"/>
      <c r="X85" s="203"/>
      <c r="Y85" s="203"/>
      <c r="Z85" s="203"/>
      <c r="AA85" s="203"/>
      <c r="AB85" s="203"/>
      <c r="AC85" s="203"/>
      <c r="AD85" s="203"/>
      <c r="AE85" s="203"/>
      <c r="AF85" s="203"/>
      <c r="AG85" s="203"/>
      <c r="AH85" s="203"/>
      <c r="AI85" s="203"/>
      <c r="AJ85" s="203"/>
      <c r="AK85" s="203"/>
      <c r="AL85" s="203"/>
      <c r="AM85" s="203"/>
      <c r="AN85" s="203"/>
      <c r="AO85" s="203"/>
      <c r="AP85" s="454"/>
      <c r="AQ85" s="454"/>
      <c r="AR85" s="454"/>
      <c r="AS85" s="203" t="s">
        <v>699</v>
      </c>
      <c r="AT85" s="522" t="s">
        <v>914</v>
      </c>
      <c r="AU85" s="522"/>
      <c r="AV85" s="453">
        <v>2020</v>
      </c>
      <c r="AW85" s="463" t="s">
        <v>767</v>
      </c>
      <c r="AX85" s="627"/>
      <c r="AY85" s="456"/>
      <c r="AZ85" s="457"/>
      <c r="BD85" s="632"/>
      <c r="BE85" s="632"/>
      <c r="BF85" s="459">
        <v>1</v>
      </c>
      <c r="BG85" s="632"/>
    </row>
    <row r="86" spans="1:59" s="458" customFormat="1" ht="49.9" customHeight="1">
      <c r="A86" s="632">
        <f ca="1">IF(C86="",0,MAX($A$6:A84)+1)</f>
        <v>44</v>
      </c>
      <c r="B86" s="451"/>
      <c r="C86" s="629" t="s">
        <v>915</v>
      </c>
      <c r="D86" s="522" t="s">
        <v>731</v>
      </c>
      <c r="E86" s="203">
        <v>0.30000000000000004</v>
      </c>
      <c r="F86" s="521"/>
      <c r="G86" s="203">
        <v>0.3</v>
      </c>
      <c r="H86" s="251">
        <f>I86-E86</f>
        <v>0</v>
      </c>
      <c r="I86" s="455">
        <f>J86+F86</f>
        <v>0.30000000000000004</v>
      </c>
      <c r="J86" s="455">
        <f>SUM(M86:Q86)+SUM(S86:AP86)</f>
        <v>0.30000000000000004</v>
      </c>
      <c r="K86" s="455" t="s">
        <v>847</v>
      </c>
      <c r="L86" s="455" t="str">
        <f t="shared" si="8"/>
        <v xml:space="preserve">HNK, RSN, </v>
      </c>
      <c r="M86" s="455"/>
      <c r="N86" s="203"/>
      <c r="O86" s="203"/>
      <c r="P86" s="203">
        <v>0.1</v>
      </c>
      <c r="Q86" s="203"/>
      <c r="R86" s="454"/>
      <c r="S86" s="203">
        <v>0.2</v>
      </c>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t="s">
        <v>699</v>
      </c>
      <c r="AT86" s="522" t="s">
        <v>914</v>
      </c>
      <c r="AU86" s="522" t="s">
        <v>866</v>
      </c>
      <c r="AV86" s="453">
        <v>2020</v>
      </c>
      <c r="AW86" s="463" t="s">
        <v>767</v>
      </c>
      <c r="AX86" s="463" t="s">
        <v>866</v>
      </c>
      <c r="AY86" s="456"/>
      <c r="AZ86" s="457"/>
      <c r="BD86" s="632"/>
      <c r="BE86" s="632"/>
      <c r="BF86" s="459">
        <v>1</v>
      </c>
      <c r="BG86" s="632"/>
    </row>
    <row r="87" spans="1:59" s="458" customFormat="1" ht="49.9" customHeight="1">
      <c r="A87" s="632">
        <f ca="1">IF(C87="",0,MAX($A$6:A86)+1)</f>
        <v>45</v>
      </c>
      <c r="B87" s="451"/>
      <c r="C87" s="478" t="s">
        <v>916</v>
      </c>
      <c r="D87" s="522" t="s">
        <v>731</v>
      </c>
      <c r="E87" s="203">
        <v>0.36</v>
      </c>
      <c r="F87" s="455"/>
      <c r="G87" s="203">
        <v>0.36</v>
      </c>
      <c r="H87" s="251">
        <f>I87-E87</f>
        <v>0</v>
      </c>
      <c r="I87" s="455">
        <f>J87+F87</f>
        <v>0.36</v>
      </c>
      <c r="J87" s="455">
        <f>SUM(M87:Q87)+SUM(S87:AP87)</f>
        <v>0.36</v>
      </c>
      <c r="K87" s="455" t="s">
        <v>917</v>
      </c>
      <c r="L87" s="455" t="str">
        <f t="shared" si="8"/>
        <v xml:space="preserve">LUC, CLN, </v>
      </c>
      <c r="M87" s="203">
        <v>0.22</v>
      </c>
      <c r="N87" s="203"/>
      <c r="O87" s="203"/>
      <c r="P87" s="203"/>
      <c r="Q87" s="203">
        <v>0.14000000000000001</v>
      </c>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t="s">
        <v>699</v>
      </c>
      <c r="AT87" s="633" t="s">
        <v>918</v>
      </c>
      <c r="AU87" s="481" t="s">
        <v>866</v>
      </c>
      <c r="AV87" s="453">
        <v>2020</v>
      </c>
      <c r="AW87" s="463" t="s">
        <v>767</v>
      </c>
      <c r="AX87" s="463" t="s">
        <v>866</v>
      </c>
      <c r="AY87" s="456"/>
      <c r="AZ87" s="457"/>
      <c r="BD87" s="632"/>
      <c r="BE87" s="632"/>
      <c r="BF87" s="459">
        <v>1</v>
      </c>
      <c r="BG87" s="632"/>
    </row>
    <row r="88" spans="1:59" s="458" customFormat="1" ht="45" customHeight="1">
      <c r="A88" s="632">
        <f ca="1">IF(C88="",0,MAX($A$6:A87)+1)</f>
        <v>46</v>
      </c>
      <c r="B88" s="451"/>
      <c r="C88" s="478" t="s">
        <v>919</v>
      </c>
      <c r="D88" s="522" t="s">
        <v>731</v>
      </c>
      <c r="E88" s="203">
        <v>26</v>
      </c>
      <c r="F88" s="250"/>
      <c r="G88" s="455">
        <v>2.13</v>
      </c>
      <c r="H88" s="251">
        <f>I88-E88</f>
        <v>0</v>
      </c>
      <c r="I88" s="455">
        <f>J88+F88</f>
        <v>26</v>
      </c>
      <c r="J88" s="455">
        <f>SUM(M88:Q88)+SUM(S88:AP88)</f>
        <v>26</v>
      </c>
      <c r="K88" s="455" t="s">
        <v>920</v>
      </c>
      <c r="L88" s="455" t="str">
        <f t="shared" si="8"/>
        <v xml:space="preserve">RST, CSD, </v>
      </c>
      <c r="M88" s="455"/>
      <c r="N88" s="203"/>
      <c r="O88" s="203"/>
      <c r="P88" s="203"/>
      <c r="Q88" s="203"/>
      <c r="R88" s="454"/>
      <c r="S88" s="477"/>
      <c r="T88" s="203">
        <v>24</v>
      </c>
      <c r="U88" s="203"/>
      <c r="V88" s="203"/>
      <c r="W88" s="203"/>
      <c r="X88" s="203"/>
      <c r="Y88" s="203"/>
      <c r="Z88" s="203"/>
      <c r="AA88" s="203"/>
      <c r="AB88" s="203"/>
      <c r="AC88" s="203"/>
      <c r="AD88" s="203"/>
      <c r="AE88" s="203"/>
      <c r="AF88" s="203"/>
      <c r="AG88" s="203"/>
      <c r="AH88" s="203"/>
      <c r="AI88" s="203"/>
      <c r="AJ88" s="203"/>
      <c r="AK88" s="203"/>
      <c r="AL88" s="203"/>
      <c r="AM88" s="203"/>
      <c r="AN88" s="203">
        <v>2</v>
      </c>
      <c r="AO88" s="203"/>
      <c r="AP88" s="203"/>
      <c r="AQ88" s="203"/>
      <c r="AR88" s="203"/>
      <c r="AS88" s="203" t="s">
        <v>700</v>
      </c>
      <c r="AT88" s="633"/>
      <c r="AU88" s="481" t="s">
        <v>870</v>
      </c>
      <c r="AV88" s="453"/>
      <c r="AW88" s="632" t="s">
        <v>767</v>
      </c>
      <c r="AX88" s="627" t="s">
        <v>870</v>
      </c>
      <c r="AY88" s="456"/>
      <c r="AZ88" s="457"/>
      <c r="BD88" s="632"/>
      <c r="BE88" s="632"/>
      <c r="BF88" s="459">
        <v>1</v>
      </c>
      <c r="BG88" s="632"/>
    </row>
    <row r="89" spans="1:59" s="458" customFormat="1" ht="55.15" customHeight="1">
      <c r="A89" s="632">
        <f ca="1">IF(C89="",0,MAX($A$6:A88)+1)</f>
        <v>47</v>
      </c>
      <c r="B89" s="451"/>
      <c r="C89" s="478" t="s">
        <v>921</v>
      </c>
      <c r="D89" s="522" t="s">
        <v>731</v>
      </c>
      <c r="E89" s="203">
        <v>25</v>
      </c>
      <c r="F89" s="250"/>
      <c r="G89" s="203">
        <v>25</v>
      </c>
      <c r="H89" s="251">
        <f>I89-E89</f>
        <v>0</v>
      </c>
      <c r="I89" s="455">
        <f>J89+F89</f>
        <v>25</v>
      </c>
      <c r="J89" s="455">
        <f>SUM(M89:Q89)+SUM(S89:AP89)</f>
        <v>25</v>
      </c>
      <c r="K89" s="455" t="s">
        <v>769</v>
      </c>
      <c r="L89" s="455" t="str">
        <f t="shared" si="8"/>
        <v xml:space="preserve">RST, CSD, </v>
      </c>
      <c r="M89" s="455"/>
      <c r="N89" s="203"/>
      <c r="O89" s="203"/>
      <c r="P89" s="203"/>
      <c r="Q89" s="203"/>
      <c r="R89" s="203"/>
      <c r="S89" s="203"/>
      <c r="T89" s="203">
        <v>20</v>
      </c>
      <c r="U89" s="203"/>
      <c r="V89" s="203"/>
      <c r="W89" s="203"/>
      <c r="X89" s="203"/>
      <c r="Y89" s="203"/>
      <c r="Z89" s="203"/>
      <c r="AA89" s="203"/>
      <c r="AB89" s="203"/>
      <c r="AC89" s="203"/>
      <c r="AD89" s="203"/>
      <c r="AE89" s="203"/>
      <c r="AF89" s="203"/>
      <c r="AG89" s="203"/>
      <c r="AH89" s="203"/>
      <c r="AI89" s="203"/>
      <c r="AJ89" s="203"/>
      <c r="AK89" s="203"/>
      <c r="AL89" s="203"/>
      <c r="AM89" s="203"/>
      <c r="AN89" s="203">
        <v>5</v>
      </c>
      <c r="AO89" s="203"/>
      <c r="AP89" s="203"/>
      <c r="AQ89" s="203"/>
      <c r="AR89" s="203"/>
      <c r="AS89" s="203" t="s">
        <v>704</v>
      </c>
      <c r="AT89" s="633"/>
      <c r="AU89" s="481" t="s">
        <v>922</v>
      </c>
      <c r="AV89" s="453">
        <v>2019</v>
      </c>
      <c r="AW89" s="632" t="s">
        <v>767</v>
      </c>
      <c r="AX89" s="627" t="s">
        <v>866</v>
      </c>
      <c r="AY89" s="456"/>
      <c r="AZ89" s="457"/>
      <c r="BD89" s="632"/>
      <c r="BE89" s="632">
        <v>1</v>
      </c>
      <c r="BF89" s="459"/>
      <c r="BG89" s="632">
        <v>1</v>
      </c>
    </row>
    <row r="90" spans="1:59" ht="52.9">
      <c r="A90" s="527"/>
      <c r="B90" s="527"/>
      <c r="C90" s="528" t="s">
        <v>923</v>
      </c>
      <c r="D90" s="481" t="s">
        <v>731</v>
      </c>
      <c r="E90" s="482">
        <f>F90+J90</f>
        <v>4.5</v>
      </c>
      <c r="F90" s="482"/>
      <c r="G90" s="482"/>
      <c r="H90" s="482"/>
      <c r="I90" s="482"/>
      <c r="J90" s="435">
        <f>SUM(M90:AR90)</f>
        <v>4.5</v>
      </c>
      <c r="K90" s="455" t="str">
        <f>IF(M90&lt;&gt;0,M$4&amp;", ","")&amp;IF(N90&lt;&gt;0,N$4&amp;", ","")&amp;IF(O90&lt;&gt;0,O$4&amp;", ","")&amp;IF(P90&lt;&gt;0,P$4&amp;", ","")&amp;IF(Q90&lt;&gt;0,Q$4&amp;", ","")&amp;IF(R90&lt;&gt;0,R$4&amp;", ","")&amp;IF(S90&lt;&gt;0,S$4&amp;", ","")&amp;IF(T90&lt;&gt;0,T$4&amp;", ","")&amp;IF(U90&lt;&gt;0,U$4&amp;", ","")&amp;IF(V90&lt;&gt;0,V$4&amp;", ","")&amp;IF(W90&lt;&gt;0,W$4&amp;", ","")&amp;IF(X90&lt;&gt;0,X$4&amp;", ","")&amp;IF(Z90&lt;&gt;0,Z$4&amp;", ","")&amp;IF(AA90&lt;&gt;0,AA$4&amp;", ","")&amp;IF(AB90&lt;&gt;0,AB$4&amp;", ","")&amp;IF(AC90&lt;&gt;0,AC$4&amp;", ","")&amp;IF(AD90&lt;&gt;0,AD$4&amp;", ","")&amp;IF(AE90&lt;&gt;0,AE$4&amp;", ","")&amp;IF(AF90&lt;&gt;0,AF$4&amp;", ","")&amp;IF(AG90&lt;&gt;0,AG$4&amp;", ","")&amp;IF(AH90&lt;&gt;0,AH$4&amp;", ","")&amp;IF(AI90&lt;&gt;0,AI$4&amp;", ","")&amp;IF(AJ90&lt;&gt;0,AJ$4&amp;", ","")&amp;IF(AK90&lt;&gt;0,AK$4&amp;", ","")&amp;IF(AL90&lt;&gt;0,AL$4&amp;", ","")&amp;IF(AM90&lt;&gt;0,AM$4&amp;", ","")&amp;IF(AN90&lt;&gt;0,AN$4&amp;", ","")&amp;IF(AO90&lt;&gt;0,AO$4&amp;", ","")&amp;IF(AP90&lt;&gt;0,AP$4&amp;", ","")</f>
        <v xml:space="preserve">RST, </v>
      </c>
      <c r="L90" s="455" t="str">
        <f t="shared" si="8"/>
        <v xml:space="preserve">RST, </v>
      </c>
      <c r="M90" s="482"/>
      <c r="N90" s="482"/>
      <c r="O90" s="482"/>
      <c r="P90" s="482"/>
      <c r="Q90" s="482"/>
      <c r="R90" s="482"/>
      <c r="S90" s="482"/>
      <c r="T90" s="482">
        <v>4.5</v>
      </c>
      <c r="U90" s="482"/>
      <c r="V90" s="482"/>
      <c r="W90" s="482"/>
      <c r="X90" s="482"/>
      <c r="Y90" s="482"/>
      <c r="Z90" s="482"/>
      <c r="AA90" s="482"/>
      <c r="AB90" s="482"/>
      <c r="AC90" s="482"/>
      <c r="AD90" s="482"/>
      <c r="AE90" s="482"/>
      <c r="AF90" s="482"/>
      <c r="AG90" s="482"/>
      <c r="AH90" s="482"/>
      <c r="AI90" s="482"/>
      <c r="AJ90" s="482"/>
      <c r="AK90" s="482"/>
      <c r="AL90" s="482"/>
      <c r="AM90" s="482"/>
      <c r="AN90" s="482"/>
      <c r="AO90" s="482"/>
      <c r="AP90" s="204"/>
      <c r="AQ90" s="204"/>
      <c r="AR90" s="204"/>
      <c r="AS90" s="437" t="s">
        <v>898</v>
      </c>
      <c r="AT90" s="429"/>
      <c r="AU90" s="439" t="s">
        <v>924</v>
      </c>
      <c r="AV90" s="437">
        <v>2022</v>
      </c>
      <c r="BD90" s="437"/>
      <c r="BE90" s="429"/>
      <c r="BF90" s="429"/>
      <c r="BG90" s="428">
        <v>1</v>
      </c>
    </row>
    <row r="91" spans="1:59" s="458" customFormat="1" ht="35.25">
      <c r="A91" s="632">
        <f ca="1">IF(C91="",0,MAX($A$6:A90)+1)</f>
        <v>82</v>
      </c>
      <c r="B91" s="451">
        <v>122</v>
      </c>
      <c r="C91" s="452" t="s">
        <v>925</v>
      </c>
      <c r="D91" s="453" t="s">
        <v>731</v>
      </c>
      <c r="E91" s="454">
        <v>3.84</v>
      </c>
      <c r="F91" s="454"/>
      <c r="G91" s="454"/>
      <c r="H91" s="251">
        <f>I91-E91</f>
        <v>0</v>
      </c>
      <c r="I91" s="455">
        <f>J91+F91</f>
        <v>3.84</v>
      </c>
      <c r="J91" s="455">
        <f>SUM(M91:Q91)+SUM(S91:AP91)</f>
        <v>3.84</v>
      </c>
      <c r="K91" s="455" t="s">
        <v>926</v>
      </c>
      <c r="L91" s="455" t="str">
        <f t="shared" si="8"/>
        <v xml:space="preserve">RST, RPH, </v>
      </c>
      <c r="M91" s="454"/>
      <c r="N91" s="454"/>
      <c r="O91" s="454"/>
      <c r="P91" s="454"/>
      <c r="Q91" s="454"/>
      <c r="R91" s="203"/>
      <c r="S91" s="203"/>
      <c r="T91" s="454">
        <v>0.81</v>
      </c>
      <c r="U91" s="454"/>
      <c r="V91" s="454">
        <v>3.03</v>
      </c>
      <c r="W91" s="454"/>
      <c r="X91" s="454"/>
      <c r="Y91" s="454"/>
      <c r="Z91" s="454"/>
      <c r="AA91" s="454"/>
      <c r="AB91" s="454"/>
      <c r="AC91" s="454"/>
      <c r="AD91" s="454"/>
      <c r="AE91" s="454"/>
      <c r="AF91" s="454"/>
      <c r="AG91" s="454"/>
      <c r="AH91" s="454"/>
      <c r="AI91" s="454"/>
      <c r="AJ91" s="454"/>
      <c r="AK91" s="454"/>
      <c r="AL91" s="454"/>
      <c r="AM91" s="454"/>
      <c r="AN91" s="454"/>
      <c r="AO91" s="454"/>
      <c r="AP91" s="454"/>
      <c r="AQ91" s="454"/>
      <c r="AR91" s="454"/>
      <c r="AS91" s="454" t="s">
        <v>664</v>
      </c>
      <c r="AT91" s="529"/>
      <c r="AU91" s="453"/>
      <c r="AV91" s="453">
        <v>2022</v>
      </c>
      <c r="AW91" s="453" t="s">
        <v>761</v>
      </c>
      <c r="AX91" s="453" t="s">
        <v>803</v>
      </c>
      <c r="AY91" s="456"/>
      <c r="AZ91" s="457"/>
      <c r="BD91" s="632"/>
      <c r="BE91" s="632"/>
      <c r="BF91" s="459"/>
      <c r="BG91" s="632">
        <v>1</v>
      </c>
    </row>
    <row r="92" spans="1:59" s="458" customFormat="1" ht="45" customHeight="1">
      <c r="A92" s="632">
        <f ca="1">IF(C92="",0,MAX($A$6:A91)+1)</f>
        <v>81</v>
      </c>
      <c r="B92" s="460">
        <v>84</v>
      </c>
      <c r="C92" s="452" t="s">
        <v>927</v>
      </c>
      <c r="D92" s="453" t="s">
        <v>731</v>
      </c>
      <c r="E92" s="454">
        <v>0.4</v>
      </c>
      <c r="F92" s="454"/>
      <c r="G92" s="454"/>
      <c r="H92" s="251">
        <f t="shared" ref="H92" si="12">I92-E92</f>
        <v>0</v>
      </c>
      <c r="I92" s="455">
        <f t="shared" ref="I92" si="13">J92+F92</f>
        <v>0.4</v>
      </c>
      <c r="J92" s="455">
        <f t="shared" ref="J92:J93" si="14">SUM(M92:Q92)+SUM(S92:AP92)</f>
        <v>0.4</v>
      </c>
      <c r="K92" s="455" t="s">
        <v>928</v>
      </c>
      <c r="L92" s="455" t="str">
        <f t="shared" si="8"/>
        <v xml:space="preserve">LUK, RSN, </v>
      </c>
      <c r="M92" s="454"/>
      <c r="N92" s="454">
        <v>0.12989999999999999</v>
      </c>
      <c r="O92" s="454"/>
      <c r="P92" s="454"/>
      <c r="Q92" s="454"/>
      <c r="R92" s="203"/>
      <c r="S92" s="203">
        <v>0.27010000000000001</v>
      </c>
      <c r="T92" s="454"/>
      <c r="U92" s="454"/>
      <c r="V92" s="454"/>
      <c r="W92" s="454"/>
      <c r="X92" s="454"/>
      <c r="Y92" s="454"/>
      <c r="Z92" s="454"/>
      <c r="AA92" s="454"/>
      <c r="AB92" s="454"/>
      <c r="AC92" s="454"/>
      <c r="AD92" s="454"/>
      <c r="AE92" s="454"/>
      <c r="AF92" s="454"/>
      <c r="AG92" s="454"/>
      <c r="AH92" s="454"/>
      <c r="AI92" s="454"/>
      <c r="AJ92" s="454"/>
      <c r="AK92" s="454"/>
      <c r="AL92" s="454"/>
      <c r="AM92" s="454"/>
      <c r="AN92" s="454"/>
      <c r="AO92" s="454"/>
      <c r="AP92" s="454"/>
      <c r="AQ92" s="454"/>
      <c r="AR92" s="454"/>
      <c r="AS92" s="454" t="s">
        <v>664</v>
      </c>
      <c r="AT92" s="453"/>
      <c r="AU92" s="453"/>
      <c r="AV92" s="453">
        <v>2022</v>
      </c>
      <c r="AW92" s="453" t="s">
        <v>767</v>
      </c>
      <c r="AX92" s="453" t="s">
        <v>929</v>
      </c>
      <c r="AY92" s="456"/>
      <c r="AZ92" s="457"/>
      <c r="BD92" s="632"/>
      <c r="BE92" s="632"/>
      <c r="BF92" s="632"/>
      <c r="BG92" s="632">
        <v>1</v>
      </c>
    </row>
    <row r="93" spans="1:59" s="458" customFormat="1" ht="49.9" customHeight="1">
      <c r="A93" s="632"/>
      <c r="B93" s="451"/>
      <c r="C93" s="452" t="s">
        <v>930</v>
      </c>
      <c r="D93" s="453" t="s">
        <v>731</v>
      </c>
      <c r="E93" s="454">
        <v>1.8</v>
      </c>
      <c r="F93" s="454"/>
      <c r="G93" s="454"/>
      <c r="H93" s="251"/>
      <c r="I93" s="455"/>
      <c r="J93" s="455">
        <f t="shared" si="14"/>
        <v>1.8</v>
      </c>
      <c r="K93" s="455"/>
      <c r="L93" s="455" t="str">
        <f t="shared" si="8"/>
        <v xml:space="preserve">LUK, HNK, CLN, RST, </v>
      </c>
      <c r="M93" s="454"/>
      <c r="N93" s="454">
        <v>0.01</v>
      </c>
      <c r="O93" s="454"/>
      <c r="P93" s="454">
        <v>0.5</v>
      </c>
      <c r="Q93" s="454">
        <v>0.2</v>
      </c>
      <c r="R93" s="203"/>
      <c r="S93" s="203"/>
      <c r="T93" s="454">
        <v>1.0900000000000001</v>
      </c>
      <c r="U93" s="454"/>
      <c r="V93" s="454"/>
      <c r="W93" s="454"/>
      <c r="X93" s="454"/>
      <c r="Y93" s="454"/>
      <c r="Z93" s="454"/>
      <c r="AA93" s="454"/>
      <c r="AB93" s="454"/>
      <c r="AC93" s="454"/>
      <c r="AD93" s="454"/>
      <c r="AE93" s="454"/>
      <c r="AF93" s="454"/>
      <c r="AG93" s="454"/>
      <c r="AH93" s="454"/>
      <c r="AI93" s="454"/>
      <c r="AJ93" s="454"/>
      <c r="AK93" s="454"/>
      <c r="AL93" s="454"/>
      <c r="AM93" s="454"/>
      <c r="AN93" s="454"/>
      <c r="AO93" s="454"/>
      <c r="AP93" s="454"/>
      <c r="AQ93" s="454"/>
      <c r="AR93" s="454"/>
      <c r="AS93" s="454" t="s">
        <v>664</v>
      </c>
      <c r="AT93" s="453"/>
      <c r="AU93" s="453"/>
      <c r="AV93" s="453">
        <v>2022</v>
      </c>
      <c r="AW93" s="453"/>
      <c r="AX93" s="453"/>
      <c r="AY93" s="456"/>
      <c r="AZ93" s="457"/>
      <c r="BD93" s="632"/>
      <c r="BE93" s="632"/>
      <c r="BF93" s="632"/>
      <c r="BG93" s="632">
        <v>1</v>
      </c>
    </row>
    <row r="94" spans="1:59" s="458" customFormat="1" ht="70.5">
      <c r="A94" s="632"/>
      <c r="B94" s="451"/>
      <c r="C94" s="452" t="s">
        <v>931</v>
      </c>
      <c r="D94" s="453" t="s">
        <v>731</v>
      </c>
      <c r="E94" s="455">
        <v>0.55000000000000004</v>
      </c>
      <c r="F94" s="454"/>
      <c r="G94" s="454"/>
      <c r="H94" s="251"/>
      <c r="I94" s="455"/>
      <c r="J94" s="455">
        <f>SUM(M94:Q94)+SUM(S94:AP94)</f>
        <v>0.55000000000000004</v>
      </c>
      <c r="K94" s="455"/>
      <c r="L94" s="455" t="str">
        <f t="shared" si="8"/>
        <v xml:space="preserve">HNK, RPH, </v>
      </c>
      <c r="M94" s="454"/>
      <c r="N94" s="454"/>
      <c r="O94" s="454"/>
      <c r="P94" s="454">
        <v>0.3</v>
      </c>
      <c r="Q94" s="454"/>
      <c r="R94" s="203"/>
      <c r="S94" s="203"/>
      <c r="T94" s="454"/>
      <c r="U94" s="454"/>
      <c r="V94" s="454">
        <v>0.25</v>
      </c>
      <c r="W94" s="454"/>
      <c r="X94" s="454"/>
      <c r="Y94" s="454"/>
      <c r="Z94" s="454"/>
      <c r="AA94" s="454"/>
      <c r="AB94" s="454"/>
      <c r="AC94" s="454"/>
      <c r="AD94" s="454"/>
      <c r="AE94" s="454"/>
      <c r="AF94" s="454"/>
      <c r="AG94" s="454"/>
      <c r="AH94" s="454"/>
      <c r="AI94" s="454"/>
      <c r="AJ94" s="454"/>
      <c r="AK94" s="454"/>
      <c r="AL94" s="454"/>
      <c r="AM94" s="454"/>
      <c r="AN94" s="454"/>
      <c r="AO94" s="454"/>
      <c r="AP94" s="454"/>
      <c r="AQ94" s="454"/>
      <c r="AR94" s="454"/>
      <c r="AS94" s="454" t="s">
        <v>664</v>
      </c>
      <c r="AT94" s="453"/>
      <c r="AU94" s="453" t="s">
        <v>932</v>
      </c>
      <c r="AV94" s="453">
        <v>2022</v>
      </c>
      <c r="AW94" s="453"/>
      <c r="AX94" s="453" t="s">
        <v>932</v>
      </c>
      <c r="AY94" s="456"/>
      <c r="AZ94" s="457"/>
      <c r="BD94" s="632"/>
      <c r="BE94" s="632"/>
      <c r="BF94" s="459"/>
      <c r="BG94" s="632">
        <v>1</v>
      </c>
    </row>
    <row r="95" spans="1:59" ht="35.25">
      <c r="A95" s="527">
        <v>1</v>
      </c>
      <c r="B95" s="527"/>
      <c r="C95" s="530" t="s">
        <v>933</v>
      </c>
      <c r="D95" s="481" t="s">
        <v>731</v>
      </c>
      <c r="E95" s="482">
        <f t="shared" ref="E95:E104" si="15">F95+J95</f>
        <v>1.08</v>
      </c>
      <c r="F95" s="482">
        <v>1.08</v>
      </c>
      <c r="G95" s="482"/>
      <c r="H95" s="482"/>
      <c r="I95" s="482"/>
      <c r="J95" s="435">
        <f>SUM(M95:AR95)</f>
        <v>0</v>
      </c>
      <c r="K95" s="455" t="str">
        <f t="shared" ref="K95:K104" si="16">IF(M95&lt;&gt;0,M$4&amp;", ","")&amp;IF(N95&lt;&gt;0,N$4&amp;", ","")&amp;IF(O95&lt;&gt;0,O$4&amp;", ","")&amp;IF(P95&lt;&gt;0,P$4&amp;", ","")&amp;IF(Q95&lt;&gt;0,Q$4&amp;", ","")&amp;IF(R95&lt;&gt;0,R$4&amp;", ","")&amp;IF(S95&lt;&gt;0,S$4&amp;", ","")&amp;IF(T95&lt;&gt;0,T$4&amp;", ","")&amp;IF(U95&lt;&gt;0,U$4&amp;", ","")&amp;IF(V95&lt;&gt;0,V$4&amp;", ","")&amp;IF(W95&lt;&gt;0,W$4&amp;", ","")&amp;IF(X95&lt;&gt;0,X$4&amp;", ","")&amp;IF(Z95&lt;&gt;0,Z$4&amp;", ","")&amp;IF(AA95&lt;&gt;0,AA$4&amp;", ","")&amp;IF(AB95&lt;&gt;0,AB$4&amp;", ","")&amp;IF(AC95&lt;&gt;0,AC$4&amp;", ","")&amp;IF(AD95&lt;&gt;0,AD$4&amp;", ","")&amp;IF(AE95&lt;&gt;0,AE$4&amp;", ","")&amp;IF(AF95&lt;&gt;0,AF$4&amp;", ","")&amp;IF(AG95&lt;&gt;0,AG$4&amp;", ","")&amp;IF(AH95&lt;&gt;0,AH$4&amp;", ","")&amp;IF(AI95&lt;&gt;0,AI$4&amp;", ","")&amp;IF(AJ95&lt;&gt;0,AJ$4&amp;", ","")&amp;IF(AK95&lt;&gt;0,AK$4&amp;", ","")&amp;IF(AL95&lt;&gt;0,AL$4&amp;", ","")&amp;IF(AM95&lt;&gt;0,AM$4&amp;", ","")&amp;IF(AN95&lt;&gt;0,AN$4&amp;", ","")&amp;IF(AO95&lt;&gt;0,AO$4&amp;", ","")&amp;IF(AP95&lt;&gt;0,AP$4&amp;", ","")</f>
        <v/>
      </c>
      <c r="L95" s="455" t="str">
        <f t="shared" si="8"/>
        <v/>
      </c>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82"/>
      <c r="AK95" s="482"/>
      <c r="AL95" s="482"/>
      <c r="AM95" s="482"/>
      <c r="AN95" s="482"/>
      <c r="AO95" s="482"/>
      <c r="AP95" s="531"/>
      <c r="AQ95" s="204"/>
      <c r="AR95" s="531"/>
      <c r="AS95" s="437" t="s">
        <v>696</v>
      </c>
      <c r="AT95" s="429"/>
      <c r="AU95" s="437"/>
      <c r="AV95" s="437">
        <v>2022</v>
      </c>
      <c r="BD95" s="437"/>
      <c r="BE95" s="429"/>
      <c r="BF95" s="429"/>
      <c r="BG95" s="428">
        <v>1</v>
      </c>
    </row>
    <row r="96" spans="1:59" ht="52.9">
      <c r="A96" s="527">
        <v>2</v>
      </c>
      <c r="B96" s="527"/>
      <c r="C96" s="532" t="s">
        <v>934</v>
      </c>
      <c r="D96" s="481" t="s">
        <v>731</v>
      </c>
      <c r="E96" s="482">
        <f t="shared" si="15"/>
        <v>2.6</v>
      </c>
      <c r="F96" s="533">
        <v>2.6</v>
      </c>
      <c r="G96" s="533"/>
      <c r="H96" s="533"/>
      <c r="I96" s="533"/>
      <c r="J96" s="435">
        <f>SUM(M96:AR96)</f>
        <v>0</v>
      </c>
      <c r="K96" s="455" t="str">
        <f t="shared" si="16"/>
        <v/>
      </c>
      <c r="L96" s="455" t="str">
        <f t="shared" si="8"/>
        <v/>
      </c>
      <c r="M96" s="482"/>
      <c r="N96" s="482"/>
      <c r="O96" s="482"/>
      <c r="P96" s="482"/>
      <c r="Q96" s="482"/>
      <c r="R96" s="482"/>
      <c r="S96" s="482"/>
      <c r="T96" s="482"/>
      <c r="U96" s="482"/>
      <c r="V96" s="482"/>
      <c r="W96" s="482"/>
      <c r="X96" s="482"/>
      <c r="Y96" s="482"/>
      <c r="Z96" s="482"/>
      <c r="AA96" s="482"/>
      <c r="AB96" s="482"/>
      <c r="AC96" s="482"/>
      <c r="AD96" s="482"/>
      <c r="AE96" s="482"/>
      <c r="AF96" s="482"/>
      <c r="AG96" s="482"/>
      <c r="AH96" s="482"/>
      <c r="AI96" s="482"/>
      <c r="AJ96" s="482"/>
      <c r="AK96" s="482"/>
      <c r="AL96" s="482"/>
      <c r="AM96" s="482"/>
      <c r="AN96" s="482"/>
      <c r="AO96" s="482"/>
      <c r="AP96" s="482"/>
      <c r="AQ96" s="204"/>
      <c r="AR96" s="204"/>
      <c r="AS96" s="437" t="s">
        <v>696</v>
      </c>
      <c r="AT96" s="429"/>
      <c r="AU96" s="633" t="s">
        <v>866</v>
      </c>
      <c r="AV96" s="453">
        <v>2022</v>
      </c>
      <c r="BD96" s="437"/>
      <c r="BE96" s="429"/>
      <c r="BF96" s="429"/>
      <c r="BG96" s="428">
        <v>1</v>
      </c>
    </row>
    <row r="97" spans="1:59" ht="52.9">
      <c r="A97" s="527">
        <v>3</v>
      </c>
      <c r="B97" s="527"/>
      <c r="C97" s="534" t="s">
        <v>935</v>
      </c>
      <c r="D97" s="481" t="s">
        <v>731</v>
      </c>
      <c r="E97" s="482">
        <f t="shared" si="15"/>
        <v>1.5</v>
      </c>
      <c r="F97" s="533">
        <v>1.5</v>
      </c>
      <c r="G97" s="533"/>
      <c r="H97" s="533"/>
      <c r="I97" s="533"/>
      <c r="J97" s="435">
        <f>SUM(M97:AR97)</f>
        <v>0</v>
      </c>
      <c r="K97" s="455" t="str">
        <f t="shared" si="16"/>
        <v/>
      </c>
      <c r="L97" s="455" t="str">
        <f t="shared" si="8"/>
        <v/>
      </c>
      <c r="M97" s="482"/>
      <c r="N97" s="482"/>
      <c r="O97" s="482"/>
      <c r="P97" s="482"/>
      <c r="Q97" s="482"/>
      <c r="R97" s="482"/>
      <c r="S97" s="482"/>
      <c r="T97" s="482"/>
      <c r="U97" s="482"/>
      <c r="V97" s="482"/>
      <c r="W97" s="482"/>
      <c r="X97" s="482"/>
      <c r="Y97" s="482"/>
      <c r="Z97" s="482"/>
      <c r="AA97" s="482"/>
      <c r="AB97" s="482"/>
      <c r="AC97" s="482"/>
      <c r="AD97" s="482"/>
      <c r="AE97" s="482"/>
      <c r="AF97" s="482"/>
      <c r="AG97" s="482"/>
      <c r="AH97" s="482"/>
      <c r="AI97" s="482"/>
      <c r="AJ97" s="482"/>
      <c r="AK97" s="482"/>
      <c r="AL97" s="482"/>
      <c r="AM97" s="482"/>
      <c r="AN97" s="482"/>
      <c r="AO97" s="482"/>
      <c r="AP97" s="204"/>
      <c r="AQ97" s="204"/>
      <c r="AR97" s="482"/>
      <c r="AS97" s="437" t="s">
        <v>696</v>
      </c>
      <c r="AT97" s="429"/>
      <c r="AU97" s="453" t="s">
        <v>866</v>
      </c>
      <c r="AV97" s="437">
        <v>2022</v>
      </c>
      <c r="BD97" s="437"/>
      <c r="BE97" s="429"/>
      <c r="BF97" s="429"/>
      <c r="BG97" s="428">
        <v>1</v>
      </c>
    </row>
    <row r="98" spans="1:59" ht="35.25">
      <c r="A98" s="527">
        <v>4</v>
      </c>
      <c r="B98" s="527"/>
      <c r="C98" s="534" t="s">
        <v>936</v>
      </c>
      <c r="D98" s="481" t="s">
        <v>731</v>
      </c>
      <c r="E98" s="482">
        <f t="shared" si="15"/>
        <v>2.25</v>
      </c>
      <c r="F98" s="533">
        <v>2.25</v>
      </c>
      <c r="G98" s="533"/>
      <c r="H98" s="533"/>
      <c r="I98" s="533"/>
      <c r="J98" s="435">
        <f>SUM(M98:AR98)</f>
        <v>0</v>
      </c>
      <c r="K98" s="455" t="str">
        <f t="shared" si="16"/>
        <v/>
      </c>
      <c r="L98" s="455" t="str">
        <f t="shared" si="8"/>
        <v/>
      </c>
      <c r="M98" s="482"/>
      <c r="N98" s="482"/>
      <c r="O98" s="482"/>
      <c r="P98" s="482"/>
      <c r="Q98" s="482"/>
      <c r="R98" s="482"/>
      <c r="S98" s="482"/>
      <c r="T98" s="482"/>
      <c r="U98" s="482"/>
      <c r="V98" s="482"/>
      <c r="W98" s="482"/>
      <c r="X98" s="482"/>
      <c r="Y98" s="482"/>
      <c r="Z98" s="482"/>
      <c r="AA98" s="482"/>
      <c r="AB98" s="482"/>
      <c r="AC98" s="482"/>
      <c r="AD98" s="482"/>
      <c r="AE98" s="482"/>
      <c r="AF98" s="482"/>
      <c r="AG98" s="482"/>
      <c r="AH98" s="482"/>
      <c r="AI98" s="482"/>
      <c r="AJ98" s="482"/>
      <c r="AK98" s="482"/>
      <c r="AL98" s="482"/>
      <c r="AM98" s="482"/>
      <c r="AN98" s="482"/>
      <c r="AO98" s="482"/>
      <c r="AP98" s="204"/>
      <c r="AQ98" s="204"/>
      <c r="AR98" s="482"/>
      <c r="AS98" s="437" t="s">
        <v>696</v>
      </c>
      <c r="AT98" s="429"/>
      <c r="AU98" s="453"/>
      <c r="AV98" s="453">
        <v>2022</v>
      </c>
      <c r="BD98" s="437"/>
      <c r="BE98" s="429"/>
      <c r="BF98" s="429"/>
      <c r="BG98" s="428">
        <v>1</v>
      </c>
    </row>
    <row r="99" spans="1:59" ht="52.9">
      <c r="A99" s="527">
        <v>5</v>
      </c>
      <c r="B99" s="527"/>
      <c r="C99" s="534" t="s">
        <v>937</v>
      </c>
      <c r="D99" s="481" t="s">
        <v>731</v>
      </c>
      <c r="E99" s="482">
        <f t="shared" si="15"/>
        <v>0.62</v>
      </c>
      <c r="F99" s="482">
        <v>0.62</v>
      </c>
      <c r="G99" s="482"/>
      <c r="H99" s="482"/>
      <c r="I99" s="482"/>
      <c r="J99" s="435">
        <f>SUM(M99:AR99)</f>
        <v>0</v>
      </c>
      <c r="K99" s="455" t="str">
        <f t="shared" si="16"/>
        <v/>
      </c>
      <c r="L99" s="455" t="str">
        <f t="shared" si="8"/>
        <v/>
      </c>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c r="AK99" s="482"/>
      <c r="AL99" s="482"/>
      <c r="AM99" s="482"/>
      <c r="AN99" s="482"/>
      <c r="AO99" s="482"/>
      <c r="AP99" s="204"/>
      <c r="AQ99" s="204"/>
      <c r="AR99" s="204"/>
      <c r="AS99" s="437" t="s">
        <v>696</v>
      </c>
      <c r="AT99" s="429"/>
      <c r="AU99" s="453" t="s">
        <v>938</v>
      </c>
      <c r="AV99" s="437">
        <v>2022</v>
      </c>
      <c r="BD99" s="437"/>
      <c r="BE99" s="429"/>
      <c r="BF99" s="429"/>
      <c r="BG99" s="428">
        <v>1</v>
      </c>
    </row>
    <row r="100" spans="1:59" s="458" customFormat="1" ht="70.5">
      <c r="A100" s="632">
        <f ca="1">IF(C100="",0,MAX($A$6:A99)+1)</f>
        <v>99</v>
      </c>
      <c r="B100" s="535">
        <v>17</v>
      </c>
      <c r="C100" s="473" t="s">
        <v>939</v>
      </c>
      <c r="D100" s="627" t="s">
        <v>731</v>
      </c>
      <c r="E100" s="477">
        <v>0.14000000000000001</v>
      </c>
      <c r="F100" s="477"/>
      <c r="G100" s="477">
        <v>0.14000000000000001</v>
      </c>
      <c r="H100" s="251">
        <f>I100-E100</f>
        <v>0</v>
      </c>
      <c r="I100" s="455">
        <f>J100+F100</f>
        <v>0.14000000000000001</v>
      </c>
      <c r="J100" s="455">
        <f>SUM(M100:Q100)+SUM(S100:AP100)</f>
        <v>0.14000000000000001</v>
      </c>
      <c r="K100" s="455" t="s">
        <v>735</v>
      </c>
      <c r="L100" s="455" t="str">
        <f t="shared" si="8"/>
        <v xml:space="preserve">DGD, </v>
      </c>
      <c r="M100" s="477"/>
      <c r="N100" s="477"/>
      <c r="O100" s="477"/>
      <c r="P100" s="477"/>
      <c r="Q100" s="477"/>
      <c r="R100" s="477"/>
      <c r="S100" s="477"/>
      <c r="T100" s="477"/>
      <c r="U100" s="477"/>
      <c r="V100" s="477"/>
      <c r="W100" s="477"/>
      <c r="X100" s="477"/>
      <c r="Y100" s="477"/>
      <c r="Z100" s="477"/>
      <c r="AA100" s="477"/>
      <c r="AB100" s="477"/>
      <c r="AC100" s="477"/>
      <c r="AD100" s="477"/>
      <c r="AE100" s="477"/>
      <c r="AF100" s="477"/>
      <c r="AG100" s="477"/>
      <c r="AH100" s="477"/>
      <c r="AI100" s="477"/>
      <c r="AJ100" s="477">
        <v>0.14000000000000001</v>
      </c>
      <c r="AK100" s="477"/>
      <c r="AL100" s="477"/>
      <c r="AM100" s="477"/>
      <c r="AN100" s="477"/>
      <c r="AO100" s="477"/>
      <c r="AP100" s="477"/>
      <c r="AQ100" s="477"/>
      <c r="AR100" s="477"/>
      <c r="AS100" s="477" t="s">
        <v>696</v>
      </c>
      <c r="AT100" s="627"/>
      <c r="AU100" s="627"/>
      <c r="AV100" s="632">
        <v>2022</v>
      </c>
      <c r="AW100" s="453" t="s">
        <v>761</v>
      </c>
      <c r="AX100" s="453" t="s">
        <v>866</v>
      </c>
      <c r="AY100" s="456"/>
      <c r="AZ100" s="457"/>
      <c r="BD100" s="632"/>
      <c r="BE100" s="632"/>
      <c r="BF100" s="459"/>
      <c r="BG100" s="632">
        <v>1</v>
      </c>
    </row>
    <row r="101" spans="1:59" ht="52.9">
      <c r="A101" s="527">
        <v>7</v>
      </c>
      <c r="B101" s="527"/>
      <c r="C101" s="452" t="s">
        <v>940</v>
      </c>
      <c r="D101" s="481" t="s">
        <v>731</v>
      </c>
      <c r="E101" s="482">
        <f t="shared" si="15"/>
        <v>0.99</v>
      </c>
      <c r="F101" s="482"/>
      <c r="G101" s="482"/>
      <c r="H101" s="482"/>
      <c r="I101" s="482"/>
      <c r="J101" s="455">
        <f t="shared" ref="J101:J110" si="17">SUM(M101:Q101)+SUM(S101:AP101)</f>
        <v>0.99</v>
      </c>
      <c r="K101" s="455" t="str">
        <f t="shared" si="16"/>
        <v xml:space="preserve">HNK, </v>
      </c>
      <c r="L101" s="455" t="str">
        <f t="shared" si="8"/>
        <v xml:space="preserve">HNK, </v>
      </c>
      <c r="M101" s="482"/>
      <c r="N101" s="482"/>
      <c r="O101" s="482"/>
      <c r="P101" s="482">
        <v>0.99</v>
      </c>
      <c r="Q101" s="482"/>
      <c r="R101" s="482"/>
      <c r="S101" s="482"/>
      <c r="T101" s="482"/>
      <c r="U101" s="482"/>
      <c r="V101" s="482"/>
      <c r="W101" s="482"/>
      <c r="X101" s="482"/>
      <c r="Y101" s="482"/>
      <c r="Z101" s="482"/>
      <c r="AA101" s="482"/>
      <c r="AB101" s="482"/>
      <c r="AC101" s="482"/>
      <c r="AD101" s="482"/>
      <c r="AE101" s="482"/>
      <c r="AF101" s="482"/>
      <c r="AG101" s="482"/>
      <c r="AH101" s="482"/>
      <c r="AI101" s="482"/>
      <c r="AJ101" s="482"/>
      <c r="AK101" s="482"/>
      <c r="AL101" s="482"/>
      <c r="AM101" s="482"/>
      <c r="AN101" s="482"/>
      <c r="AO101" s="482"/>
      <c r="AP101" s="204"/>
      <c r="AQ101" s="204"/>
      <c r="AR101" s="204"/>
      <c r="AS101" s="437" t="s">
        <v>699</v>
      </c>
      <c r="AT101" s="429"/>
      <c r="AU101" s="453" t="s">
        <v>941</v>
      </c>
      <c r="AV101" s="437">
        <v>2022</v>
      </c>
      <c r="BD101" s="437"/>
      <c r="BE101" s="429"/>
      <c r="BF101" s="429"/>
      <c r="BG101" s="428">
        <v>1</v>
      </c>
    </row>
    <row r="102" spans="1:59" ht="52.9">
      <c r="A102" s="527">
        <v>9</v>
      </c>
      <c r="B102" s="527"/>
      <c r="C102" s="478" t="s">
        <v>942</v>
      </c>
      <c r="D102" s="481" t="s">
        <v>731</v>
      </c>
      <c r="E102" s="482">
        <f t="shared" si="15"/>
        <v>0.21</v>
      </c>
      <c r="F102" s="482"/>
      <c r="G102" s="482"/>
      <c r="H102" s="482"/>
      <c r="I102" s="482"/>
      <c r="J102" s="455">
        <f t="shared" si="17"/>
        <v>0.21</v>
      </c>
      <c r="K102" s="455" t="str">
        <f t="shared" si="16"/>
        <v xml:space="preserve">HNK, </v>
      </c>
      <c r="L102" s="455" t="str">
        <f t="shared" si="8"/>
        <v xml:space="preserve">HNK, </v>
      </c>
      <c r="M102" s="482"/>
      <c r="N102" s="482"/>
      <c r="O102" s="482"/>
      <c r="P102" s="482">
        <v>0.21</v>
      </c>
      <c r="Q102" s="482"/>
      <c r="R102" s="482"/>
      <c r="S102" s="482"/>
      <c r="T102" s="482"/>
      <c r="U102" s="482"/>
      <c r="V102" s="482"/>
      <c r="W102" s="482"/>
      <c r="X102" s="482"/>
      <c r="Y102" s="482"/>
      <c r="Z102" s="482"/>
      <c r="AA102" s="482"/>
      <c r="AB102" s="482"/>
      <c r="AC102" s="482"/>
      <c r="AD102" s="482"/>
      <c r="AE102" s="482"/>
      <c r="AF102" s="482"/>
      <c r="AG102" s="482"/>
      <c r="AH102" s="482"/>
      <c r="AI102" s="482"/>
      <c r="AJ102" s="482"/>
      <c r="AK102" s="482"/>
      <c r="AL102" s="482"/>
      <c r="AM102" s="482"/>
      <c r="AN102" s="482"/>
      <c r="AO102" s="482"/>
      <c r="AP102" s="204"/>
      <c r="AQ102" s="204"/>
      <c r="AR102" s="204"/>
      <c r="AS102" s="437" t="s">
        <v>699</v>
      </c>
      <c r="AT102" s="429"/>
      <c r="AU102" s="453" t="s">
        <v>941</v>
      </c>
      <c r="AV102" s="437">
        <v>2022</v>
      </c>
      <c r="BD102" s="437"/>
      <c r="BE102" s="429"/>
      <c r="BF102" s="429"/>
      <c r="BG102" s="428">
        <v>1</v>
      </c>
    </row>
    <row r="103" spans="1:59">
      <c r="A103" s="527"/>
      <c r="B103" s="527"/>
      <c r="C103" s="528" t="s">
        <v>943</v>
      </c>
      <c r="D103" s="481" t="s">
        <v>731</v>
      </c>
      <c r="E103" s="482">
        <f t="shared" si="15"/>
        <v>0.01</v>
      </c>
      <c r="F103" s="482"/>
      <c r="G103" s="482"/>
      <c r="H103" s="482"/>
      <c r="I103" s="482"/>
      <c r="J103" s="455">
        <f t="shared" si="17"/>
        <v>0.01</v>
      </c>
      <c r="K103" s="455" t="str">
        <f t="shared" si="16"/>
        <v xml:space="preserve">SON, </v>
      </c>
      <c r="L103" s="455" t="str">
        <f t="shared" si="8"/>
        <v xml:space="preserve">SON, </v>
      </c>
      <c r="M103" s="482"/>
      <c r="N103" s="482"/>
      <c r="O103" s="482"/>
      <c r="P103" s="482"/>
      <c r="Q103" s="482"/>
      <c r="R103" s="482"/>
      <c r="S103" s="482"/>
      <c r="T103" s="482"/>
      <c r="U103" s="482"/>
      <c r="V103" s="482"/>
      <c r="W103" s="482"/>
      <c r="X103" s="482"/>
      <c r="Y103" s="482"/>
      <c r="Z103" s="482"/>
      <c r="AA103" s="482"/>
      <c r="AB103" s="482"/>
      <c r="AC103" s="482"/>
      <c r="AD103" s="482"/>
      <c r="AE103" s="482"/>
      <c r="AF103" s="482"/>
      <c r="AG103" s="482"/>
      <c r="AH103" s="482"/>
      <c r="AI103" s="482"/>
      <c r="AJ103" s="482"/>
      <c r="AK103" s="482"/>
      <c r="AL103" s="482"/>
      <c r="AM103" s="482">
        <v>0.01</v>
      </c>
      <c r="AN103" s="482"/>
      <c r="AO103" s="482"/>
      <c r="AP103" s="204"/>
      <c r="AQ103" s="204"/>
      <c r="AR103" s="204"/>
      <c r="AS103" s="437" t="s">
        <v>704</v>
      </c>
      <c r="AT103" s="429"/>
      <c r="AU103" s="439"/>
      <c r="AV103" s="437">
        <v>2022</v>
      </c>
      <c r="BD103" s="437"/>
      <c r="BE103" s="429"/>
      <c r="BF103" s="429"/>
      <c r="BG103" s="428">
        <v>1</v>
      </c>
    </row>
    <row r="104" spans="1:59" ht="35.25">
      <c r="A104" s="527"/>
      <c r="B104" s="527"/>
      <c r="C104" s="473" t="s">
        <v>944</v>
      </c>
      <c r="D104" s="481" t="s">
        <v>731</v>
      </c>
      <c r="E104" s="482">
        <f t="shared" si="15"/>
        <v>0.8</v>
      </c>
      <c r="F104" s="482"/>
      <c r="G104" s="482"/>
      <c r="H104" s="482"/>
      <c r="I104" s="482"/>
      <c r="J104" s="455">
        <f t="shared" si="17"/>
        <v>0.8</v>
      </c>
      <c r="K104" s="455" t="str">
        <f t="shared" si="16"/>
        <v xml:space="preserve">LUK, RST, </v>
      </c>
      <c r="L104" s="455" t="str">
        <f t="shared" si="8"/>
        <v xml:space="preserve">LUK, RST, </v>
      </c>
      <c r="M104" s="482"/>
      <c r="N104" s="482">
        <v>0.35</v>
      </c>
      <c r="O104" s="482"/>
      <c r="P104" s="482"/>
      <c r="Q104" s="482"/>
      <c r="R104" s="482"/>
      <c r="S104" s="482"/>
      <c r="T104" s="482">
        <v>0.45</v>
      </c>
      <c r="U104" s="482"/>
      <c r="V104" s="482"/>
      <c r="W104" s="482"/>
      <c r="X104" s="482"/>
      <c r="Y104" s="482"/>
      <c r="Z104" s="482"/>
      <c r="AA104" s="482"/>
      <c r="AB104" s="482"/>
      <c r="AC104" s="482"/>
      <c r="AD104" s="482"/>
      <c r="AE104" s="482"/>
      <c r="AF104" s="482"/>
      <c r="AG104" s="482"/>
      <c r="AH104" s="482"/>
      <c r="AI104" s="482"/>
      <c r="AJ104" s="482"/>
      <c r="AK104" s="482"/>
      <c r="AL104" s="482"/>
      <c r="AM104" s="482"/>
      <c r="AN104" s="482"/>
      <c r="AO104" s="482"/>
      <c r="AP104" s="204"/>
      <c r="AQ104" s="204"/>
      <c r="AR104" s="204"/>
      <c r="AS104" s="437" t="s">
        <v>702</v>
      </c>
      <c r="AT104" s="429"/>
      <c r="AU104" s="439"/>
      <c r="AV104" s="453">
        <v>2022</v>
      </c>
      <c r="BD104" s="437"/>
      <c r="BE104" s="429"/>
      <c r="BF104" s="429"/>
      <c r="BG104" s="428">
        <v>1</v>
      </c>
    </row>
    <row r="105" spans="1:59">
      <c r="A105" s="527"/>
      <c r="B105" s="527"/>
      <c r="C105" s="528" t="s">
        <v>945</v>
      </c>
      <c r="D105" s="481" t="s">
        <v>731</v>
      </c>
      <c r="E105" s="482">
        <v>1.53</v>
      </c>
      <c r="F105" s="482"/>
      <c r="G105" s="482"/>
      <c r="H105" s="482"/>
      <c r="I105" s="482"/>
      <c r="J105" s="455">
        <f>SUM(M105:Q105)+SUM(S105:AP105)</f>
        <v>1.53</v>
      </c>
      <c r="K105" s="455" t="str">
        <f>IF(M105&lt;&gt;0,M$4&amp;", ","")&amp;IF(N105&lt;&gt;0,N$4&amp;", ","")&amp;IF(O105&lt;&gt;0,O$4&amp;", ","")&amp;IF(P105&lt;&gt;0,P$4&amp;", ","")&amp;IF(Q105&lt;&gt;0,Q$4&amp;", ","")&amp;IF(R105&lt;&gt;0,R$4&amp;", ","")&amp;IF(S105&lt;&gt;0,S$4&amp;", ","")&amp;IF(T105&lt;&gt;0,T$4&amp;", ","")&amp;IF(U105&lt;&gt;0,U$4&amp;", ","")&amp;IF(V105&lt;&gt;0,V$4&amp;", ","")&amp;IF(W105&lt;&gt;0,W$4&amp;", ","")&amp;IF(X105&lt;&gt;0,X$4&amp;", ","")&amp;IF(Z105&lt;&gt;0,Z$4&amp;", ","")&amp;IF(AA105&lt;&gt;0,AA$4&amp;", ","")&amp;IF(AB105&lt;&gt;0,AB$4&amp;", ","")&amp;IF(AC105&lt;&gt;0,AC$4&amp;", ","")&amp;IF(AD105&lt;&gt;0,AD$4&amp;", ","")&amp;IF(AE105&lt;&gt;0,AE$4&amp;", ","")&amp;IF(AF105&lt;&gt;0,AF$4&amp;", ","")&amp;IF(AG105&lt;&gt;0,AG$4&amp;", ","")&amp;IF(AH105&lt;&gt;0,AH$4&amp;", ","")&amp;IF(AI105&lt;&gt;0,AI$4&amp;", ","")&amp;IF(AJ105&lt;&gt;0,AJ$4&amp;", ","")&amp;IF(AK105&lt;&gt;0,AK$4&amp;", ","")&amp;IF(AL105&lt;&gt;0,AL$4&amp;", ","")&amp;IF(AM105&lt;&gt;0,AM$4&amp;", ","")&amp;IF(AN105&lt;&gt;0,AN$4&amp;", ","")&amp;IF(AO105&lt;&gt;0,AO$4&amp;", ","")&amp;IF(AP105&lt;&gt;0,AP$4&amp;", ","")</f>
        <v xml:space="preserve">HNK, RST, </v>
      </c>
      <c r="L105" s="455" t="str">
        <f t="shared" si="8"/>
        <v xml:space="preserve">HNK, RST, </v>
      </c>
      <c r="M105" s="482"/>
      <c r="N105" s="482"/>
      <c r="O105" s="482"/>
      <c r="P105" s="482">
        <v>0.53</v>
      </c>
      <c r="Q105" s="482"/>
      <c r="R105" s="482"/>
      <c r="S105" s="482"/>
      <c r="T105" s="482">
        <v>1</v>
      </c>
      <c r="U105" s="482"/>
      <c r="V105" s="482"/>
      <c r="W105" s="482"/>
      <c r="X105" s="482"/>
      <c r="Y105" s="482"/>
      <c r="Z105" s="482"/>
      <c r="AA105" s="482"/>
      <c r="AB105" s="482"/>
      <c r="AC105" s="482"/>
      <c r="AD105" s="482"/>
      <c r="AE105" s="482"/>
      <c r="AF105" s="482"/>
      <c r="AG105" s="482"/>
      <c r="AH105" s="482"/>
      <c r="AI105" s="482"/>
      <c r="AJ105" s="482"/>
      <c r="AK105" s="482"/>
      <c r="AL105" s="482"/>
      <c r="AM105" s="482"/>
      <c r="AN105" s="482"/>
      <c r="AO105" s="482"/>
      <c r="AP105" s="204"/>
      <c r="AQ105" s="204"/>
      <c r="AR105" s="204"/>
      <c r="AS105" s="454" t="s">
        <v>705</v>
      </c>
      <c r="AT105" s="429"/>
      <c r="AU105" s="439"/>
      <c r="AV105" s="437">
        <v>2022</v>
      </c>
      <c r="BD105" s="437"/>
      <c r="BE105" s="429"/>
      <c r="BF105" s="429"/>
      <c r="BG105" s="428">
        <v>1</v>
      </c>
    </row>
    <row r="106" spans="1:59" ht="70.5">
      <c r="A106" s="527"/>
      <c r="B106" s="527"/>
      <c r="C106" s="528" t="s">
        <v>946</v>
      </c>
      <c r="D106" s="481" t="s">
        <v>731</v>
      </c>
      <c r="E106" s="482">
        <v>1.62</v>
      </c>
      <c r="F106" s="482">
        <v>1.62</v>
      </c>
      <c r="G106" s="482"/>
      <c r="H106" s="482"/>
      <c r="I106" s="482"/>
      <c r="J106" s="455">
        <f t="shared" si="17"/>
        <v>0</v>
      </c>
      <c r="K106" s="455" t="str">
        <f>IF(M106&lt;&gt;0,M$4&amp;", ","")&amp;IF(N106&lt;&gt;0,N$4&amp;", ","")&amp;IF(O106&lt;&gt;0,O$4&amp;", ","")&amp;IF(P106&lt;&gt;0,P$4&amp;", ","")&amp;IF(Q106&lt;&gt;0,Q$4&amp;", ","")&amp;IF(R106&lt;&gt;0,R$4&amp;", ","")&amp;IF(S106&lt;&gt;0,S$4&amp;", ","")&amp;IF(T106&lt;&gt;0,T$4&amp;", ","")&amp;IF(U106&lt;&gt;0,U$4&amp;", ","")&amp;IF(V106&lt;&gt;0,V$4&amp;", ","")&amp;IF(W106&lt;&gt;0,W$4&amp;", ","")&amp;IF(X106&lt;&gt;0,X$4&amp;", ","")&amp;IF(Z106&lt;&gt;0,Z$4&amp;", ","")&amp;IF(AA106&lt;&gt;0,AA$4&amp;", ","")&amp;IF(AB106&lt;&gt;0,AB$4&amp;", ","")&amp;IF(AC106&lt;&gt;0,AC$4&amp;", ","")&amp;IF(AD106&lt;&gt;0,AD$4&amp;", ","")&amp;IF(AE106&lt;&gt;0,AE$4&amp;", ","")&amp;IF(AF106&lt;&gt;0,AF$4&amp;", ","")&amp;IF(AG106&lt;&gt;0,AG$4&amp;", ","")&amp;IF(AH106&lt;&gt;0,AH$4&amp;", ","")&amp;IF(AI106&lt;&gt;0,AI$4&amp;", ","")&amp;IF(AJ106&lt;&gt;0,AJ$4&amp;", ","")&amp;IF(AK106&lt;&gt;0,AK$4&amp;", ","")&amp;IF(AL106&lt;&gt;0,AL$4&amp;", ","")&amp;IF(AM106&lt;&gt;0,AM$4&amp;", ","")&amp;IF(AN106&lt;&gt;0,AN$4&amp;", ","")&amp;IF(AO106&lt;&gt;0,AO$4&amp;", ","")&amp;IF(AP106&lt;&gt;0,AP$4&amp;", ","")</f>
        <v/>
      </c>
      <c r="L106" s="455" t="str">
        <f t="shared" si="8"/>
        <v/>
      </c>
      <c r="M106" s="482"/>
      <c r="N106" s="482"/>
      <c r="O106" s="482"/>
      <c r="P106" s="482"/>
      <c r="Q106" s="482"/>
      <c r="R106" s="482"/>
      <c r="S106" s="482"/>
      <c r="T106" s="482"/>
      <c r="U106" s="482"/>
      <c r="V106" s="482"/>
      <c r="W106" s="482"/>
      <c r="X106" s="482"/>
      <c r="Y106" s="482"/>
      <c r="Z106" s="482"/>
      <c r="AA106" s="482"/>
      <c r="AB106" s="482"/>
      <c r="AC106" s="482"/>
      <c r="AD106" s="482"/>
      <c r="AE106" s="482"/>
      <c r="AF106" s="482"/>
      <c r="AG106" s="482"/>
      <c r="AH106" s="482"/>
      <c r="AI106" s="482"/>
      <c r="AJ106" s="482"/>
      <c r="AK106" s="482"/>
      <c r="AL106" s="482"/>
      <c r="AM106" s="482"/>
      <c r="AN106" s="482"/>
      <c r="AO106" s="482"/>
      <c r="AP106" s="204"/>
      <c r="AQ106" s="204"/>
      <c r="AR106" s="204"/>
      <c r="AS106" s="454" t="s">
        <v>705</v>
      </c>
      <c r="AT106" s="429"/>
      <c r="AU106" s="439"/>
      <c r="AV106" s="453">
        <v>2022</v>
      </c>
      <c r="BD106" s="437"/>
      <c r="BE106" s="429"/>
      <c r="BF106" s="429"/>
      <c r="BG106" s="428">
        <v>1</v>
      </c>
    </row>
    <row r="107" spans="1:59" ht="35.25">
      <c r="A107" s="527"/>
      <c r="B107" s="527"/>
      <c r="C107" s="528" t="s">
        <v>947</v>
      </c>
      <c r="D107" s="481" t="s">
        <v>731</v>
      </c>
      <c r="E107" s="482">
        <v>2</v>
      </c>
      <c r="F107" s="482">
        <v>2</v>
      </c>
      <c r="G107" s="482"/>
      <c r="H107" s="482"/>
      <c r="I107" s="482"/>
      <c r="J107" s="455">
        <f t="shared" si="17"/>
        <v>0</v>
      </c>
      <c r="K107" s="455" t="str">
        <f>IF(M107&lt;&gt;0,M$4&amp;", ","")&amp;IF(N107&lt;&gt;0,N$4&amp;", ","")&amp;IF(O107&lt;&gt;0,O$4&amp;", ","")&amp;IF(P107&lt;&gt;0,P$4&amp;", ","")&amp;IF(Q107&lt;&gt;0,Q$4&amp;", ","")&amp;IF(R107&lt;&gt;0,R$4&amp;", ","")&amp;IF(S107&lt;&gt;0,S$4&amp;", ","")&amp;IF(T107&lt;&gt;0,T$4&amp;", ","")&amp;IF(U107&lt;&gt;0,U$4&amp;", ","")&amp;IF(V107&lt;&gt;0,V$4&amp;", ","")&amp;IF(W107&lt;&gt;0,W$4&amp;", ","")&amp;IF(X107&lt;&gt;0,X$4&amp;", ","")&amp;IF(Z107&lt;&gt;0,Z$4&amp;", ","")&amp;IF(AA107&lt;&gt;0,AA$4&amp;", ","")&amp;IF(AB107&lt;&gt;0,AB$4&amp;", ","")&amp;IF(AC107&lt;&gt;0,AC$4&amp;", ","")&amp;IF(AD107&lt;&gt;0,AD$4&amp;", ","")&amp;IF(AE107&lt;&gt;0,AE$4&amp;", ","")&amp;IF(AF107&lt;&gt;0,AF$4&amp;", ","")&amp;IF(AG107&lt;&gt;0,AG$4&amp;", ","")&amp;IF(AH107&lt;&gt;0,AH$4&amp;", ","")&amp;IF(AI107&lt;&gt;0,AI$4&amp;", ","")&amp;IF(AJ107&lt;&gt;0,AJ$4&amp;", ","")&amp;IF(AK107&lt;&gt;0,AK$4&amp;", ","")&amp;IF(AL107&lt;&gt;0,AL$4&amp;", ","")&amp;IF(AM107&lt;&gt;0,AM$4&amp;", ","")&amp;IF(AN107&lt;&gt;0,AN$4&amp;", ","")&amp;IF(AO107&lt;&gt;0,AO$4&amp;", ","")&amp;IF(AP107&lt;&gt;0,AP$4&amp;", ","")</f>
        <v/>
      </c>
      <c r="L107" s="455" t="str">
        <f t="shared" si="8"/>
        <v/>
      </c>
      <c r="M107" s="482"/>
      <c r="N107" s="482"/>
      <c r="O107" s="482"/>
      <c r="P107" s="482"/>
      <c r="Q107" s="482"/>
      <c r="R107" s="482"/>
      <c r="S107" s="482"/>
      <c r="T107" s="482"/>
      <c r="U107" s="482"/>
      <c r="V107" s="482"/>
      <c r="W107" s="482"/>
      <c r="X107" s="482"/>
      <c r="Y107" s="482"/>
      <c r="Z107" s="482"/>
      <c r="AA107" s="482"/>
      <c r="AB107" s="482"/>
      <c r="AC107" s="482"/>
      <c r="AD107" s="482"/>
      <c r="AE107" s="482"/>
      <c r="AF107" s="482"/>
      <c r="AG107" s="482"/>
      <c r="AH107" s="482"/>
      <c r="AI107" s="482"/>
      <c r="AJ107" s="482"/>
      <c r="AK107" s="482"/>
      <c r="AL107" s="482"/>
      <c r="AM107" s="482"/>
      <c r="AN107" s="482"/>
      <c r="AO107" s="482"/>
      <c r="AP107" s="204"/>
      <c r="AQ107" s="204"/>
      <c r="AR107" s="204"/>
      <c r="AS107" s="454" t="s">
        <v>705</v>
      </c>
      <c r="AT107" s="429"/>
      <c r="AU107" s="439"/>
      <c r="AV107" s="437">
        <v>2022</v>
      </c>
      <c r="BD107" s="437"/>
      <c r="BE107" s="429"/>
      <c r="BF107" s="429"/>
      <c r="BG107" s="428">
        <v>1</v>
      </c>
    </row>
    <row r="108" spans="1:59" s="458" customFormat="1" ht="35.25">
      <c r="A108" s="632"/>
      <c r="B108" s="451"/>
      <c r="C108" s="536" t="s">
        <v>948</v>
      </c>
      <c r="D108" s="618" t="s">
        <v>731</v>
      </c>
      <c r="E108" s="454">
        <v>0.03</v>
      </c>
      <c r="F108" s="454"/>
      <c r="G108" s="454"/>
      <c r="H108" s="251">
        <f>I108-E108</f>
        <v>0</v>
      </c>
      <c r="I108" s="455">
        <f>J108+F108</f>
        <v>3.0000000000000002E-2</v>
      </c>
      <c r="J108" s="455">
        <f>SUM(M108:Q108)+SUM(S108:AP108)</f>
        <v>3.0000000000000002E-2</v>
      </c>
      <c r="K108" s="455"/>
      <c r="L108" s="455" t="str">
        <f t="shared" si="8"/>
        <v xml:space="preserve">LUC, HNK, </v>
      </c>
      <c r="M108" s="454">
        <v>5.0000000000000001E-3</v>
      </c>
      <c r="N108" s="454"/>
      <c r="O108" s="454"/>
      <c r="P108" s="454">
        <v>2.5000000000000001E-2</v>
      </c>
      <c r="Q108" s="454"/>
      <c r="R108" s="477"/>
      <c r="S108" s="632"/>
      <c r="T108" s="454"/>
      <c r="U108" s="454"/>
      <c r="V108" s="454"/>
      <c r="W108" s="454"/>
      <c r="X108" s="454"/>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5" t="s">
        <v>700</v>
      </c>
      <c r="AT108" s="627" t="s">
        <v>869</v>
      </c>
      <c r="AU108" s="627"/>
      <c r="AV108" s="437">
        <v>2022</v>
      </c>
      <c r="AW108" s="469" t="s">
        <v>767</v>
      </c>
      <c r="AX108" s="463"/>
      <c r="AY108" s="456"/>
      <c r="AZ108" s="457"/>
      <c r="BD108" s="632"/>
      <c r="BE108" s="632"/>
      <c r="BF108" s="459"/>
      <c r="BG108" s="632">
        <v>1</v>
      </c>
    </row>
    <row r="109" spans="1:59" s="458" customFormat="1" ht="35.25">
      <c r="A109" s="632"/>
      <c r="B109" s="451"/>
      <c r="C109" s="536" t="s">
        <v>949</v>
      </c>
      <c r="D109" s="618" t="s">
        <v>731</v>
      </c>
      <c r="E109" s="454"/>
      <c r="F109" s="454"/>
      <c r="G109" s="454"/>
      <c r="H109" s="251">
        <f>I109-E109</f>
        <v>0.16999999999999998</v>
      </c>
      <c r="I109" s="455">
        <f>J109+F109</f>
        <v>0.16999999999999998</v>
      </c>
      <c r="J109" s="455">
        <f t="shared" si="17"/>
        <v>0.16999999999999998</v>
      </c>
      <c r="K109" s="455"/>
      <c r="L109" s="455" t="str">
        <f t="shared" si="8"/>
        <v xml:space="preserve">HNK, RST, </v>
      </c>
      <c r="M109" s="454"/>
      <c r="N109" s="454"/>
      <c r="O109" s="454"/>
      <c r="P109" s="454">
        <v>0.02</v>
      </c>
      <c r="Q109" s="454"/>
      <c r="R109" s="477"/>
      <c r="S109" s="632"/>
      <c r="T109" s="454">
        <v>0.15</v>
      </c>
      <c r="U109" s="454"/>
      <c r="V109" s="454"/>
      <c r="W109" s="454"/>
      <c r="X109" s="454"/>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t="s">
        <v>700</v>
      </c>
      <c r="AT109" s="453"/>
      <c r="AU109" s="453"/>
      <c r="AV109" s="437">
        <v>2022</v>
      </c>
      <c r="AW109" s="453" t="s">
        <v>761</v>
      </c>
      <c r="AX109" s="463"/>
      <c r="AY109" s="456"/>
      <c r="AZ109" s="457"/>
      <c r="BD109" s="632"/>
      <c r="BE109" s="632"/>
      <c r="BF109" s="459"/>
      <c r="BG109" s="632">
        <v>1</v>
      </c>
    </row>
    <row r="110" spans="1:59" s="458" customFormat="1">
      <c r="A110" s="632"/>
      <c r="B110" s="451"/>
      <c r="C110" s="536" t="s">
        <v>950</v>
      </c>
      <c r="D110" s="618" t="s">
        <v>731</v>
      </c>
      <c r="E110" s="454"/>
      <c r="F110" s="454"/>
      <c r="G110" s="454"/>
      <c r="H110" s="251">
        <f>I110-E110</f>
        <v>0.08</v>
      </c>
      <c r="I110" s="455">
        <f>J110+F110</f>
        <v>0.08</v>
      </c>
      <c r="J110" s="455">
        <f t="shared" si="17"/>
        <v>0.08</v>
      </c>
      <c r="K110" s="455"/>
      <c r="L110" s="455" t="str">
        <f t="shared" si="8"/>
        <v xml:space="preserve">HNK, RST, </v>
      </c>
      <c r="M110" s="454"/>
      <c r="N110" s="454"/>
      <c r="O110" s="454"/>
      <c r="P110" s="454">
        <v>0.03</v>
      </c>
      <c r="Q110" s="454"/>
      <c r="R110" s="477"/>
      <c r="S110" s="632"/>
      <c r="T110" s="454">
        <v>0.05</v>
      </c>
      <c r="U110" s="454"/>
      <c r="V110" s="454"/>
      <c r="W110" s="454"/>
      <c r="X110" s="454"/>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632" t="s">
        <v>700</v>
      </c>
      <c r="AT110" s="632"/>
      <c r="AU110" s="632"/>
      <c r="AV110" s="437">
        <v>2022</v>
      </c>
      <c r="AW110" s="632" t="s">
        <v>761</v>
      </c>
      <c r="AX110" s="463"/>
      <c r="AY110" s="456"/>
      <c r="AZ110" s="457"/>
      <c r="BD110" s="632"/>
      <c r="BE110" s="632"/>
      <c r="BF110" s="459"/>
      <c r="BG110" s="632">
        <v>1</v>
      </c>
    </row>
    <row r="111" spans="1:59" s="458" customFormat="1" ht="22.15" customHeight="1">
      <c r="A111" s="872">
        <f ca="1">IF(C111="",0,MAX($A$6:A110)+1)</f>
        <v>158</v>
      </c>
      <c r="B111" s="632"/>
      <c r="C111" s="924" t="s">
        <v>951</v>
      </c>
      <c r="D111" s="872" t="s">
        <v>731</v>
      </c>
      <c r="E111" s="926">
        <f>J111+J112+F111+F112</f>
        <v>55.789999999999992</v>
      </c>
      <c r="F111" s="632">
        <v>3.55</v>
      </c>
      <c r="G111" s="632"/>
      <c r="H111" s="252"/>
      <c r="I111" s="537">
        <f t="shared" ref="I111:I112" si="18">J111+F111</f>
        <v>8.6499999999999986</v>
      </c>
      <c r="J111" s="455">
        <f t="shared" ref="J111:J112" si="19">SUM(M111:Q111)+SUM(S111:AP111)</f>
        <v>5.0999999999999996</v>
      </c>
      <c r="K111" s="455" t="s">
        <v>769</v>
      </c>
      <c r="L111" s="455" t="str">
        <f t="shared" si="8"/>
        <v xml:space="preserve">RSN, CSD, </v>
      </c>
      <c r="M111" s="632"/>
      <c r="N111" s="632"/>
      <c r="O111" s="632"/>
      <c r="P111" s="632"/>
      <c r="Q111" s="632"/>
      <c r="R111" s="632"/>
      <c r="S111" s="632">
        <v>2</v>
      </c>
      <c r="T111" s="632"/>
      <c r="U111" s="632"/>
      <c r="V111" s="632"/>
      <c r="W111" s="538"/>
      <c r="X111" s="632"/>
      <c r="Y111" s="632"/>
      <c r="Z111" s="632"/>
      <c r="AA111" s="632"/>
      <c r="AB111" s="632"/>
      <c r="AC111" s="632"/>
      <c r="AD111" s="632"/>
      <c r="AE111" s="632"/>
      <c r="AF111" s="632"/>
      <c r="AG111" s="632"/>
      <c r="AH111" s="632"/>
      <c r="AI111" s="632"/>
      <c r="AJ111" s="632"/>
      <c r="AK111" s="632"/>
      <c r="AL111" s="632"/>
      <c r="AM111" s="632"/>
      <c r="AN111" s="632">
        <v>3.1</v>
      </c>
      <c r="AO111" s="632"/>
      <c r="AP111" s="632"/>
      <c r="AQ111" s="627"/>
      <c r="AR111" s="627"/>
      <c r="AS111" s="627" t="s">
        <v>700</v>
      </c>
      <c r="AT111" s="632"/>
      <c r="AU111" s="870" t="s">
        <v>952</v>
      </c>
      <c r="AV111" s="539">
        <v>2022</v>
      </c>
      <c r="AW111" s="632" t="s">
        <v>767</v>
      </c>
      <c r="AX111" s="870" t="s">
        <v>952</v>
      </c>
      <c r="AZ111" s="457" t="s">
        <v>828</v>
      </c>
      <c r="BD111" s="632"/>
      <c r="BE111" s="632"/>
      <c r="BF111" s="872">
        <v>1</v>
      </c>
      <c r="BG111" s="874"/>
    </row>
    <row r="112" spans="1:59" s="458" customFormat="1" ht="73.150000000000006" customHeight="1">
      <c r="A112" s="873"/>
      <c r="B112" s="623"/>
      <c r="C112" s="925"/>
      <c r="D112" s="873"/>
      <c r="E112" s="873"/>
      <c r="F112" s="632">
        <f>9.14+2.2</f>
        <v>11.34</v>
      </c>
      <c r="G112" s="623"/>
      <c r="H112" s="252"/>
      <c r="I112" s="537">
        <f t="shared" si="18"/>
        <v>47.14</v>
      </c>
      <c r="J112" s="455">
        <f t="shared" si="19"/>
        <v>35.799999999999997</v>
      </c>
      <c r="K112" s="455" t="s">
        <v>953</v>
      </c>
      <c r="L112" s="455" t="str">
        <f t="shared" si="8"/>
        <v xml:space="preserve">LUK, HNK, CLN, RSN, RST, RDD, ONT, CSD, </v>
      </c>
      <c r="M112" s="623"/>
      <c r="N112" s="623">
        <v>0.5</v>
      </c>
      <c r="O112" s="623"/>
      <c r="P112" s="623">
        <v>5</v>
      </c>
      <c r="Q112" s="623">
        <v>5.28</v>
      </c>
      <c r="R112" s="623"/>
      <c r="S112" s="623">
        <v>11.52</v>
      </c>
      <c r="T112" s="623">
        <v>5</v>
      </c>
      <c r="U112" s="623"/>
      <c r="V112" s="623"/>
      <c r="W112" s="540">
        <v>1</v>
      </c>
      <c r="X112" s="623"/>
      <c r="Y112" s="623"/>
      <c r="Z112" s="623">
        <v>0.5</v>
      </c>
      <c r="AA112" s="623"/>
      <c r="AB112" s="623"/>
      <c r="AC112" s="623"/>
      <c r="AD112" s="623"/>
      <c r="AE112" s="623"/>
      <c r="AF112" s="623"/>
      <c r="AG112" s="623"/>
      <c r="AH112" s="623"/>
      <c r="AI112" s="623"/>
      <c r="AJ112" s="623"/>
      <c r="AK112" s="623"/>
      <c r="AL112" s="623"/>
      <c r="AM112" s="623"/>
      <c r="AN112" s="623">
        <v>7</v>
      </c>
      <c r="AO112" s="623"/>
      <c r="AP112" s="623"/>
      <c r="AQ112" s="631"/>
      <c r="AR112" s="631"/>
      <c r="AS112" s="631" t="s">
        <v>701</v>
      </c>
      <c r="AT112" s="623"/>
      <c r="AU112" s="871"/>
      <c r="AV112" s="541">
        <v>2021</v>
      </c>
      <c r="AW112" s="632" t="s">
        <v>767</v>
      </c>
      <c r="AX112" s="871"/>
      <c r="AZ112" s="457"/>
      <c r="BD112" s="632"/>
      <c r="BE112" s="632"/>
      <c r="BF112" s="873"/>
      <c r="BG112" s="874"/>
    </row>
    <row r="113" spans="1:59" s="492" customFormat="1">
      <c r="A113" s="542" t="s">
        <v>954</v>
      </c>
      <c r="B113" s="542"/>
      <c r="C113" s="449" t="s">
        <v>955</v>
      </c>
      <c r="D113" s="446"/>
      <c r="E113" s="482">
        <f>F113+J113</f>
        <v>0</v>
      </c>
      <c r="F113" s="487"/>
      <c r="G113" s="487"/>
      <c r="H113" s="487"/>
      <c r="I113" s="487"/>
      <c r="J113" s="435">
        <f>SUM(M113:AR113)</f>
        <v>0</v>
      </c>
      <c r="K113" s="435"/>
      <c r="L113" s="455" t="str">
        <f t="shared" si="8"/>
        <v/>
      </c>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9"/>
      <c r="AQ113" s="489"/>
      <c r="AR113" s="489"/>
      <c r="AS113" s="486"/>
      <c r="AT113" s="494"/>
      <c r="AU113" s="491"/>
      <c r="AV113" s="486"/>
      <c r="BD113" s="486"/>
      <c r="BE113" s="494"/>
      <c r="BF113" s="494"/>
      <c r="BG113" s="493"/>
    </row>
    <row r="114" spans="1:59">
      <c r="A114" s="527"/>
      <c r="B114" s="527"/>
      <c r="C114" s="532" t="s">
        <v>956</v>
      </c>
      <c r="D114" s="481" t="s">
        <v>732</v>
      </c>
      <c r="E114" s="482">
        <v>0.15</v>
      </c>
      <c r="F114" s="482"/>
      <c r="G114" s="482"/>
      <c r="H114" s="482"/>
      <c r="I114" s="482"/>
      <c r="J114" s="435">
        <v>0.15</v>
      </c>
      <c r="K114" s="435"/>
      <c r="L114" s="455" t="str">
        <f t="shared" si="8"/>
        <v xml:space="preserve">HNK, </v>
      </c>
      <c r="M114" s="482"/>
      <c r="N114" s="482"/>
      <c r="O114" s="482"/>
      <c r="P114" s="482">
        <v>0.15</v>
      </c>
      <c r="Q114" s="482"/>
      <c r="R114" s="482"/>
      <c r="S114" s="482"/>
      <c r="T114" s="482"/>
      <c r="U114" s="482"/>
      <c r="V114" s="482"/>
      <c r="W114" s="482"/>
      <c r="X114" s="482"/>
      <c r="Y114" s="482"/>
      <c r="Z114" s="482"/>
      <c r="AA114" s="482"/>
      <c r="AB114" s="482"/>
      <c r="AC114" s="482"/>
      <c r="AD114" s="482"/>
      <c r="AE114" s="482"/>
      <c r="AF114" s="482"/>
      <c r="AG114" s="482"/>
      <c r="AH114" s="482"/>
      <c r="AI114" s="482"/>
      <c r="AJ114" s="482"/>
      <c r="AK114" s="482"/>
      <c r="AL114" s="482"/>
      <c r="AM114" s="482"/>
      <c r="AN114" s="482"/>
      <c r="AO114" s="482"/>
      <c r="AP114" s="204"/>
      <c r="AQ114" s="204"/>
      <c r="AR114" s="204"/>
      <c r="AS114" s="437" t="s">
        <v>700</v>
      </c>
      <c r="AT114" s="429"/>
      <c r="AU114" s="633"/>
      <c r="AV114" s="437">
        <v>2020</v>
      </c>
      <c r="BD114" s="437">
        <v>1</v>
      </c>
      <c r="BE114" s="429"/>
      <c r="BF114" s="429"/>
      <c r="BG114" s="428"/>
    </row>
    <row r="115" spans="1:59" s="735" customFormat="1" ht="52.9">
      <c r="A115" s="725">
        <v>1</v>
      </c>
      <c r="B115" s="725"/>
      <c r="C115" s="726" t="s">
        <v>1402</v>
      </c>
      <c r="D115" s="727" t="s">
        <v>732</v>
      </c>
      <c r="E115" s="728">
        <v>2.6</v>
      </c>
      <c r="F115" s="728"/>
      <c r="G115" s="728"/>
      <c r="H115" s="728"/>
      <c r="I115" s="728"/>
      <c r="J115" s="729">
        <f>SUM(M115:AR115)</f>
        <v>0</v>
      </c>
      <c r="K115" s="730" t="str">
        <f>IF(M115&lt;&gt;0,M$4&amp;", ","")&amp;IF(N115&lt;&gt;0,N$4&amp;", ","")&amp;IF(O115&lt;&gt;0,O$4&amp;", ","")&amp;IF(P115&lt;&gt;0,P$4&amp;", ","")&amp;IF(Q115&lt;&gt;0,Q$4&amp;", ","")&amp;IF(R115&lt;&gt;0,R$4&amp;", ","")&amp;IF(S115&lt;&gt;0,S$4&amp;", ","")&amp;IF(T115&lt;&gt;0,T$4&amp;", ","")&amp;IF(U115&lt;&gt;0,U$4&amp;", ","")&amp;IF(V115&lt;&gt;0,V$4&amp;", ","")&amp;IF(W115&lt;&gt;0,W$4&amp;", ","")&amp;IF(X115&lt;&gt;0,X$4&amp;", ","")&amp;IF(Z115&lt;&gt;0,Z$4&amp;", ","")&amp;IF(AA115&lt;&gt;0,AA$4&amp;", ","")&amp;IF(AB115&lt;&gt;0,AB$4&amp;", ","")&amp;IF(AC115&lt;&gt;0,AC$4&amp;", ","")&amp;IF(AD115&lt;&gt;0,AD$4&amp;", ","")&amp;IF(AE115&lt;&gt;0,AE$4&amp;", ","")&amp;IF(AF115&lt;&gt;0,AF$4&amp;", ","")&amp;IF(AG115&lt;&gt;0,AG$4&amp;", ","")&amp;IF(AH115&lt;&gt;0,AH$4&amp;", ","")&amp;IF(AI115&lt;&gt;0,AI$4&amp;", ","")&amp;IF(AJ115&lt;&gt;0,AJ$4&amp;", ","")&amp;IF(AK115&lt;&gt;0,AK$4&amp;", ","")&amp;IF(AL115&lt;&gt;0,AL$4&amp;", ","")&amp;IF(AM115&lt;&gt;0,AM$4&amp;", ","")&amp;IF(AN115&lt;&gt;0,AN$4&amp;", ","")&amp;IF(AO115&lt;&gt;0,AO$4&amp;", ","")&amp;IF(AP115&lt;&gt;0,AP$4&amp;", ","")</f>
        <v/>
      </c>
      <c r="L115" s="730"/>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L115" s="728"/>
      <c r="AM115" s="728"/>
      <c r="AN115" s="728"/>
      <c r="AO115" s="728"/>
      <c r="AP115" s="731"/>
      <c r="AQ115" s="731"/>
      <c r="AR115" s="731"/>
      <c r="AS115" s="732" t="s">
        <v>696</v>
      </c>
      <c r="AT115" s="733"/>
      <c r="AU115" s="734" t="s">
        <v>866</v>
      </c>
      <c r="AV115" s="732">
        <v>2022</v>
      </c>
      <c r="BD115" s="733"/>
      <c r="BE115" s="733"/>
      <c r="BF115" s="733"/>
      <c r="BG115" s="736">
        <v>1</v>
      </c>
    </row>
    <row r="116" spans="1:59" s="735" customFormat="1" ht="52.9">
      <c r="A116" s="725">
        <v>2</v>
      </c>
      <c r="B116" s="725"/>
      <c r="C116" s="70" t="s">
        <v>1403</v>
      </c>
      <c r="D116" s="727" t="s">
        <v>732</v>
      </c>
      <c r="E116" s="728">
        <f>F116+J116</f>
        <v>0</v>
      </c>
      <c r="F116" s="728"/>
      <c r="G116" s="728"/>
      <c r="H116" s="728"/>
      <c r="I116" s="728"/>
      <c r="J116" s="729">
        <f>SUM(M116:AR116)</f>
        <v>0</v>
      </c>
      <c r="K116" s="730" t="str">
        <f>IF(M116&lt;&gt;0,M$4&amp;", ","")&amp;IF(N116&lt;&gt;0,N$4&amp;", ","")&amp;IF(O116&lt;&gt;0,O$4&amp;", ","")&amp;IF(P116&lt;&gt;0,P$4&amp;", ","")&amp;IF(Q116&lt;&gt;0,Q$4&amp;", ","")&amp;IF(R116&lt;&gt;0,R$4&amp;", ","")&amp;IF(S116&lt;&gt;0,S$4&amp;", ","")&amp;IF(T116&lt;&gt;0,T$4&amp;", ","")&amp;IF(U116&lt;&gt;0,U$4&amp;", ","")&amp;IF(V116&lt;&gt;0,V$4&amp;", ","")&amp;IF(W116&lt;&gt;0,W$4&amp;", ","")&amp;IF(X116&lt;&gt;0,X$4&amp;", ","")&amp;IF(Z116&lt;&gt;0,Z$4&amp;", ","")&amp;IF(AA116&lt;&gt;0,AA$4&amp;", ","")&amp;IF(AB116&lt;&gt;0,AB$4&amp;", ","")&amp;IF(AC116&lt;&gt;0,AC$4&amp;", ","")&amp;IF(AD116&lt;&gt;0,AD$4&amp;", ","")&amp;IF(AE116&lt;&gt;0,AE$4&amp;", ","")&amp;IF(AF116&lt;&gt;0,AF$4&amp;", ","")&amp;IF(AG116&lt;&gt;0,AG$4&amp;", ","")&amp;IF(AH116&lt;&gt;0,AH$4&amp;", ","")&amp;IF(AI116&lt;&gt;0,AI$4&amp;", ","")&amp;IF(AJ116&lt;&gt;0,AJ$4&amp;", ","")&amp;IF(AK116&lt;&gt;0,AK$4&amp;", ","")&amp;IF(AL116&lt;&gt;0,AL$4&amp;", ","")&amp;IF(AM116&lt;&gt;0,AM$4&amp;", ","")&amp;IF(AN116&lt;&gt;0,AN$4&amp;", ","")&amp;IF(AO116&lt;&gt;0,AO$4&amp;", ","")&amp;IF(AP116&lt;&gt;0,AP$4&amp;", ","")</f>
        <v/>
      </c>
      <c r="L116" s="730"/>
      <c r="M116" s="728"/>
      <c r="N116" s="728"/>
      <c r="O116" s="728"/>
      <c r="P116" s="728"/>
      <c r="Q116" s="728"/>
      <c r="R116" s="728"/>
      <c r="S116" s="728"/>
      <c r="T116" s="728"/>
      <c r="U116" s="728"/>
      <c r="V116" s="728"/>
      <c r="W116" s="728"/>
      <c r="X116" s="728"/>
      <c r="Y116" s="728"/>
      <c r="Z116" s="728"/>
      <c r="AA116" s="728"/>
      <c r="AB116" s="728"/>
      <c r="AC116" s="728"/>
      <c r="AD116" s="728"/>
      <c r="AE116" s="728"/>
      <c r="AF116" s="728"/>
      <c r="AG116" s="728"/>
      <c r="AH116" s="728"/>
      <c r="AI116" s="728"/>
      <c r="AJ116" s="728"/>
      <c r="AK116" s="728"/>
      <c r="AL116" s="728"/>
      <c r="AM116" s="728"/>
      <c r="AN116" s="728"/>
      <c r="AO116" s="728"/>
      <c r="AP116" s="731"/>
      <c r="AQ116" s="731"/>
      <c r="AR116" s="731"/>
      <c r="AS116" s="732" t="s">
        <v>696</v>
      </c>
      <c r="AT116" s="733"/>
      <c r="AU116" s="734" t="s">
        <v>938</v>
      </c>
      <c r="AV116" s="732">
        <v>2022</v>
      </c>
      <c r="BD116" s="733"/>
      <c r="BE116" s="733"/>
      <c r="BF116" s="733"/>
      <c r="BG116" s="736">
        <v>1</v>
      </c>
    </row>
    <row r="117" spans="1:59" s="735" customFormat="1" ht="52.9">
      <c r="A117" s="725">
        <v>3</v>
      </c>
      <c r="B117" s="725"/>
      <c r="C117" s="737" t="s">
        <v>1404</v>
      </c>
      <c r="D117" s="727" t="s">
        <v>732</v>
      </c>
      <c r="E117" s="728">
        <v>0.42</v>
      </c>
      <c r="F117" s="728"/>
      <c r="G117" s="728"/>
      <c r="H117" s="728"/>
      <c r="I117" s="728"/>
      <c r="J117" s="729">
        <f>SUM(M117:AR117)</f>
        <v>0</v>
      </c>
      <c r="K117" s="730" t="str">
        <f>IF(M117&lt;&gt;0,M$4&amp;", ","")&amp;IF(N117&lt;&gt;0,N$4&amp;", ","")&amp;IF(O117&lt;&gt;0,O$4&amp;", ","")&amp;IF(P117&lt;&gt;0,P$4&amp;", ","")&amp;IF(Q117&lt;&gt;0,Q$4&amp;", ","")&amp;IF(R117&lt;&gt;0,R$4&amp;", ","")&amp;IF(S117&lt;&gt;0,S$4&amp;", ","")&amp;IF(T117&lt;&gt;0,T$4&amp;", ","")&amp;IF(U117&lt;&gt;0,U$4&amp;", ","")&amp;IF(V117&lt;&gt;0,V$4&amp;", ","")&amp;IF(W117&lt;&gt;0,W$4&amp;", ","")&amp;IF(X117&lt;&gt;0,X$4&amp;", ","")&amp;IF(Z117&lt;&gt;0,Z$4&amp;", ","")&amp;IF(AA117&lt;&gt;0,AA$4&amp;", ","")&amp;IF(AB117&lt;&gt;0,AB$4&amp;", ","")&amp;IF(AC117&lt;&gt;0,AC$4&amp;", ","")&amp;IF(AD117&lt;&gt;0,AD$4&amp;", ","")&amp;IF(AE117&lt;&gt;0,AE$4&amp;", ","")&amp;IF(AF117&lt;&gt;0,AF$4&amp;", ","")&amp;IF(AG117&lt;&gt;0,AG$4&amp;", ","")&amp;IF(AH117&lt;&gt;0,AH$4&amp;", ","")&amp;IF(AI117&lt;&gt;0,AI$4&amp;", ","")&amp;IF(AJ117&lt;&gt;0,AJ$4&amp;", ","")&amp;IF(AK117&lt;&gt;0,AK$4&amp;", ","")&amp;IF(AL117&lt;&gt;0,AL$4&amp;", ","")&amp;IF(AM117&lt;&gt;0,AM$4&amp;", ","")&amp;IF(AN117&lt;&gt;0,AN$4&amp;", ","")&amp;IF(AO117&lt;&gt;0,AO$4&amp;", ","")&amp;IF(AP117&lt;&gt;0,AP$4&amp;", ","")</f>
        <v/>
      </c>
      <c r="L117" s="730"/>
      <c r="M117" s="728"/>
      <c r="N117" s="728"/>
      <c r="O117" s="728"/>
      <c r="P117" s="728"/>
      <c r="Q117" s="728"/>
      <c r="R117" s="728"/>
      <c r="S117" s="728"/>
      <c r="T117" s="728"/>
      <c r="U117" s="728"/>
      <c r="V117" s="728"/>
      <c r="W117" s="728"/>
      <c r="X117" s="728"/>
      <c r="Y117" s="728"/>
      <c r="Z117" s="728"/>
      <c r="AA117" s="728"/>
      <c r="AB117" s="728"/>
      <c r="AC117" s="728"/>
      <c r="AD117" s="728"/>
      <c r="AE117" s="728"/>
      <c r="AF117" s="728"/>
      <c r="AG117" s="728"/>
      <c r="AH117" s="728"/>
      <c r="AI117" s="728"/>
      <c r="AJ117" s="728"/>
      <c r="AK117" s="728"/>
      <c r="AL117" s="728"/>
      <c r="AM117" s="728"/>
      <c r="AN117" s="728"/>
      <c r="AO117" s="728"/>
      <c r="AP117" s="731"/>
      <c r="AQ117" s="731"/>
      <c r="AR117" s="731"/>
      <c r="AS117" s="732" t="s">
        <v>696</v>
      </c>
      <c r="AT117" s="733"/>
      <c r="AU117" s="734" t="s">
        <v>941</v>
      </c>
      <c r="AV117" s="732">
        <v>2022</v>
      </c>
      <c r="BD117" s="733"/>
      <c r="BE117" s="733"/>
      <c r="BF117" s="733"/>
      <c r="BG117" s="736">
        <v>1</v>
      </c>
    </row>
    <row r="118" spans="1:59" s="735" customFormat="1" ht="35.25">
      <c r="A118" s="725"/>
      <c r="B118" s="725"/>
      <c r="C118" s="738" t="s">
        <v>1405</v>
      </c>
      <c r="D118" s="727" t="s">
        <v>732</v>
      </c>
      <c r="E118" s="728">
        <f>F118+J118</f>
        <v>0.13</v>
      </c>
      <c r="F118" s="728"/>
      <c r="G118" s="728"/>
      <c r="H118" s="728"/>
      <c r="I118" s="728"/>
      <c r="J118" s="729">
        <f>SUM(M118:AR118)</f>
        <v>0.13</v>
      </c>
      <c r="K118" s="730" t="str">
        <f>IF(M118&lt;&gt;0,M$4&amp;", ","")&amp;IF(N118&lt;&gt;0,N$4&amp;", ","")&amp;IF(O118&lt;&gt;0,O$4&amp;", ","")&amp;IF(P118&lt;&gt;0,P$4&amp;", ","")&amp;IF(Q118&lt;&gt;0,Q$4&amp;", ","")&amp;IF(R118&lt;&gt;0,R$4&amp;", ","")&amp;IF(S118&lt;&gt;0,S$4&amp;", ","")&amp;IF(T118&lt;&gt;0,T$4&amp;", ","")&amp;IF(U118&lt;&gt;0,U$4&amp;", ","")&amp;IF(V118&lt;&gt;0,V$4&amp;", ","")&amp;IF(W118&lt;&gt;0,W$4&amp;", ","")&amp;IF(X118&lt;&gt;0,X$4&amp;", ","")&amp;IF(Z118&lt;&gt;0,Z$4&amp;", ","")&amp;IF(AA118&lt;&gt;0,AA$4&amp;", ","")&amp;IF(AB118&lt;&gt;0,AB$4&amp;", ","")&amp;IF(AC118&lt;&gt;0,AC$4&amp;", ","")&amp;IF(AD118&lt;&gt;0,AD$4&amp;", ","")&amp;IF(AE118&lt;&gt;0,AE$4&amp;", ","")&amp;IF(AF118&lt;&gt;0,AF$4&amp;", ","")&amp;IF(AG118&lt;&gt;0,AG$4&amp;", ","")&amp;IF(AH118&lt;&gt;0,AH$4&amp;", ","")&amp;IF(AI118&lt;&gt;0,AI$4&amp;", ","")&amp;IF(AJ118&lt;&gt;0,AJ$4&amp;", ","")&amp;IF(AK118&lt;&gt;0,AK$4&amp;", ","")&amp;IF(AL118&lt;&gt;0,AL$4&amp;", ","")&amp;IF(AM118&lt;&gt;0,AM$4&amp;", ","")&amp;IF(AN118&lt;&gt;0,AN$4&amp;", ","")&amp;IF(AO118&lt;&gt;0,AO$4&amp;", ","")&amp;IF(AP118&lt;&gt;0,AP$4&amp;", ","")</f>
        <v xml:space="preserve">LUC, SON, </v>
      </c>
      <c r="L118" s="730"/>
      <c r="M118" s="728">
        <v>0.03</v>
      </c>
      <c r="N118" s="728"/>
      <c r="O118" s="728"/>
      <c r="P118" s="728"/>
      <c r="Q118" s="728"/>
      <c r="R118" s="728"/>
      <c r="S118" s="728"/>
      <c r="T118" s="728"/>
      <c r="U118" s="728"/>
      <c r="V118" s="728"/>
      <c r="W118" s="728"/>
      <c r="X118" s="728"/>
      <c r="Y118" s="728"/>
      <c r="Z118" s="728"/>
      <c r="AA118" s="728"/>
      <c r="AB118" s="728"/>
      <c r="AC118" s="728"/>
      <c r="AD118" s="728"/>
      <c r="AE118" s="728"/>
      <c r="AF118" s="728"/>
      <c r="AG118" s="728"/>
      <c r="AH118" s="728"/>
      <c r="AI118" s="728"/>
      <c r="AJ118" s="728"/>
      <c r="AK118" s="728"/>
      <c r="AL118" s="728"/>
      <c r="AM118" s="728">
        <v>0.1</v>
      </c>
      <c r="AN118" s="728"/>
      <c r="AO118" s="728"/>
      <c r="AP118" s="730"/>
      <c r="AQ118" s="731"/>
      <c r="AR118" s="731"/>
      <c r="AS118" s="732" t="s">
        <v>699</v>
      </c>
      <c r="AT118" s="733"/>
      <c r="AU118" s="739"/>
      <c r="AV118" s="732">
        <v>2022</v>
      </c>
      <c r="BD118" s="733"/>
      <c r="BE118" s="733"/>
      <c r="BF118" s="733"/>
      <c r="BG118" s="736">
        <v>1</v>
      </c>
    </row>
    <row r="119" spans="1:59" s="735" customFormat="1" ht="35.25">
      <c r="A119" s="725"/>
      <c r="B119" s="725"/>
      <c r="C119" s="738" t="s">
        <v>1406</v>
      </c>
      <c r="D119" s="727" t="s">
        <v>732</v>
      </c>
      <c r="E119" s="728">
        <v>0.18</v>
      </c>
      <c r="F119" s="728">
        <v>0.18</v>
      </c>
      <c r="G119" s="728"/>
      <c r="H119" s="728"/>
      <c r="I119" s="728"/>
      <c r="J119" s="729"/>
      <c r="K119" s="730"/>
      <c r="L119" s="730"/>
      <c r="M119" s="728"/>
      <c r="N119" s="728"/>
      <c r="O119" s="728"/>
      <c r="P119" s="728"/>
      <c r="Q119" s="728"/>
      <c r="R119" s="728"/>
      <c r="S119" s="728"/>
      <c r="T119" s="728"/>
      <c r="U119" s="728"/>
      <c r="V119" s="728"/>
      <c r="W119" s="728"/>
      <c r="X119" s="728"/>
      <c r="Y119" s="728"/>
      <c r="Z119" s="728"/>
      <c r="AA119" s="728"/>
      <c r="AB119" s="728"/>
      <c r="AC119" s="728"/>
      <c r="AD119" s="728"/>
      <c r="AE119" s="728"/>
      <c r="AF119" s="728"/>
      <c r="AG119" s="728"/>
      <c r="AH119" s="728"/>
      <c r="AI119" s="728"/>
      <c r="AJ119" s="728"/>
      <c r="AK119" s="728"/>
      <c r="AL119" s="728"/>
      <c r="AM119" s="728"/>
      <c r="AN119" s="728"/>
      <c r="AO119" s="728"/>
      <c r="AP119" s="730"/>
      <c r="AQ119" s="731"/>
      <c r="AR119" s="731"/>
      <c r="AS119" s="732" t="s">
        <v>664</v>
      </c>
      <c r="AT119" s="733"/>
      <c r="AU119" s="739"/>
      <c r="AV119" s="732">
        <v>2022</v>
      </c>
      <c r="BD119" s="733"/>
      <c r="BE119" s="733"/>
      <c r="BF119" s="733"/>
      <c r="BG119" s="736">
        <v>1</v>
      </c>
    </row>
    <row r="120" spans="1:59" s="735" customFormat="1" ht="35.25">
      <c r="A120" s="725"/>
      <c r="B120" s="725"/>
      <c r="C120" s="738" t="s">
        <v>1407</v>
      </c>
      <c r="D120" s="727" t="s">
        <v>732</v>
      </c>
      <c r="E120" s="728">
        <v>0.05</v>
      </c>
      <c r="F120" s="728">
        <v>0.05</v>
      </c>
      <c r="G120" s="728"/>
      <c r="H120" s="728"/>
      <c r="I120" s="728"/>
      <c r="J120" s="729"/>
      <c r="K120" s="730"/>
      <c r="L120" s="730"/>
      <c r="M120" s="728"/>
      <c r="N120" s="728"/>
      <c r="O120" s="728"/>
      <c r="P120" s="728"/>
      <c r="Q120" s="728"/>
      <c r="R120" s="728"/>
      <c r="S120" s="728"/>
      <c r="T120" s="728"/>
      <c r="U120" s="728"/>
      <c r="V120" s="728"/>
      <c r="W120" s="728"/>
      <c r="X120" s="728"/>
      <c r="Y120" s="728"/>
      <c r="Z120" s="728"/>
      <c r="AA120" s="728"/>
      <c r="AB120" s="728"/>
      <c r="AC120" s="728"/>
      <c r="AD120" s="728"/>
      <c r="AE120" s="728"/>
      <c r="AF120" s="728"/>
      <c r="AG120" s="728"/>
      <c r="AH120" s="728"/>
      <c r="AI120" s="728"/>
      <c r="AJ120" s="728"/>
      <c r="AK120" s="728"/>
      <c r="AL120" s="728"/>
      <c r="AM120" s="728"/>
      <c r="AN120" s="728"/>
      <c r="AO120" s="728"/>
      <c r="AP120" s="730"/>
      <c r="AQ120" s="731"/>
      <c r="AR120" s="731"/>
      <c r="AS120" s="732" t="s">
        <v>664</v>
      </c>
      <c r="AT120" s="733"/>
      <c r="AU120" s="739"/>
      <c r="AV120" s="732">
        <v>2022</v>
      </c>
      <c r="BD120" s="733"/>
      <c r="BE120" s="733"/>
      <c r="BF120" s="733"/>
      <c r="BG120" s="736">
        <v>1</v>
      </c>
    </row>
    <row r="121" spans="1:59" s="735" customFormat="1" ht="35.25">
      <c r="A121" s="725"/>
      <c r="B121" s="725"/>
      <c r="C121" s="738" t="s">
        <v>1408</v>
      </c>
      <c r="D121" s="727" t="s">
        <v>732</v>
      </c>
      <c r="E121" s="728">
        <v>7.0000000000000007E-2</v>
      </c>
      <c r="F121" s="728">
        <v>7.0000000000000007E-2</v>
      </c>
      <c r="G121" s="728"/>
      <c r="H121" s="728"/>
      <c r="I121" s="728"/>
      <c r="J121" s="729"/>
      <c r="K121" s="730"/>
      <c r="L121" s="730"/>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8"/>
      <c r="AL121" s="728"/>
      <c r="AM121" s="728"/>
      <c r="AN121" s="728"/>
      <c r="AO121" s="728"/>
      <c r="AP121" s="730"/>
      <c r="AQ121" s="731"/>
      <c r="AR121" s="731"/>
      <c r="AS121" s="732" t="s">
        <v>664</v>
      </c>
      <c r="AT121" s="733"/>
      <c r="AU121" s="739"/>
      <c r="AV121" s="732">
        <v>2022</v>
      </c>
      <c r="BD121" s="733"/>
      <c r="BE121" s="733"/>
      <c r="BF121" s="733"/>
      <c r="BG121" s="736">
        <v>1</v>
      </c>
    </row>
    <row r="122" spans="1:59" s="735" customFormat="1" ht="35.25">
      <c r="A122" s="725"/>
      <c r="B122" s="725"/>
      <c r="C122" s="738" t="s">
        <v>1409</v>
      </c>
      <c r="D122" s="727" t="s">
        <v>732</v>
      </c>
      <c r="E122" s="728">
        <v>0.06</v>
      </c>
      <c r="F122" s="728">
        <v>0.06</v>
      </c>
      <c r="G122" s="728"/>
      <c r="H122" s="728"/>
      <c r="I122" s="728"/>
      <c r="J122" s="729"/>
      <c r="K122" s="730"/>
      <c r="L122" s="730"/>
      <c r="M122" s="728"/>
      <c r="N122" s="728"/>
      <c r="O122" s="728"/>
      <c r="P122" s="728"/>
      <c r="Q122" s="728"/>
      <c r="R122" s="728"/>
      <c r="S122" s="728"/>
      <c r="T122" s="728"/>
      <c r="U122" s="728"/>
      <c r="V122" s="728"/>
      <c r="W122" s="728"/>
      <c r="X122" s="728"/>
      <c r="Y122" s="728"/>
      <c r="Z122" s="728"/>
      <c r="AA122" s="728"/>
      <c r="AB122" s="728"/>
      <c r="AC122" s="728"/>
      <c r="AD122" s="728"/>
      <c r="AE122" s="728"/>
      <c r="AF122" s="728"/>
      <c r="AG122" s="728"/>
      <c r="AH122" s="728"/>
      <c r="AI122" s="728"/>
      <c r="AJ122" s="728"/>
      <c r="AK122" s="728"/>
      <c r="AL122" s="728"/>
      <c r="AM122" s="728"/>
      <c r="AN122" s="728"/>
      <c r="AO122" s="728"/>
      <c r="AP122" s="730"/>
      <c r="AQ122" s="731"/>
      <c r="AR122" s="731"/>
      <c r="AS122" s="732" t="s">
        <v>664</v>
      </c>
      <c r="AT122" s="733"/>
      <c r="AU122" s="739"/>
      <c r="AV122" s="732">
        <v>2022</v>
      </c>
      <c r="BD122" s="733"/>
      <c r="BE122" s="733"/>
      <c r="BF122" s="733"/>
      <c r="BG122" s="736">
        <v>1</v>
      </c>
    </row>
    <row r="123" spans="1:59" s="735" customFormat="1" ht="35.25">
      <c r="A123" s="725"/>
      <c r="B123" s="725"/>
      <c r="C123" s="738" t="s">
        <v>1410</v>
      </c>
      <c r="D123" s="727" t="s">
        <v>732</v>
      </c>
      <c r="E123" s="728">
        <v>0.15</v>
      </c>
      <c r="F123" s="728">
        <v>0.15</v>
      </c>
      <c r="G123" s="728"/>
      <c r="H123" s="728"/>
      <c r="I123" s="728"/>
      <c r="J123" s="729"/>
      <c r="K123" s="730"/>
      <c r="L123" s="730"/>
      <c r="M123" s="728"/>
      <c r="N123" s="728"/>
      <c r="O123" s="728"/>
      <c r="P123" s="728"/>
      <c r="Q123" s="728"/>
      <c r="R123" s="728"/>
      <c r="S123" s="728"/>
      <c r="T123" s="728"/>
      <c r="U123" s="728"/>
      <c r="V123" s="728"/>
      <c r="W123" s="728"/>
      <c r="X123" s="728"/>
      <c r="Y123" s="728"/>
      <c r="Z123" s="728"/>
      <c r="AA123" s="728"/>
      <c r="AB123" s="728"/>
      <c r="AC123" s="728"/>
      <c r="AD123" s="728"/>
      <c r="AE123" s="728"/>
      <c r="AF123" s="728"/>
      <c r="AG123" s="728"/>
      <c r="AH123" s="728"/>
      <c r="AI123" s="728"/>
      <c r="AJ123" s="728"/>
      <c r="AK123" s="728"/>
      <c r="AL123" s="728"/>
      <c r="AM123" s="728"/>
      <c r="AN123" s="728"/>
      <c r="AO123" s="728"/>
      <c r="AP123" s="730"/>
      <c r="AQ123" s="731"/>
      <c r="AR123" s="731"/>
      <c r="AS123" s="732" t="s">
        <v>664</v>
      </c>
      <c r="AT123" s="733"/>
      <c r="AU123" s="739"/>
      <c r="AV123" s="732">
        <v>2022</v>
      </c>
      <c r="BD123" s="733"/>
      <c r="BE123" s="733"/>
      <c r="BF123" s="733"/>
      <c r="BG123" s="736">
        <v>1</v>
      </c>
    </row>
    <row r="124" spans="1:59" s="735" customFormat="1" ht="35.25">
      <c r="A124" s="725"/>
      <c r="B124" s="725"/>
      <c r="C124" s="738" t="s">
        <v>1411</v>
      </c>
      <c r="D124" s="727" t="s">
        <v>732</v>
      </c>
      <c r="E124" s="728">
        <v>0.7</v>
      </c>
      <c r="F124" s="728">
        <v>0.7</v>
      </c>
      <c r="G124" s="728"/>
      <c r="H124" s="728"/>
      <c r="I124" s="728"/>
      <c r="J124" s="729"/>
      <c r="K124" s="730"/>
      <c r="L124" s="730"/>
      <c r="M124" s="728"/>
      <c r="N124" s="728"/>
      <c r="O124" s="728"/>
      <c r="P124" s="728"/>
      <c r="Q124" s="728"/>
      <c r="R124" s="728"/>
      <c r="S124" s="728"/>
      <c r="T124" s="728"/>
      <c r="U124" s="728"/>
      <c r="V124" s="728"/>
      <c r="W124" s="728"/>
      <c r="X124" s="728"/>
      <c r="Y124" s="728"/>
      <c r="Z124" s="728"/>
      <c r="AA124" s="728"/>
      <c r="AB124" s="728"/>
      <c r="AC124" s="728"/>
      <c r="AD124" s="728"/>
      <c r="AE124" s="728"/>
      <c r="AF124" s="728"/>
      <c r="AG124" s="728"/>
      <c r="AH124" s="728"/>
      <c r="AI124" s="728"/>
      <c r="AJ124" s="728"/>
      <c r="AK124" s="728"/>
      <c r="AL124" s="728"/>
      <c r="AM124" s="728"/>
      <c r="AN124" s="728"/>
      <c r="AO124" s="728"/>
      <c r="AP124" s="730"/>
      <c r="AQ124" s="731"/>
      <c r="AR124" s="731"/>
      <c r="AS124" s="732" t="s">
        <v>664</v>
      </c>
      <c r="AT124" s="733"/>
      <c r="AU124" s="739"/>
      <c r="AV124" s="732">
        <v>2022</v>
      </c>
      <c r="BD124" s="733"/>
      <c r="BE124" s="733"/>
      <c r="BF124" s="733"/>
      <c r="BG124" s="736">
        <v>1</v>
      </c>
    </row>
    <row r="125" spans="1:59" s="735" customFormat="1" ht="35.25">
      <c r="A125" s="725"/>
      <c r="B125" s="725"/>
      <c r="C125" s="738" t="s">
        <v>1412</v>
      </c>
      <c r="D125" s="727" t="s">
        <v>732</v>
      </c>
      <c r="E125" s="728">
        <v>0.3</v>
      </c>
      <c r="F125" s="728">
        <v>0.3</v>
      </c>
      <c r="G125" s="728"/>
      <c r="H125" s="728"/>
      <c r="I125" s="728"/>
      <c r="J125" s="729"/>
      <c r="K125" s="730"/>
      <c r="L125" s="730"/>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8"/>
      <c r="AN125" s="728"/>
      <c r="AO125" s="728"/>
      <c r="AP125" s="730"/>
      <c r="AQ125" s="731"/>
      <c r="AR125" s="731"/>
      <c r="AS125" s="732" t="s">
        <v>664</v>
      </c>
      <c r="AT125" s="733"/>
      <c r="AU125" s="739"/>
      <c r="AV125" s="732">
        <v>2022</v>
      </c>
      <c r="BD125" s="733"/>
      <c r="BE125" s="733"/>
      <c r="BF125" s="733"/>
      <c r="BG125" s="736">
        <v>1</v>
      </c>
    </row>
    <row r="126" spans="1:59" s="735" customFormat="1" ht="35.25">
      <c r="A126" s="725"/>
      <c r="B126" s="725"/>
      <c r="C126" s="738" t="s">
        <v>1413</v>
      </c>
      <c r="D126" s="727" t="s">
        <v>732</v>
      </c>
      <c r="E126" s="728">
        <v>0.1</v>
      </c>
      <c r="F126" s="728">
        <v>0.1</v>
      </c>
      <c r="G126" s="728"/>
      <c r="H126" s="728"/>
      <c r="I126" s="728"/>
      <c r="J126" s="729"/>
      <c r="K126" s="730"/>
      <c r="L126" s="730"/>
      <c r="M126" s="728"/>
      <c r="N126" s="728"/>
      <c r="O126" s="728"/>
      <c r="P126" s="728"/>
      <c r="Q126" s="728"/>
      <c r="R126" s="728"/>
      <c r="S126" s="728"/>
      <c r="T126" s="728"/>
      <c r="U126" s="728"/>
      <c r="V126" s="728"/>
      <c r="W126" s="728"/>
      <c r="X126" s="728"/>
      <c r="Y126" s="728"/>
      <c r="Z126" s="728"/>
      <c r="AA126" s="728"/>
      <c r="AB126" s="728"/>
      <c r="AC126" s="728"/>
      <c r="AD126" s="728"/>
      <c r="AE126" s="728"/>
      <c r="AF126" s="728"/>
      <c r="AG126" s="728"/>
      <c r="AH126" s="728"/>
      <c r="AI126" s="728"/>
      <c r="AJ126" s="728"/>
      <c r="AK126" s="728"/>
      <c r="AL126" s="728"/>
      <c r="AM126" s="728"/>
      <c r="AN126" s="728"/>
      <c r="AO126" s="728"/>
      <c r="AP126" s="730"/>
      <c r="AQ126" s="731"/>
      <c r="AR126" s="731"/>
      <c r="AS126" s="732" t="s">
        <v>664</v>
      </c>
      <c r="AT126" s="733"/>
      <c r="AU126" s="739"/>
      <c r="AV126" s="732">
        <v>2022</v>
      </c>
      <c r="BD126" s="733"/>
      <c r="BE126" s="733"/>
      <c r="BF126" s="733"/>
      <c r="BG126" s="736">
        <v>1</v>
      </c>
    </row>
    <row r="127" spans="1:59" s="735" customFormat="1" ht="35.25">
      <c r="A127" s="725"/>
      <c r="B127" s="725"/>
      <c r="C127" s="738" t="s">
        <v>1414</v>
      </c>
      <c r="D127" s="727" t="s">
        <v>732</v>
      </c>
      <c r="E127" s="728">
        <v>0.1</v>
      </c>
      <c r="F127" s="728">
        <v>0.1</v>
      </c>
      <c r="G127" s="728"/>
      <c r="H127" s="728"/>
      <c r="I127" s="728"/>
      <c r="J127" s="729"/>
      <c r="K127" s="730"/>
      <c r="L127" s="730"/>
      <c r="M127" s="728"/>
      <c r="N127" s="728"/>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8"/>
      <c r="AK127" s="728"/>
      <c r="AL127" s="728"/>
      <c r="AM127" s="728"/>
      <c r="AN127" s="728"/>
      <c r="AO127" s="728"/>
      <c r="AP127" s="730"/>
      <c r="AQ127" s="731"/>
      <c r="AR127" s="731"/>
      <c r="AS127" s="732" t="s">
        <v>664</v>
      </c>
      <c r="AT127" s="733"/>
      <c r="AU127" s="739"/>
      <c r="AV127" s="732">
        <v>2022</v>
      </c>
      <c r="BD127" s="733"/>
      <c r="BE127" s="733"/>
      <c r="BF127" s="733"/>
      <c r="BG127" s="736">
        <v>1</v>
      </c>
    </row>
    <row r="128" spans="1:59" s="735" customFormat="1" ht="35.25">
      <c r="A128" s="725"/>
      <c r="B128" s="725"/>
      <c r="C128" s="738" t="s">
        <v>1415</v>
      </c>
      <c r="D128" s="727" t="s">
        <v>732</v>
      </c>
      <c r="E128" s="728">
        <v>0.01</v>
      </c>
      <c r="F128" s="728">
        <v>0.01</v>
      </c>
      <c r="G128" s="728"/>
      <c r="H128" s="728"/>
      <c r="I128" s="728"/>
      <c r="J128" s="729"/>
      <c r="K128" s="730"/>
      <c r="L128" s="730"/>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8"/>
      <c r="AN128" s="728"/>
      <c r="AO128" s="728"/>
      <c r="AP128" s="730"/>
      <c r="AQ128" s="731"/>
      <c r="AR128" s="731"/>
      <c r="AS128" s="732" t="s">
        <v>705</v>
      </c>
      <c r="AT128" s="733"/>
      <c r="AU128" s="739"/>
      <c r="AV128" s="732">
        <v>2022</v>
      </c>
      <c r="BD128" s="733"/>
      <c r="BE128" s="733"/>
      <c r="BF128" s="733"/>
      <c r="BG128" s="736">
        <v>1</v>
      </c>
    </row>
    <row r="129" spans="1:59" s="492" customFormat="1">
      <c r="A129" s="542" t="s">
        <v>957</v>
      </c>
      <c r="B129" s="542"/>
      <c r="C129" s="490" t="s">
        <v>958</v>
      </c>
      <c r="D129" s="446"/>
      <c r="E129" s="482">
        <f>F129+J129</f>
        <v>0</v>
      </c>
      <c r="F129" s="487"/>
      <c r="G129" s="487"/>
      <c r="H129" s="487"/>
      <c r="I129" s="487"/>
      <c r="J129" s="435">
        <f>SUM(M129:AR129)</f>
        <v>0</v>
      </c>
      <c r="K129" s="435"/>
      <c r="L129" s="455" t="str">
        <f t="shared" si="8"/>
        <v/>
      </c>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7"/>
      <c r="AK129" s="487"/>
      <c r="AL129" s="487"/>
      <c r="AM129" s="487"/>
      <c r="AN129" s="487"/>
      <c r="AO129" s="487"/>
      <c r="AP129" s="489"/>
      <c r="AQ129" s="489"/>
      <c r="AR129" s="489"/>
      <c r="AS129" s="486"/>
      <c r="AT129" s="490"/>
      <c r="AU129" s="491"/>
      <c r="AV129" s="486"/>
      <c r="BD129" s="486"/>
      <c r="BE129" s="494"/>
      <c r="BF129" s="494"/>
      <c r="BG129" s="493"/>
    </row>
    <row r="130" spans="1:59" s="458" customFormat="1" ht="40.15" customHeight="1">
      <c r="A130" s="632">
        <f ca="1">IF(C130="",0,MAX($A$6:A129)+1)</f>
        <v>48</v>
      </c>
      <c r="B130" s="451">
        <v>17</v>
      </c>
      <c r="C130" s="452" t="s">
        <v>959</v>
      </c>
      <c r="D130" s="453" t="s">
        <v>729</v>
      </c>
      <c r="E130" s="454">
        <v>0.10879999999999999</v>
      </c>
      <c r="F130" s="454"/>
      <c r="G130" s="454"/>
      <c r="H130" s="251">
        <f>I130-E130</f>
        <v>0</v>
      </c>
      <c r="I130" s="455">
        <f>J130+F130</f>
        <v>0.10879999999999999</v>
      </c>
      <c r="J130" s="455">
        <f>SUM(M130:Q130)+SUM(S130:AP130)</f>
        <v>0.10879999999999999</v>
      </c>
      <c r="K130" s="455" t="s">
        <v>739</v>
      </c>
      <c r="L130" s="455" t="str">
        <f t="shared" si="8"/>
        <v xml:space="preserve">CSD, </v>
      </c>
      <c r="M130" s="454"/>
      <c r="N130" s="454"/>
      <c r="O130" s="454"/>
      <c r="P130" s="454"/>
      <c r="Q130" s="454"/>
      <c r="R130" s="477"/>
      <c r="S130" s="477"/>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v>0.10879999999999999</v>
      </c>
      <c r="AO130" s="454"/>
      <c r="AP130" s="454"/>
      <c r="AQ130" s="454"/>
      <c r="AR130" s="454"/>
      <c r="AS130" s="454" t="s">
        <v>700</v>
      </c>
      <c r="AT130" s="453"/>
      <c r="AU130" s="453"/>
      <c r="AV130" s="453">
        <v>2021</v>
      </c>
      <c r="AW130" s="453" t="s">
        <v>767</v>
      </c>
      <c r="AX130" s="453" t="s">
        <v>870</v>
      </c>
      <c r="AY130" s="456" t="s">
        <v>827</v>
      </c>
      <c r="AZ130" s="457"/>
      <c r="BD130" s="632">
        <v>1</v>
      </c>
      <c r="BE130" s="632"/>
      <c r="BF130" s="459"/>
      <c r="BG130" s="632"/>
    </row>
    <row r="131" spans="1:59" s="749" customFormat="1" ht="40.15" customHeight="1">
      <c r="A131" s="741">
        <f ca="1">IF(C131="",0,MAX($A$6:A130)+1)</f>
        <v>49</v>
      </c>
      <c r="B131" s="742">
        <v>6</v>
      </c>
      <c r="C131" s="73" t="s">
        <v>1416</v>
      </c>
      <c r="D131" s="734" t="s">
        <v>729</v>
      </c>
      <c r="E131" s="730">
        <v>0.1</v>
      </c>
      <c r="F131" s="730"/>
      <c r="G131" s="730"/>
      <c r="H131" s="743">
        <f>I131-E131</f>
        <v>0</v>
      </c>
      <c r="I131" s="730">
        <f>J131+F131</f>
        <v>0.1</v>
      </c>
      <c r="J131" s="730">
        <f>SUM(M131:Q131)+SUM(S131:AP131)</f>
        <v>0.1</v>
      </c>
      <c r="K131" s="730" t="s">
        <v>1417</v>
      </c>
      <c r="L131" s="730" t="str">
        <f>IF(M131&lt;&gt;0,M$4&amp;", ","")&amp;IF(N131&lt;&gt;0,N$4&amp;", ","")&amp;IF(O131&lt;&gt;0,O$4&amp;", ","")&amp;IF(P131&lt;&gt;0,P$4&amp;", ","")&amp;IF(Q131&lt;&gt;0,Q$4&amp;", ","")&amp;IF(R131&lt;&gt;0,R$4&amp;", ","")&amp;IF(S131&lt;&gt;0,S$4&amp;", ","")&amp;IF(T131&lt;&gt;0,T$4&amp;", ","")&amp;IF(U131&lt;&gt;0,U$4&amp;", ","")&amp;IF(V131&lt;&gt;0,V$4&amp;", ","")&amp;IF(W131&lt;&gt;0,W$4&amp;", ","")&amp;IF(X131&lt;&gt;0,X$4&amp;", ","")&amp;IF(Z131&lt;&gt;0,Z$4&amp;", ","")&amp;IF(AA131&lt;&gt;0,AA$4&amp;", ","")&amp;IF(AB131&lt;&gt;0,AB$4&amp;", ","")&amp;IF(AC131&lt;&gt;0,AC$4&amp;", ","")&amp;IF(AD131&lt;&gt;0,AD$4&amp;", ","")&amp;IF(AE131&lt;&gt;0,AE$4&amp;", ","")&amp;IF(AF131&lt;&gt;0,AF$4&amp;", ","")&amp;IF(AG131&lt;&gt;0,AG$4&amp;", ","")&amp;IF(AH131&lt;&gt;0,AH$4&amp;", ","")&amp;IF(AI131&lt;&gt;0,AI$4&amp;", ","")&amp;IF(AJ131&lt;&gt;0,AJ$4&amp;", ","")&amp;IF(AK131&lt;&gt;0,AK$4&amp;", ","")&amp;IF(AL131&lt;&gt;0,AL$4&amp;", ","")&amp;IF(AM131&lt;&gt;0,AM$4&amp;", ","")&amp;IF(AN131&lt;&gt;0,AN$4&amp;", ","")&amp;IF(AO131&lt;&gt;0,AO$4&amp;", ","")&amp;IF(AP131&lt;&gt;0,AP$4&amp;", ","")</f>
        <v xml:space="preserve">CLN, </v>
      </c>
      <c r="M131" s="730"/>
      <c r="N131" s="744"/>
      <c r="O131" s="744"/>
      <c r="P131" s="744"/>
      <c r="Q131" s="744">
        <v>0.1</v>
      </c>
      <c r="R131" s="744"/>
      <c r="S131" s="744"/>
      <c r="T131" s="744"/>
      <c r="U131" s="744"/>
      <c r="V131" s="744"/>
      <c r="W131" s="744"/>
      <c r="X131" s="744"/>
      <c r="Y131" s="744"/>
      <c r="Z131" s="744"/>
      <c r="AA131" s="744"/>
      <c r="AB131" s="744"/>
      <c r="AC131" s="744"/>
      <c r="AD131" s="744"/>
      <c r="AE131" s="744"/>
      <c r="AF131" s="744"/>
      <c r="AG131" s="744"/>
      <c r="AH131" s="744"/>
      <c r="AI131" s="744"/>
      <c r="AJ131" s="744"/>
      <c r="AK131" s="744"/>
      <c r="AL131" s="744"/>
      <c r="AM131" s="744"/>
      <c r="AN131" s="744"/>
      <c r="AO131" s="744"/>
      <c r="AP131" s="744"/>
      <c r="AQ131" s="744"/>
      <c r="AR131" s="744"/>
      <c r="AS131" s="730" t="s">
        <v>1418</v>
      </c>
      <c r="AT131" s="745" t="s">
        <v>1419</v>
      </c>
      <c r="AU131" s="745"/>
      <c r="AV131" s="745">
        <v>2021</v>
      </c>
      <c r="AW131" s="746" t="s">
        <v>767</v>
      </c>
      <c r="AX131" s="745" t="s">
        <v>870</v>
      </c>
      <c r="AY131" s="747" t="s">
        <v>827</v>
      </c>
      <c r="AZ131" s="748"/>
      <c r="BD131" s="741"/>
      <c r="BE131" s="741"/>
      <c r="BF131" s="750">
        <v>1</v>
      </c>
      <c r="BG131" s="741"/>
    </row>
    <row r="132" spans="1:59" s="458" customFormat="1" ht="40.15" customHeight="1">
      <c r="A132" s="632">
        <f ca="1">IF(C132="",0,MAX($A$6:A130)+1)</f>
        <v>50</v>
      </c>
      <c r="B132" s="451">
        <v>19</v>
      </c>
      <c r="C132" s="543" t="s">
        <v>960</v>
      </c>
      <c r="D132" s="479" t="s">
        <v>729</v>
      </c>
      <c r="E132" s="203">
        <v>0.5</v>
      </c>
      <c r="F132" s="503"/>
      <c r="G132" s="203"/>
      <c r="H132" s="251">
        <f>I132-E132</f>
        <v>0</v>
      </c>
      <c r="I132" s="455">
        <f>J132+F132</f>
        <v>0.5</v>
      </c>
      <c r="J132" s="455">
        <f>SUM(M132:Q132)+SUM(S132:AP132)</f>
        <v>0.5</v>
      </c>
      <c r="K132" s="455" t="s">
        <v>729</v>
      </c>
      <c r="L132" s="455" t="str">
        <f t="shared" si="8"/>
        <v xml:space="preserve">RST, </v>
      </c>
      <c r="M132" s="455"/>
      <c r="N132" s="253"/>
      <c r="O132" s="253"/>
      <c r="P132" s="455"/>
      <c r="Q132" s="253"/>
      <c r="R132" s="253"/>
      <c r="S132" s="253"/>
      <c r="T132" s="253">
        <v>0.5</v>
      </c>
      <c r="U132" s="253"/>
      <c r="V132" s="253"/>
      <c r="W132" s="253"/>
      <c r="X132" s="253"/>
      <c r="Y132" s="253"/>
      <c r="Z132" s="253"/>
      <c r="AA132" s="253"/>
      <c r="AB132" s="253"/>
      <c r="AC132" s="253"/>
      <c r="AD132" s="253"/>
      <c r="AE132" s="253"/>
      <c r="AF132" s="253"/>
      <c r="AG132" s="253"/>
      <c r="AH132" s="253"/>
      <c r="AI132" s="253"/>
      <c r="AJ132" s="253"/>
      <c r="AK132" s="253"/>
      <c r="AL132" s="253"/>
      <c r="AM132" s="253"/>
      <c r="AN132" s="253"/>
      <c r="AO132" s="253"/>
      <c r="AP132" s="253"/>
      <c r="AQ132" s="253"/>
      <c r="AR132" s="253"/>
      <c r="AS132" s="203" t="s">
        <v>664</v>
      </c>
      <c r="AT132" s="544" t="s">
        <v>961</v>
      </c>
      <c r="AU132" s="453"/>
      <c r="AV132" s="453">
        <v>2020</v>
      </c>
      <c r="AW132" s="453" t="s">
        <v>761</v>
      </c>
      <c r="AX132" s="453" t="s">
        <v>826</v>
      </c>
      <c r="AY132" s="456"/>
      <c r="AZ132" s="457"/>
      <c r="BD132" s="632">
        <v>1</v>
      </c>
      <c r="BE132" s="632"/>
      <c r="BF132" s="459"/>
      <c r="BG132" s="632"/>
    </row>
    <row r="133" spans="1:59" ht="35.25">
      <c r="A133" s="527">
        <v>1</v>
      </c>
      <c r="B133" s="527"/>
      <c r="C133" s="473" t="s">
        <v>962</v>
      </c>
      <c r="D133" s="481" t="s">
        <v>729</v>
      </c>
      <c r="E133" s="482">
        <f>F133+J133</f>
        <v>0.24</v>
      </c>
      <c r="F133" s="482"/>
      <c r="G133" s="482"/>
      <c r="H133" s="482"/>
      <c r="I133" s="482"/>
      <c r="J133" s="435">
        <f>SUM(M133:AR133)</f>
        <v>0.24</v>
      </c>
      <c r="K133" s="455" t="str">
        <f>IF(M133&lt;&gt;0,M$4&amp;", ","")&amp;IF(N133&lt;&gt;0,N$4&amp;", ","")&amp;IF(O133&lt;&gt;0,O$4&amp;", ","")&amp;IF(P133&lt;&gt;0,P$4&amp;", ","")&amp;IF(Q133&lt;&gt;0,Q$4&amp;", ","")&amp;IF(R133&lt;&gt;0,R$4&amp;", ","")&amp;IF(S133&lt;&gt;0,S$4&amp;", ","")&amp;IF(T133&lt;&gt;0,T$4&amp;", ","")&amp;IF(U133&lt;&gt;0,U$4&amp;", ","")&amp;IF(V133&lt;&gt;0,V$4&amp;", ","")&amp;IF(W133&lt;&gt;0,W$4&amp;", ","")&amp;IF(X133&lt;&gt;0,X$4&amp;", ","")&amp;IF(Z133&lt;&gt;0,Z$4&amp;", ","")&amp;IF(AA133&lt;&gt;0,AA$4&amp;", ","")&amp;IF(AB133&lt;&gt;0,AB$4&amp;", ","")&amp;IF(AC133&lt;&gt;0,AC$4&amp;", ","")&amp;IF(AD133&lt;&gt;0,AD$4&amp;", ","")&amp;IF(AE133&lt;&gt;0,AE$4&amp;", ","")&amp;IF(AF133&lt;&gt;0,AF$4&amp;", ","")&amp;IF(AG133&lt;&gt;0,AG$4&amp;", ","")&amp;IF(AH133&lt;&gt;0,AH$4&amp;", ","")&amp;IF(AI133&lt;&gt;0,AI$4&amp;", ","")&amp;IF(AJ133&lt;&gt;0,AJ$4&amp;", ","")&amp;IF(AK133&lt;&gt;0,AK$4&amp;", ","")&amp;IF(AL133&lt;&gt;0,AL$4&amp;", ","")&amp;IF(AM133&lt;&gt;0,AM$4&amp;", ","")&amp;IF(AN133&lt;&gt;0,AN$4&amp;", ","")&amp;IF(AO133&lt;&gt;0,AO$4&amp;", ","")&amp;IF(AP133&lt;&gt;0,AP$4&amp;", ","")</f>
        <v xml:space="preserve">TSC, </v>
      </c>
      <c r="L133" s="455" t="str">
        <f t="shared" si="8"/>
        <v xml:space="preserve">TSC, </v>
      </c>
      <c r="M133" s="482"/>
      <c r="N133" s="482"/>
      <c r="O133" s="482"/>
      <c r="P133" s="482"/>
      <c r="Q133" s="482"/>
      <c r="R133" s="482"/>
      <c r="S133" s="482"/>
      <c r="T133" s="482"/>
      <c r="U133" s="482"/>
      <c r="V133" s="482"/>
      <c r="W133" s="482"/>
      <c r="X133" s="482"/>
      <c r="Y133" s="482"/>
      <c r="Z133" s="482"/>
      <c r="AA133" s="482"/>
      <c r="AB133" s="482">
        <v>0.24</v>
      </c>
      <c r="AC133" s="482"/>
      <c r="AD133" s="482"/>
      <c r="AE133" s="482"/>
      <c r="AF133" s="482"/>
      <c r="AG133" s="482"/>
      <c r="AH133" s="482"/>
      <c r="AI133" s="482"/>
      <c r="AJ133" s="482"/>
      <c r="AK133" s="482"/>
      <c r="AL133" s="482"/>
      <c r="AM133" s="482"/>
      <c r="AN133" s="482"/>
      <c r="AO133" s="482"/>
      <c r="AP133" s="204"/>
      <c r="AQ133" s="204"/>
      <c r="AR133" s="204"/>
      <c r="AS133" s="437" t="s">
        <v>696</v>
      </c>
      <c r="AT133" s="483"/>
      <c r="AU133" s="439"/>
      <c r="AV133" s="437"/>
      <c r="BD133" s="437">
        <v>1</v>
      </c>
      <c r="BE133" s="429"/>
      <c r="BF133" s="429"/>
      <c r="BG133" s="428"/>
    </row>
    <row r="134" spans="1:59" ht="20.25" customHeight="1">
      <c r="A134" s="542" t="s">
        <v>963</v>
      </c>
      <c r="B134" s="542"/>
      <c r="C134" s="449" t="s">
        <v>964</v>
      </c>
      <c r="D134" s="437"/>
      <c r="E134" s="482">
        <f>F134+J134</f>
        <v>0</v>
      </c>
      <c r="F134" s="496"/>
      <c r="G134" s="496"/>
      <c r="H134" s="496"/>
      <c r="I134" s="496"/>
      <c r="J134" s="435">
        <f>SUM(M134:AR134)</f>
        <v>0</v>
      </c>
      <c r="K134" s="435"/>
      <c r="L134" s="455" t="str">
        <f t="shared" si="8"/>
        <v/>
      </c>
      <c r="M134" s="482"/>
      <c r="N134" s="482"/>
      <c r="O134" s="482"/>
      <c r="P134" s="482"/>
      <c r="Q134" s="482"/>
      <c r="R134" s="482"/>
      <c r="S134" s="482"/>
      <c r="T134" s="482"/>
      <c r="U134" s="482"/>
      <c r="V134" s="482"/>
      <c r="W134" s="482"/>
      <c r="X134" s="482"/>
      <c r="Y134" s="482"/>
      <c r="Z134" s="482"/>
      <c r="AA134" s="482"/>
      <c r="AB134" s="482"/>
      <c r="AC134" s="482"/>
      <c r="AD134" s="482"/>
      <c r="AE134" s="482"/>
      <c r="AF134" s="482"/>
      <c r="AG134" s="482"/>
      <c r="AH134" s="482"/>
      <c r="AI134" s="482"/>
      <c r="AJ134" s="482"/>
      <c r="AK134" s="482"/>
      <c r="AL134" s="482"/>
      <c r="AM134" s="482"/>
      <c r="AN134" s="482"/>
      <c r="AO134" s="482"/>
      <c r="AP134" s="204"/>
      <c r="AQ134" s="204"/>
      <c r="AR134" s="204"/>
      <c r="AS134" s="437"/>
      <c r="AT134" s="483"/>
      <c r="AU134" s="439"/>
      <c r="AV134" s="437"/>
      <c r="BD134" s="437"/>
      <c r="BE134" s="429"/>
      <c r="BF134" s="429"/>
      <c r="BG134" s="428"/>
    </row>
    <row r="135" spans="1:59" s="749" customFormat="1" ht="70.5">
      <c r="A135" s="741">
        <f ca="1">IF(C135="",0,MAX($A$6:A134)+1)</f>
        <v>51</v>
      </c>
      <c r="B135" s="742">
        <v>1</v>
      </c>
      <c r="C135" s="751" t="s">
        <v>1420</v>
      </c>
      <c r="D135" s="745" t="s">
        <v>737</v>
      </c>
      <c r="E135" s="752">
        <v>4.83</v>
      </c>
      <c r="F135" s="752"/>
      <c r="G135" s="752"/>
      <c r="H135" s="743">
        <f>I135-E135</f>
        <v>0</v>
      </c>
      <c r="I135" s="730">
        <f>J135+F135</f>
        <v>4.83</v>
      </c>
      <c r="J135" s="730">
        <f>SUM(M135:Q135)+SUM(S135:AP135)</f>
        <v>4.83</v>
      </c>
      <c r="K135" s="730" t="s">
        <v>1421</v>
      </c>
      <c r="L135" s="730" t="str">
        <f t="shared" si="8"/>
        <v xml:space="preserve">LUK, HNK, CLN, NTS, ONT, DGT, </v>
      </c>
      <c r="M135" s="752"/>
      <c r="N135" s="752">
        <v>0.92</v>
      </c>
      <c r="O135" s="752"/>
      <c r="P135" s="752">
        <v>0.16</v>
      </c>
      <c r="Q135" s="752">
        <v>0.28999999999999998</v>
      </c>
      <c r="R135" s="752"/>
      <c r="S135" s="752"/>
      <c r="T135" s="752"/>
      <c r="U135" s="752"/>
      <c r="V135" s="752"/>
      <c r="W135" s="752"/>
      <c r="X135" s="752">
        <v>0.05</v>
      </c>
      <c r="Y135" s="752"/>
      <c r="Z135" s="752">
        <v>3.36</v>
      </c>
      <c r="AA135" s="752"/>
      <c r="AB135" s="752"/>
      <c r="AC135" s="752"/>
      <c r="AD135" s="752"/>
      <c r="AE135" s="752">
        <v>0.05</v>
      </c>
      <c r="AF135" s="752"/>
      <c r="AG135" s="752"/>
      <c r="AH135" s="752"/>
      <c r="AI135" s="752"/>
      <c r="AJ135" s="752"/>
      <c r="AK135" s="752"/>
      <c r="AL135" s="752"/>
      <c r="AM135" s="752"/>
      <c r="AN135" s="752"/>
      <c r="AO135" s="752"/>
      <c r="AP135" s="752"/>
      <c r="AQ135" s="752"/>
      <c r="AR135" s="752"/>
      <c r="AS135" s="752" t="s">
        <v>1418</v>
      </c>
      <c r="AT135" s="745"/>
      <c r="AU135" s="745" t="s">
        <v>866</v>
      </c>
      <c r="AV135" s="745">
        <v>2021</v>
      </c>
      <c r="AW135" s="753" t="s">
        <v>767</v>
      </c>
      <c r="AX135" s="753" t="s">
        <v>866</v>
      </c>
      <c r="AY135" s="747" t="s">
        <v>827</v>
      </c>
      <c r="AZ135" s="748"/>
      <c r="BD135" s="741"/>
      <c r="BE135" s="741"/>
      <c r="BF135" s="750">
        <v>1</v>
      </c>
      <c r="BG135" s="741"/>
    </row>
    <row r="136" spans="1:59" s="458" customFormat="1" ht="52.9" customHeight="1">
      <c r="A136" s="632">
        <f ca="1">IF(C136="",0,MAX($A$6:A134)+1)</f>
        <v>52</v>
      </c>
      <c r="B136" s="451">
        <v>133</v>
      </c>
      <c r="C136" s="452" t="s">
        <v>965</v>
      </c>
      <c r="D136" s="453" t="s">
        <v>737</v>
      </c>
      <c r="E136" s="454">
        <v>0.46160000000000001</v>
      </c>
      <c r="F136" s="454"/>
      <c r="G136" s="455"/>
      <c r="H136" s="251">
        <f>I136-E136</f>
        <v>0</v>
      </c>
      <c r="I136" s="455">
        <f>J136+F136</f>
        <v>0.46160000000000001</v>
      </c>
      <c r="J136" s="455">
        <f>SUM(M136:Q136)+SUM(S136:AP136)</f>
        <v>0.46160000000000001</v>
      </c>
      <c r="K136" s="455" t="s">
        <v>966</v>
      </c>
      <c r="L136" s="455" t="str">
        <f t="shared" si="8"/>
        <v xml:space="preserve">TSC, </v>
      </c>
      <c r="M136" s="454"/>
      <c r="N136" s="203"/>
      <c r="O136" s="203"/>
      <c r="P136" s="203"/>
      <c r="Q136" s="203"/>
      <c r="R136" s="203"/>
      <c r="S136" s="203"/>
      <c r="T136" s="203"/>
      <c r="U136" s="203"/>
      <c r="V136" s="203"/>
      <c r="W136" s="203"/>
      <c r="X136" s="203"/>
      <c r="Y136" s="203"/>
      <c r="Z136" s="203"/>
      <c r="AA136" s="203"/>
      <c r="AB136" s="203">
        <v>0.46160000000000001</v>
      </c>
      <c r="AC136" s="203"/>
      <c r="AD136" s="203"/>
      <c r="AE136" s="203"/>
      <c r="AF136" s="203"/>
      <c r="AG136" s="203"/>
      <c r="AH136" s="203"/>
      <c r="AI136" s="203"/>
      <c r="AJ136" s="203"/>
      <c r="AK136" s="203"/>
      <c r="AL136" s="203"/>
      <c r="AM136" s="203"/>
      <c r="AN136" s="203"/>
      <c r="AO136" s="203"/>
      <c r="AP136" s="203"/>
      <c r="AQ136" s="203"/>
      <c r="AR136" s="203"/>
      <c r="AS136" s="455" t="s">
        <v>664</v>
      </c>
      <c r="AT136" s="453" t="s">
        <v>967</v>
      </c>
      <c r="AU136" s="453"/>
      <c r="AV136" s="453">
        <v>2021</v>
      </c>
      <c r="AW136" s="453" t="s">
        <v>767</v>
      </c>
      <c r="AX136" s="453" t="s">
        <v>803</v>
      </c>
      <c r="AY136" s="456" t="s">
        <v>827</v>
      </c>
      <c r="AZ136" s="457"/>
      <c r="BD136" s="632">
        <v>1</v>
      </c>
      <c r="BE136" s="632"/>
      <c r="BF136" s="459"/>
      <c r="BG136" s="632"/>
    </row>
    <row r="137" spans="1:59" s="458" customFormat="1" ht="52.9">
      <c r="A137" s="632">
        <f ca="1">IF(C137="",0,MAX($A$6:A136)+1)</f>
        <v>53</v>
      </c>
      <c r="B137" s="451">
        <v>52</v>
      </c>
      <c r="C137" s="452" t="s">
        <v>968</v>
      </c>
      <c r="D137" s="453" t="s">
        <v>737</v>
      </c>
      <c r="E137" s="454">
        <v>0.36720000000000003</v>
      </c>
      <c r="F137" s="454"/>
      <c r="G137" s="454"/>
      <c r="H137" s="251">
        <f>I137-E137</f>
        <v>0</v>
      </c>
      <c r="I137" s="455">
        <f>J137+F137</f>
        <v>0.36720000000000003</v>
      </c>
      <c r="J137" s="455">
        <f>SUM(M137:Q137)+SUM(S137:AP137)</f>
        <v>0.36720000000000003</v>
      </c>
      <c r="K137" s="455" t="s">
        <v>735</v>
      </c>
      <c r="L137" s="455" t="str">
        <f t="shared" si="8"/>
        <v xml:space="preserve">DGD, </v>
      </c>
      <c r="M137" s="454"/>
      <c r="N137" s="454"/>
      <c r="O137" s="454"/>
      <c r="P137" s="454"/>
      <c r="Q137" s="454"/>
      <c r="R137" s="477"/>
      <c r="S137" s="477"/>
      <c r="T137" s="454"/>
      <c r="U137" s="454"/>
      <c r="V137" s="454"/>
      <c r="W137" s="454"/>
      <c r="X137" s="454"/>
      <c r="Y137" s="454"/>
      <c r="Z137" s="454"/>
      <c r="AA137" s="454"/>
      <c r="AB137" s="454"/>
      <c r="AC137" s="454"/>
      <c r="AD137" s="454"/>
      <c r="AE137" s="454"/>
      <c r="AF137" s="454"/>
      <c r="AG137" s="454"/>
      <c r="AH137" s="454"/>
      <c r="AI137" s="454"/>
      <c r="AJ137" s="545">
        <v>0.36720000000000003</v>
      </c>
      <c r="AK137" s="454"/>
      <c r="AL137" s="454"/>
      <c r="AM137" s="454"/>
      <c r="AN137" s="454"/>
      <c r="AO137" s="454"/>
      <c r="AP137" s="454"/>
      <c r="AQ137" s="454"/>
      <c r="AR137" s="454"/>
      <c r="AS137" s="454" t="s">
        <v>664</v>
      </c>
      <c r="AT137" s="453" t="s">
        <v>969</v>
      </c>
      <c r="AU137" s="453"/>
      <c r="AV137" s="453">
        <v>2021</v>
      </c>
      <c r="AW137" s="453" t="s">
        <v>767</v>
      </c>
      <c r="AX137" s="453" t="s">
        <v>803</v>
      </c>
      <c r="AY137" s="456" t="s">
        <v>827</v>
      </c>
      <c r="AZ137" s="457"/>
      <c r="BD137" s="632">
        <v>1</v>
      </c>
      <c r="BE137" s="632"/>
      <c r="BF137" s="459"/>
      <c r="BG137" s="632"/>
    </row>
    <row r="138" spans="1:59" s="458" customFormat="1" ht="55.15" customHeight="1">
      <c r="A138" s="632">
        <f ca="1">IF(C138="",0,MAX($A$6:A137)+1)</f>
        <v>54</v>
      </c>
      <c r="B138" s="451">
        <v>3</v>
      </c>
      <c r="C138" s="452" t="s">
        <v>970</v>
      </c>
      <c r="D138" s="453" t="s">
        <v>737</v>
      </c>
      <c r="E138" s="455">
        <f>F138+J138</f>
        <v>0.18329999999999999</v>
      </c>
      <c r="F138" s="454"/>
      <c r="G138" s="454"/>
      <c r="H138" s="251">
        <f>I138-E138</f>
        <v>0</v>
      </c>
      <c r="I138" s="455">
        <f>J138+F138</f>
        <v>0.18329999999999999</v>
      </c>
      <c r="J138" s="455">
        <f>SUM(M138:Q138)+SUM(S138:AP138)</f>
        <v>0.18329999999999999</v>
      </c>
      <c r="K138" s="455" t="s">
        <v>425</v>
      </c>
      <c r="L138" s="455" t="str">
        <f t="shared" si="8"/>
        <v xml:space="preserve">RSN, TSC, </v>
      </c>
      <c r="M138" s="454"/>
      <c r="N138" s="454"/>
      <c r="O138" s="454"/>
      <c r="P138" s="454"/>
      <c r="Q138" s="454"/>
      <c r="R138" s="454"/>
      <c r="S138" s="454">
        <v>3.3300000000000003E-2</v>
      </c>
      <c r="T138" s="454"/>
      <c r="U138" s="454"/>
      <c r="V138" s="454"/>
      <c r="W138" s="454"/>
      <c r="X138" s="454"/>
      <c r="Y138" s="454"/>
      <c r="Z138" s="454"/>
      <c r="AA138" s="454"/>
      <c r="AB138" s="454">
        <v>0.15</v>
      </c>
      <c r="AC138" s="454"/>
      <c r="AD138" s="454"/>
      <c r="AE138" s="454"/>
      <c r="AF138" s="454"/>
      <c r="AG138" s="454"/>
      <c r="AH138" s="454"/>
      <c r="AI138" s="454"/>
      <c r="AJ138" s="454"/>
      <c r="AK138" s="454"/>
      <c r="AL138" s="454"/>
      <c r="AM138" s="454"/>
      <c r="AN138" s="454"/>
      <c r="AO138" s="454"/>
      <c r="AP138" s="454"/>
      <c r="AQ138" s="454"/>
      <c r="AR138" s="454"/>
      <c r="AS138" s="454" t="s">
        <v>705</v>
      </c>
      <c r="AT138" s="453"/>
      <c r="AU138" s="453"/>
      <c r="AV138" s="453">
        <v>2020</v>
      </c>
      <c r="AW138" s="453" t="s">
        <v>761</v>
      </c>
      <c r="AX138" s="453" t="s">
        <v>808</v>
      </c>
      <c r="AY138" s="456"/>
      <c r="AZ138" s="457"/>
      <c r="BD138" s="632">
        <v>1</v>
      </c>
      <c r="BE138" s="632"/>
      <c r="BF138" s="459"/>
      <c r="BG138" s="632"/>
    </row>
    <row r="139" spans="1:59" s="749" customFormat="1" ht="55.15" customHeight="1">
      <c r="A139" s="741"/>
      <c r="B139" s="745"/>
      <c r="C139" s="751" t="s">
        <v>1422</v>
      </c>
      <c r="D139" s="745" t="s">
        <v>737</v>
      </c>
      <c r="E139" s="752">
        <v>0.15</v>
      </c>
      <c r="F139" s="752"/>
      <c r="G139" s="752"/>
      <c r="H139" s="743"/>
      <c r="I139" s="730"/>
      <c r="J139" s="730">
        <f>SUM(M139:Q139)+SUM(S139:AP139)</f>
        <v>0.15</v>
      </c>
      <c r="K139" s="730"/>
      <c r="L139" s="730" t="str">
        <f t="shared" si="8"/>
        <v xml:space="preserve">LUK, HNK, </v>
      </c>
      <c r="M139" s="752"/>
      <c r="N139" s="752">
        <v>0.12</v>
      </c>
      <c r="O139" s="752"/>
      <c r="P139" s="752">
        <v>0.03</v>
      </c>
      <c r="Q139" s="752"/>
      <c r="R139" s="752"/>
      <c r="S139" s="752"/>
      <c r="T139" s="752"/>
      <c r="U139" s="752"/>
      <c r="V139" s="752"/>
      <c r="W139" s="752"/>
      <c r="X139" s="752"/>
      <c r="Y139" s="752"/>
      <c r="Z139" s="752"/>
      <c r="AA139" s="752"/>
      <c r="AB139" s="752"/>
      <c r="AC139" s="752"/>
      <c r="AD139" s="752"/>
      <c r="AE139" s="752"/>
      <c r="AF139" s="752"/>
      <c r="AG139" s="752"/>
      <c r="AH139" s="752"/>
      <c r="AI139" s="752"/>
      <c r="AJ139" s="752"/>
      <c r="AK139" s="752"/>
      <c r="AL139" s="752"/>
      <c r="AM139" s="752"/>
      <c r="AN139" s="752"/>
      <c r="AO139" s="752"/>
      <c r="AP139" s="752"/>
      <c r="AQ139" s="752"/>
      <c r="AR139" s="752"/>
      <c r="AS139" s="730" t="s">
        <v>1423</v>
      </c>
      <c r="AT139" s="745"/>
      <c r="AU139" s="745"/>
      <c r="AV139" s="745">
        <v>2020</v>
      </c>
      <c r="AW139" s="745" t="s">
        <v>761</v>
      </c>
      <c r="AX139" s="745"/>
      <c r="AY139" s="747"/>
      <c r="AZ139" s="748"/>
      <c r="BD139" s="741"/>
      <c r="BE139" s="741"/>
      <c r="BF139" s="750">
        <v>1</v>
      </c>
      <c r="BG139" s="741"/>
    </row>
    <row r="140" spans="1:59">
      <c r="A140" s="440" t="s">
        <v>971</v>
      </c>
      <c r="B140" s="440"/>
      <c r="C140" s="445" t="s">
        <v>972</v>
      </c>
      <c r="D140" s="446"/>
      <c r="E140" s="482">
        <f>F140+J140</f>
        <v>0</v>
      </c>
      <c r="F140" s="487"/>
      <c r="G140" s="487"/>
      <c r="H140" s="487"/>
      <c r="I140" s="487"/>
      <c r="J140" s="455">
        <f t="shared" ref="J140:J200" si="20">SUM(M140:Q140)+SUM(S140:AP140)</f>
        <v>0</v>
      </c>
      <c r="K140" s="455" t="s">
        <v>425</v>
      </c>
      <c r="L140" s="455" t="str">
        <f t="shared" si="8"/>
        <v/>
      </c>
      <c r="M140" s="487"/>
      <c r="N140" s="487"/>
      <c r="O140" s="487"/>
      <c r="P140" s="487"/>
      <c r="Q140" s="487"/>
      <c r="R140" s="487"/>
      <c r="S140" s="487"/>
      <c r="T140" s="487"/>
      <c r="U140" s="487"/>
      <c r="V140" s="487"/>
      <c r="W140" s="487"/>
      <c r="X140" s="487"/>
      <c r="Y140" s="487"/>
      <c r="Z140" s="487"/>
      <c r="AA140" s="487"/>
      <c r="AB140" s="487"/>
      <c r="AC140" s="487"/>
      <c r="AD140" s="487"/>
      <c r="AE140" s="487"/>
      <c r="AF140" s="487"/>
      <c r="AG140" s="487"/>
      <c r="AH140" s="487"/>
      <c r="AI140" s="487"/>
      <c r="AJ140" s="487"/>
      <c r="AK140" s="487"/>
      <c r="AL140" s="487"/>
      <c r="AM140" s="487"/>
      <c r="AN140" s="487"/>
      <c r="AO140" s="487"/>
      <c r="AP140" s="489"/>
      <c r="AQ140" s="489"/>
      <c r="AR140" s="489"/>
      <c r="AS140" s="444"/>
      <c r="AT140" s="438"/>
      <c r="AU140" s="439"/>
      <c r="AV140" s="444"/>
      <c r="BD140" s="437"/>
      <c r="BE140" s="429"/>
      <c r="BF140" s="429"/>
      <c r="BG140" s="428"/>
    </row>
    <row r="141" spans="1:59" s="458" customFormat="1" ht="35.25">
      <c r="A141" s="632"/>
      <c r="B141" s="451"/>
      <c r="C141" s="452" t="s">
        <v>973</v>
      </c>
      <c r="D141" s="453" t="s">
        <v>735</v>
      </c>
      <c r="E141" s="454">
        <v>0.04</v>
      </c>
      <c r="F141" s="454"/>
      <c r="G141" s="454"/>
      <c r="H141" s="251"/>
      <c r="I141" s="455"/>
      <c r="J141" s="455">
        <f t="shared" si="20"/>
        <v>0.04</v>
      </c>
      <c r="K141" s="455" t="s">
        <v>425</v>
      </c>
      <c r="L141" s="455" t="str">
        <f t="shared" si="8"/>
        <v xml:space="preserve">DSH, </v>
      </c>
      <c r="M141" s="454"/>
      <c r="N141" s="454"/>
      <c r="O141" s="454"/>
      <c r="P141" s="454"/>
      <c r="Q141" s="454"/>
      <c r="R141" s="203"/>
      <c r="S141" s="203"/>
      <c r="T141" s="454"/>
      <c r="U141" s="454"/>
      <c r="V141" s="454"/>
      <c r="W141" s="454"/>
      <c r="X141" s="454"/>
      <c r="Y141" s="454"/>
      <c r="Z141" s="454"/>
      <c r="AA141" s="454"/>
      <c r="AB141" s="454"/>
      <c r="AC141" s="454"/>
      <c r="AD141" s="454">
        <v>0.04</v>
      </c>
      <c r="AE141" s="454"/>
      <c r="AF141" s="454"/>
      <c r="AG141" s="454"/>
      <c r="AH141" s="454"/>
      <c r="AI141" s="454"/>
      <c r="AJ141" s="454"/>
      <c r="AK141" s="454"/>
      <c r="AL141" s="454"/>
      <c r="AM141" s="454"/>
      <c r="AN141" s="454"/>
      <c r="AO141" s="454"/>
      <c r="AP141" s="454"/>
      <c r="AQ141" s="454"/>
      <c r="AR141" s="454"/>
      <c r="AS141" s="454" t="s">
        <v>664</v>
      </c>
      <c r="AT141" s="453"/>
      <c r="AU141" s="453"/>
      <c r="AV141" s="453">
        <v>2021</v>
      </c>
      <c r="AW141" s="453"/>
      <c r="AX141" s="453"/>
      <c r="AY141" s="456"/>
      <c r="AZ141" s="457"/>
      <c r="BD141" s="632">
        <v>1</v>
      </c>
      <c r="BE141" s="632"/>
      <c r="BF141" s="459"/>
      <c r="BG141" s="632"/>
    </row>
    <row r="142" spans="1:59" s="458" customFormat="1" ht="52.9">
      <c r="A142" s="632">
        <f ca="1">IF(C142="",0,MAX($A$6:A141)+1)</f>
        <v>55</v>
      </c>
      <c r="B142" s="451">
        <v>96</v>
      </c>
      <c r="C142" s="452" t="s">
        <v>974</v>
      </c>
      <c r="D142" s="453" t="s">
        <v>735</v>
      </c>
      <c r="E142" s="454">
        <v>1.14E-2</v>
      </c>
      <c r="F142" s="454"/>
      <c r="G142" s="454"/>
      <c r="H142" s="251">
        <f t="shared" ref="H142:H153" si="21">I142-E142</f>
        <v>0</v>
      </c>
      <c r="I142" s="455">
        <f t="shared" ref="I142:I153" si="22">J142+F142</f>
        <v>1.14E-2</v>
      </c>
      <c r="J142" s="455">
        <f t="shared" si="20"/>
        <v>1.14E-2</v>
      </c>
      <c r="K142" s="455" t="s">
        <v>425</v>
      </c>
      <c r="L142" s="455" t="str">
        <f t="shared" si="8"/>
        <v xml:space="preserve">DSH, </v>
      </c>
      <c r="M142" s="454"/>
      <c r="N142" s="454"/>
      <c r="O142" s="454"/>
      <c r="P142" s="454"/>
      <c r="Q142" s="454"/>
      <c r="R142" s="203"/>
      <c r="S142" s="203"/>
      <c r="T142" s="454"/>
      <c r="U142" s="454"/>
      <c r="V142" s="454"/>
      <c r="W142" s="454"/>
      <c r="X142" s="454"/>
      <c r="Y142" s="454"/>
      <c r="Z142" s="454"/>
      <c r="AA142" s="454"/>
      <c r="AB142" s="454"/>
      <c r="AC142" s="454"/>
      <c r="AD142" s="454">
        <v>1.14E-2</v>
      </c>
      <c r="AE142" s="454"/>
      <c r="AF142" s="454"/>
      <c r="AG142" s="454"/>
      <c r="AH142" s="454"/>
      <c r="AI142" s="454"/>
      <c r="AJ142" s="454"/>
      <c r="AK142" s="454"/>
      <c r="AL142" s="454"/>
      <c r="AM142" s="454"/>
      <c r="AN142" s="454"/>
      <c r="AO142" s="454"/>
      <c r="AP142" s="454"/>
      <c r="AQ142" s="454"/>
      <c r="AR142" s="454"/>
      <c r="AS142" s="454" t="s">
        <v>664</v>
      </c>
      <c r="AT142" s="453" t="s">
        <v>975</v>
      </c>
      <c r="AU142" s="453"/>
      <c r="AV142" s="453">
        <v>2021</v>
      </c>
      <c r="AW142" s="453" t="s">
        <v>767</v>
      </c>
      <c r="AX142" s="453" t="s">
        <v>803</v>
      </c>
      <c r="AY142" s="456" t="s">
        <v>827</v>
      </c>
      <c r="AZ142" s="457"/>
      <c r="BD142" s="632">
        <v>1</v>
      </c>
      <c r="BE142" s="632"/>
      <c r="BF142" s="459"/>
      <c r="BG142" s="632"/>
    </row>
    <row r="143" spans="1:59" s="472" customFormat="1" ht="58.5" customHeight="1">
      <c r="A143" s="632">
        <f ca="1">IF(C143="",0,MAX($A$6:A142)+1)</f>
        <v>56</v>
      </c>
      <c r="B143" s="460">
        <v>17</v>
      </c>
      <c r="C143" s="546" t="s">
        <v>976</v>
      </c>
      <c r="D143" s="481" t="s">
        <v>735</v>
      </c>
      <c r="E143" s="455">
        <v>8.0799999999999997E-2</v>
      </c>
      <c r="F143" s="454"/>
      <c r="G143" s="454"/>
      <c r="H143" s="251">
        <f t="shared" si="21"/>
        <v>0</v>
      </c>
      <c r="I143" s="455">
        <f t="shared" si="22"/>
        <v>8.0799999999999997E-2</v>
      </c>
      <c r="J143" s="455">
        <f t="shared" si="20"/>
        <v>8.0799999999999997E-2</v>
      </c>
      <c r="K143" s="455" t="s">
        <v>425</v>
      </c>
      <c r="L143" s="455" t="str">
        <f t="shared" si="8"/>
        <v xml:space="preserve">DSH, </v>
      </c>
      <c r="M143" s="469"/>
      <c r="N143" s="455"/>
      <c r="O143" s="468"/>
      <c r="P143" s="469"/>
      <c r="Q143" s="468"/>
      <c r="R143" s="468"/>
      <c r="S143" s="468"/>
      <c r="T143" s="468"/>
      <c r="U143" s="468"/>
      <c r="V143" s="469"/>
      <c r="W143" s="469"/>
      <c r="X143" s="468"/>
      <c r="Y143" s="468"/>
      <c r="Z143" s="468"/>
      <c r="AA143" s="468"/>
      <c r="AB143" s="468"/>
      <c r="AC143" s="468"/>
      <c r="AD143" s="468">
        <v>8.0799999999999997E-2</v>
      </c>
      <c r="AE143" s="468"/>
      <c r="AF143" s="468"/>
      <c r="AG143" s="468"/>
      <c r="AH143" s="468"/>
      <c r="AI143" s="468"/>
      <c r="AJ143" s="468"/>
      <c r="AK143" s="468"/>
      <c r="AL143" s="469"/>
      <c r="AM143" s="468"/>
      <c r="AN143" s="468"/>
      <c r="AO143" s="468"/>
      <c r="AP143" s="468"/>
      <c r="AQ143" s="468"/>
      <c r="AR143" s="468"/>
      <c r="AS143" s="454" t="s">
        <v>664</v>
      </c>
      <c r="AT143" s="627" t="s">
        <v>977</v>
      </c>
      <c r="AU143" s="627" t="s">
        <v>978</v>
      </c>
      <c r="AV143" s="453">
        <v>2021</v>
      </c>
      <c r="AW143" s="469" t="s">
        <v>767</v>
      </c>
      <c r="AX143" s="469" t="s">
        <v>978</v>
      </c>
      <c r="AY143" s="470" t="s">
        <v>827</v>
      </c>
      <c r="AZ143" s="471"/>
      <c r="BD143" s="627">
        <v>1</v>
      </c>
      <c r="BE143" s="627"/>
      <c r="BF143" s="473"/>
      <c r="BG143" s="627"/>
    </row>
    <row r="144" spans="1:59" s="458" customFormat="1" ht="49.9" customHeight="1">
      <c r="A144" s="632">
        <f ca="1">IF(C144="",0,MAX($A$6:A143)+1)</f>
        <v>57</v>
      </c>
      <c r="B144" s="451">
        <v>119</v>
      </c>
      <c r="C144" s="452" t="s">
        <v>979</v>
      </c>
      <c r="D144" s="453" t="s">
        <v>735</v>
      </c>
      <c r="E144" s="454">
        <v>0.2</v>
      </c>
      <c r="F144" s="454"/>
      <c r="G144" s="454"/>
      <c r="H144" s="251">
        <f t="shared" si="21"/>
        <v>0</v>
      </c>
      <c r="I144" s="455">
        <f t="shared" si="22"/>
        <v>0.2</v>
      </c>
      <c r="J144" s="455">
        <f t="shared" si="20"/>
        <v>0.2</v>
      </c>
      <c r="K144" s="455" t="s">
        <v>425</v>
      </c>
      <c r="L144" s="455" t="str">
        <f t="shared" si="8"/>
        <v xml:space="preserve">HNK, </v>
      </c>
      <c r="M144" s="454"/>
      <c r="N144" s="454"/>
      <c r="O144" s="454"/>
      <c r="P144" s="454">
        <v>0.2</v>
      </c>
      <c r="Q144" s="454"/>
      <c r="R144" s="203"/>
      <c r="S144" s="203"/>
      <c r="T144" s="454"/>
      <c r="U144" s="454"/>
      <c r="V144" s="454"/>
      <c r="W144" s="454"/>
      <c r="X144" s="454"/>
      <c r="Y144" s="454"/>
      <c r="Z144" s="454"/>
      <c r="AA144" s="454"/>
      <c r="AB144" s="454"/>
      <c r="AC144" s="454"/>
      <c r="AD144" s="454"/>
      <c r="AE144" s="454"/>
      <c r="AF144" s="454"/>
      <c r="AG144" s="454"/>
      <c r="AH144" s="454"/>
      <c r="AI144" s="454"/>
      <c r="AJ144" s="454"/>
      <c r="AK144" s="454"/>
      <c r="AL144" s="454"/>
      <c r="AM144" s="454"/>
      <c r="AN144" s="454"/>
      <c r="AO144" s="454"/>
      <c r="AP144" s="454"/>
      <c r="AQ144" s="454"/>
      <c r="AR144" s="454"/>
      <c r="AS144" s="454" t="s">
        <v>664</v>
      </c>
      <c r="AT144" s="453" t="s">
        <v>980</v>
      </c>
      <c r="AU144" s="453"/>
      <c r="AV144" s="453">
        <v>2021</v>
      </c>
      <c r="AW144" s="453" t="s">
        <v>767</v>
      </c>
      <c r="AX144" s="453" t="s">
        <v>803</v>
      </c>
      <c r="AY144" s="456" t="s">
        <v>827</v>
      </c>
      <c r="AZ144" s="457"/>
      <c r="BD144" s="632">
        <v>1</v>
      </c>
      <c r="BE144" s="632"/>
      <c r="BF144" s="459"/>
      <c r="BG144" s="632"/>
    </row>
    <row r="145" spans="1:59" s="458" customFormat="1" ht="55.15" customHeight="1">
      <c r="A145" s="632">
        <f ca="1">IF(C145="",0,MAX($A$6:A144)+1)</f>
        <v>58</v>
      </c>
      <c r="B145" s="451"/>
      <c r="C145" s="452" t="s">
        <v>981</v>
      </c>
      <c r="D145" s="453" t="s">
        <v>735</v>
      </c>
      <c r="E145" s="454">
        <f>F145+J145</f>
        <v>0.84000000000000008</v>
      </c>
      <c r="F145" s="454">
        <v>0.5</v>
      </c>
      <c r="G145" s="454"/>
      <c r="H145" s="251">
        <f t="shared" si="21"/>
        <v>0</v>
      </c>
      <c r="I145" s="455">
        <f t="shared" si="22"/>
        <v>0.84000000000000008</v>
      </c>
      <c r="J145" s="455">
        <f t="shared" si="20"/>
        <v>0.34</v>
      </c>
      <c r="K145" s="455" t="s">
        <v>425</v>
      </c>
      <c r="L145" s="455" t="str">
        <f t="shared" si="8"/>
        <v xml:space="preserve">HNK, </v>
      </c>
      <c r="M145" s="454"/>
      <c r="N145" s="454"/>
      <c r="O145" s="454"/>
      <c r="P145" s="454">
        <v>0.34</v>
      </c>
      <c r="Q145" s="454"/>
      <c r="R145" s="203"/>
      <c r="S145" s="203"/>
      <c r="T145" s="454"/>
      <c r="U145" s="454"/>
      <c r="V145" s="454"/>
      <c r="W145" s="454"/>
      <c r="X145" s="454"/>
      <c r="Y145" s="454"/>
      <c r="Z145" s="454"/>
      <c r="AA145" s="454"/>
      <c r="AB145" s="454"/>
      <c r="AC145" s="454"/>
      <c r="AD145" s="454"/>
      <c r="AE145" s="454"/>
      <c r="AF145" s="454"/>
      <c r="AG145" s="454"/>
      <c r="AH145" s="454"/>
      <c r="AI145" s="454"/>
      <c r="AJ145" s="454"/>
      <c r="AK145" s="454"/>
      <c r="AL145" s="454"/>
      <c r="AM145" s="454"/>
      <c r="AN145" s="454"/>
      <c r="AO145" s="454"/>
      <c r="AP145" s="454"/>
      <c r="AQ145" s="454"/>
      <c r="AR145" s="454"/>
      <c r="AS145" s="454" t="s">
        <v>664</v>
      </c>
      <c r="AT145" s="453"/>
      <c r="AU145" s="453" t="s">
        <v>978</v>
      </c>
      <c r="AV145" s="453">
        <v>2021</v>
      </c>
      <c r="AW145" s="453" t="s">
        <v>767</v>
      </c>
      <c r="AX145" s="469" t="s">
        <v>978</v>
      </c>
      <c r="AY145" s="456"/>
      <c r="AZ145" s="457"/>
      <c r="BD145" s="632">
        <v>1</v>
      </c>
      <c r="BE145" s="632"/>
      <c r="BF145" s="459"/>
      <c r="BG145" s="632"/>
    </row>
    <row r="146" spans="1:59" s="458" customFormat="1" ht="78" customHeight="1">
      <c r="A146" s="632">
        <f ca="1">IF(C146="",0,MAX($A$6:A145)+1)</f>
        <v>59</v>
      </c>
      <c r="B146" s="451">
        <v>51</v>
      </c>
      <c r="C146" s="452" t="s">
        <v>982</v>
      </c>
      <c r="D146" s="453" t="s">
        <v>735</v>
      </c>
      <c r="E146" s="454">
        <v>0.52</v>
      </c>
      <c r="F146" s="454">
        <v>0.52</v>
      </c>
      <c r="G146" s="454"/>
      <c r="H146" s="251">
        <f t="shared" si="21"/>
        <v>0</v>
      </c>
      <c r="I146" s="455">
        <f t="shared" si="22"/>
        <v>0.52</v>
      </c>
      <c r="J146" s="455"/>
      <c r="K146" s="455" t="s">
        <v>425</v>
      </c>
      <c r="L146" s="455" t="s">
        <v>735</v>
      </c>
      <c r="M146" s="454"/>
      <c r="N146" s="454"/>
      <c r="O146" s="454"/>
      <c r="P146" s="454"/>
      <c r="Q146" s="454"/>
      <c r="R146" s="477"/>
      <c r="S146" s="477"/>
      <c r="T146" s="454"/>
      <c r="U146" s="454"/>
      <c r="V146" s="454"/>
      <c r="W146" s="454"/>
      <c r="X146" s="454"/>
      <c r="Y146" s="454"/>
      <c r="Z146" s="454"/>
      <c r="AA146" s="454"/>
      <c r="AB146" s="454"/>
      <c r="AC146" s="454"/>
      <c r="AD146" s="454"/>
      <c r="AE146" s="454"/>
      <c r="AF146" s="454"/>
      <c r="AG146" s="454"/>
      <c r="AH146" s="454"/>
      <c r="AI146" s="454"/>
      <c r="AJ146" s="454"/>
      <c r="AK146" s="454"/>
      <c r="AL146" s="454"/>
      <c r="AM146" s="454"/>
      <c r="AN146" s="454"/>
      <c r="AO146" s="454"/>
      <c r="AP146" s="454"/>
      <c r="AQ146" s="454"/>
      <c r="AR146" s="454"/>
      <c r="AS146" s="454" t="s">
        <v>664</v>
      </c>
      <c r="AT146" s="453" t="s">
        <v>983</v>
      </c>
      <c r="AU146" s="453"/>
      <c r="AV146" s="453">
        <v>2021</v>
      </c>
      <c r="AW146" s="453" t="s">
        <v>767</v>
      </c>
      <c r="AX146" s="453" t="s">
        <v>803</v>
      </c>
      <c r="AY146" s="456" t="s">
        <v>827</v>
      </c>
      <c r="AZ146" s="457"/>
      <c r="BD146" s="632">
        <v>1</v>
      </c>
      <c r="BE146" s="632"/>
      <c r="BF146" s="459"/>
      <c r="BG146" s="632"/>
    </row>
    <row r="147" spans="1:59" s="458" customFormat="1" ht="70.5">
      <c r="A147" s="632">
        <f ca="1">IF(C147="",0,MAX($A$6:A146)+1)</f>
        <v>60</v>
      </c>
      <c r="B147" s="460">
        <v>2</v>
      </c>
      <c r="C147" s="478" t="s">
        <v>984</v>
      </c>
      <c r="D147" s="633" t="s">
        <v>735</v>
      </c>
      <c r="E147" s="475">
        <v>0.09</v>
      </c>
      <c r="F147" s="455"/>
      <c r="G147" s="475">
        <v>0.09</v>
      </c>
      <c r="H147" s="251">
        <f t="shared" si="21"/>
        <v>0</v>
      </c>
      <c r="I147" s="455">
        <f t="shared" si="22"/>
        <v>0.09</v>
      </c>
      <c r="J147" s="455">
        <f t="shared" si="20"/>
        <v>0.09</v>
      </c>
      <c r="K147" s="455" t="s">
        <v>425</v>
      </c>
      <c r="L147" s="455" t="str">
        <f t="shared" si="8"/>
        <v xml:space="preserve">CLN, </v>
      </c>
      <c r="M147" s="475"/>
      <c r="N147" s="476"/>
      <c r="O147" s="476"/>
      <c r="P147" s="476"/>
      <c r="Q147" s="476">
        <v>0.09</v>
      </c>
      <c r="R147" s="476"/>
      <c r="S147" s="477"/>
      <c r="T147" s="477"/>
      <c r="U147" s="476"/>
      <c r="V147" s="476"/>
      <c r="W147" s="477"/>
      <c r="X147" s="476"/>
      <c r="Y147" s="476"/>
      <c r="Z147" s="476"/>
      <c r="AA147" s="477"/>
      <c r="AB147" s="476"/>
      <c r="AC147" s="477"/>
      <c r="AD147" s="477"/>
      <c r="AE147" s="476"/>
      <c r="AF147" s="476"/>
      <c r="AG147" s="477"/>
      <c r="AH147" s="477"/>
      <c r="AI147" s="477"/>
      <c r="AJ147" s="476"/>
      <c r="AK147" s="477"/>
      <c r="AL147" s="476"/>
      <c r="AM147" s="476"/>
      <c r="AN147" s="476"/>
      <c r="AO147" s="477"/>
      <c r="AP147" s="469"/>
      <c r="AQ147" s="469"/>
      <c r="AR147" s="469"/>
      <c r="AS147" s="475" t="s">
        <v>696</v>
      </c>
      <c r="AT147" s="627" t="s">
        <v>985</v>
      </c>
      <c r="AU147" s="627" t="s">
        <v>978</v>
      </c>
      <c r="AV147" s="453">
        <v>2021</v>
      </c>
      <c r="AW147" s="453" t="s">
        <v>767</v>
      </c>
      <c r="AX147" s="453" t="s">
        <v>978</v>
      </c>
      <c r="AY147" s="456" t="s">
        <v>827</v>
      </c>
      <c r="AZ147" s="457"/>
      <c r="BD147" s="632">
        <v>1</v>
      </c>
      <c r="BE147" s="632"/>
      <c r="BF147" s="459"/>
      <c r="BG147" s="632"/>
    </row>
    <row r="148" spans="1:59" s="472" customFormat="1" ht="70.5">
      <c r="A148" s="632">
        <f ca="1">IF(C148="",0,MAX($A$6:A147)+1)</f>
        <v>61</v>
      </c>
      <c r="B148" s="460">
        <v>20</v>
      </c>
      <c r="C148" s="547" t="s">
        <v>986</v>
      </c>
      <c r="D148" s="481" t="s">
        <v>735</v>
      </c>
      <c r="E148" s="455">
        <v>0.1</v>
      </c>
      <c r="F148" s="455"/>
      <c r="G148" s="455">
        <v>0.1</v>
      </c>
      <c r="H148" s="251">
        <f t="shared" si="21"/>
        <v>0</v>
      </c>
      <c r="I148" s="455">
        <f t="shared" si="22"/>
        <v>0.1</v>
      </c>
      <c r="J148" s="455">
        <f t="shared" si="20"/>
        <v>0.1</v>
      </c>
      <c r="K148" s="455" t="s">
        <v>425</v>
      </c>
      <c r="L148" s="455" t="str">
        <f t="shared" si="8"/>
        <v xml:space="preserve">HNK, </v>
      </c>
      <c r="M148" s="455"/>
      <c r="N148" s="468"/>
      <c r="O148" s="468"/>
      <c r="P148" s="469">
        <v>0.1</v>
      </c>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468"/>
      <c r="AN148" s="468"/>
      <c r="AO148" s="468"/>
      <c r="AP148" s="469"/>
      <c r="AQ148" s="469"/>
      <c r="AR148" s="469"/>
      <c r="AS148" s="455" t="s">
        <v>700</v>
      </c>
      <c r="AT148" s="627" t="s">
        <v>987</v>
      </c>
      <c r="AU148" s="627" t="s">
        <v>978</v>
      </c>
      <c r="AV148" s="453">
        <v>2021</v>
      </c>
      <c r="AW148" s="469" t="s">
        <v>761</v>
      </c>
      <c r="AX148" s="469" t="s">
        <v>978</v>
      </c>
      <c r="AY148" s="470" t="s">
        <v>827</v>
      </c>
      <c r="AZ148" s="471"/>
      <c r="BD148" s="627">
        <v>1</v>
      </c>
      <c r="BE148" s="627"/>
      <c r="BF148" s="473"/>
      <c r="BG148" s="627"/>
    </row>
    <row r="149" spans="1:59" s="458" customFormat="1" ht="39" customHeight="1">
      <c r="A149" s="632">
        <f ca="1">IF(C149="",0,MAX($A$6:A148)+1)</f>
        <v>62</v>
      </c>
      <c r="B149" s="481"/>
      <c r="C149" s="478" t="s">
        <v>988</v>
      </c>
      <c r="D149" s="633" t="s">
        <v>735</v>
      </c>
      <c r="E149" s="253">
        <v>1.2E-2</v>
      </c>
      <c r="F149" s="253">
        <v>1.2E-2</v>
      </c>
      <c r="G149" s="455"/>
      <c r="H149" s="251">
        <f t="shared" si="21"/>
        <v>0</v>
      </c>
      <c r="I149" s="455">
        <f t="shared" si="22"/>
        <v>1.2E-2</v>
      </c>
      <c r="J149" s="455">
        <f t="shared" si="20"/>
        <v>0</v>
      </c>
      <c r="K149" s="455" t="s">
        <v>425</v>
      </c>
      <c r="L149" s="455" t="s">
        <v>735</v>
      </c>
      <c r="M149" s="455"/>
      <c r="N149" s="253"/>
      <c r="O149" s="253"/>
      <c r="P149" s="253"/>
      <c r="Q149" s="253"/>
      <c r="R149" s="203"/>
      <c r="S149" s="203"/>
      <c r="T149" s="454"/>
      <c r="U149" s="454"/>
      <c r="V149" s="253"/>
      <c r="W149" s="253"/>
      <c r="X149" s="253"/>
      <c r="Y149" s="253"/>
      <c r="Z149" s="253"/>
      <c r="AA149" s="253"/>
      <c r="AB149" s="253"/>
      <c r="AC149" s="253"/>
      <c r="AD149" s="253"/>
      <c r="AE149" s="253"/>
      <c r="AF149" s="253"/>
      <c r="AG149" s="253"/>
      <c r="AH149" s="253"/>
      <c r="AI149" s="253"/>
      <c r="AJ149" s="253"/>
      <c r="AK149" s="253"/>
      <c r="AL149" s="253"/>
      <c r="AM149" s="253"/>
      <c r="AN149" s="253"/>
      <c r="AO149" s="253"/>
      <c r="AP149" s="253"/>
      <c r="AQ149" s="253"/>
      <c r="AR149" s="253"/>
      <c r="AS149" s="454" t="s">
        <v>705</v>
      </c>
      <c r="AT149" s="453"/>
      <c r="AU149" s="453"/>
      <c r="AV149" s="453">
        <v>2021</v>
      </c>
      <c r="AW149" s="627" t="s">
        <v>767</v>
      </c>
      <c r="AX149" s="627"/>
      <c r="AY149" s="456" t="s">
        <v>827</v>
      </c>
      <c r="AZ149" s="457"/>
      <c r="BD149" s="632"/>
      <c r="BE149" s="632"/>
      <c r="BF149" s="459">
        <v>1</v>
      </c>
      <c r="BG149" s="632"/>
    </row>
    <row r="150" spans="1:59" s="458" customFormat="1" ht="88.15">
      <c r="A150" s="632">
        <f ca="1">IF(C150="",0,MAX($A$6:A149)+1)</f>
        <v>63</v>
      </c>
      <c r="B150" s="481"/>
      <c r="C150" s="478" t="s">
        <v>989</v>
      </c>
      <c r="D150" s="633" t="s">
        <v>735</v>
      </c>
      <c r="E150" s="455">
        <v>1.2E-2</v>
      </c>
      <c r="F150" s="455">
        <v>1.2E-2</v>
      </c>
      <c r="G150" s="455"/>
      <c r="H150" s="251">
        <f t="shared" si="21"/>
        <v>0</v>
      </c>
      <c r="I150" s="455">
        <f t="shared" si="22"/>
        <v>1.2E-2</v>
      </c>
      <c r="J150" s="455">
        <f t="shared" si="20"/>
        <v>0</v>
      </c>
      <c r="K150" s="455" t="s">
        <v>425</v>
      </c>
      <c r="L150" s="455" t="s">
        <v>735</v>
      </c>
      <c r="M150" s="455"/>
      <c r="N150" s="203"/>
      <c r="O150" s="203"/>
      <c r="P150" s="203"/>
      <c r="Q150" s="203"/>
      <c r="R150" s="454"/>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454"/>
      <c r="AQ150" s="454"/>
      <c r="AR150" s="454"/>
      <c r="AS150" s="454" t="s">
        <v>705</v>
      </c>
      <c r="AT150" s="453" t="s">
        <v>990</v>
      </c>
      <c r="AU150" s="453" t="s">
        <v>991</v>
      </c>
      <c r="AV150" s="453">
        <v>2021</v>
      </c>
      <c r="AW150" s="633" t="s">
        <v>767</v>
      </c>
      <c r="AX150" s="633" t="s">
        <v>991</v>
      </c>
      <c r="AY150" s="456">
        <f ca="1">+AX150+AY150</f>
        <v>0</v>
      </c>
      <c r="AZ150" s="457"/>
      <c r="BD150" s="632"/>
      <c r="BE150" s="632"/>
      <c r="BF150" s="459">
        <v>1</v>
      </c>
      <c r="BG150" s="632"/>
    </row>
    <row r="151" spans="1:59" s="458" customFormat="1" ht="70.5">
      <c r="A151" s="632">
        <f ca="1">IF(C151="",0,MAX($A$6:A150)+1)</f>
        <v>64</v>
      </c>
      <c r="B151" s="453"/>
      <c r="C151" s="452" t="s">
        <v>992</v>
      </c>
      <c r="D151" s="633" t="s">
        <v>735</v>
      </c>
      <c r="E151" s="455">
        <v>5.7999999999999996E-3</v>
      </c>
      <c r="F151" s="455"/>
      <c r="G151" s="455">
        <v>5.7999999999999996E-3</v>
      </c>
      <c r="H151" s="251">
        <f t="shared" si="21"/>
        <v>0</v>
      </c>
      <c r="I151" s="455">
        <f t="shared" si="22"/>
        <v>5.7999999999999996E-3</v>
      </c>
      <c r="J151" s="455">
        <f t="shared" si="20"/>
        <v>5.7999999999999996E-3</v>
      </c>
      <c r="K151" s="455" t="s">
        <v>425</v>
      </c>
      <c r="L151" s="455" t="str">
        <f t="shared" si="8"/>
        <v xml:space="preserve">LUK, </v>
      </c>
      <c r="M151" s="455"/>
      <c r="N151" s="203">
        <v>5.7999999999999996E-3</v>
      </c>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454"/>
      <c r="AQ151" s="454"/>
      <c r="AR151" s="454"/>
      <c r="AS151" s="455" t="s">
        <v>704</v>
      </c>
      <c r="AT151" s="453" t="s">
        <v>993</v>
      </c>
      <c r="AU151" s="453" t="s">
        <v>978</v>
      </c>
      <c r="AV151" s="453">
        <v>2021</v>
      </c>
      <c r="AW151" s="632" t="s">
        <v>767</v>
      </c>
      <c r="AX151" s="627" t="s">
        <v>978</v>
      </c>
      <c r="AY151" s="456" t="s">
        <v>827</v>
      </c>
      <c r="AZ151" s="457"/>
      <c r="BD151" s="632"/>
      <c r="BE151" s="632"/>
      <c r="BF151" s="459">
        <v>1</v>
      </c>
      <c r="BG151" s="632"/>
    </row>
    <row r="152" spans="1:59" s="458" customFormat="1" ht="70.5">
      <c r="A152" s="632">
        <f ca="1">IF(C152="",0,MAX($A$6:A151)+1)</f>
        <v>65</v>
      </c>
      <c r="B152" s="451"/>
      <c r="C152" s="478" t="s">
        <v>994</v>
      </c>
      <c r="D152" s="633" t="s">
        <v>735</v>
      </c>
      <c r="E152" s="455">
        <v>1.44E-2</v>
      </c>
      <c r="F152" s="455"/>
      <c r="G152" s="455">
        <v>1.44E-2</v>
      </c>
      <c r="H152" s="251">
        <f t="shared" si="21"/>
        <v>0</v>
      </c>
      <c r="I152" s="455">
        <f t="shared" si="22"/>
        <v>1.44E-2</v>
      </c>
      <c r="J152" s="455">
        <f t="shared" si="20"/>
        <v>1.44E-2</v>
      </c>
      <c r="K152" s="455" t="s">
        <v>425</v>
      </c>
      <c r="L152" s="455" t="str">
        <f t="shared" si="8"/>
        <v xml:space="preserve">CSD, </v>
      </c>
      <c r="M152" s="455"/>
      <c r="N152" s="253"/>
      <c r="O152" s="253"/>
      <c r="P152" s="253"/>
      <c r="Q152" s="253"/>
      <c r="R152" s="203"/>
      <c r="S152" s="203"/>
      <c r="T152" s="253"/>
      <c r="U152" s="253"/>
      <c r="V152" s="253"/>
      <c r="W152" s="253"/>
      <c r="X152" s="253"/>
      <c r="Y152" s="253"/>
      <c r="Z152" s="253"/>
      <c r="AA152" s="253"/>
      <c r="AB152" s="253"/>
      <c r="AC152" s="253"/>
      <c r="AD152" s="253"/>
      <c r="AE152" s="253"/>
      <c r="AF152" s="253"/>
      <c r="AG152" s="253"/>
      <c r="AH152" s="253"/>
      <c r="AI152" s="253"/>
      <c r="AJ152" s="253"/>
      <c r="AK152" s="253"/>
      <c r="AL152" s="253"/>
      <c r="AM152" s="253"/>
      <c r="AN152" s="253">
        <v>1.44E-2</v>
      </c>
      <c r="AO152" s="253"/>
      <c r="AP152" s="454"/>
      <c r="AQ152" s="454"/>
      <c r="AR152" s="454"/>
      <c r="AS152" s="455" t="s">
        <v>704</v>
      </c>
      <c r="AT152" s="453" t="s">
        <v>995</v>
      </c>
      <c r="AU152" s="453" t="s">
        <v>991</v>
      </c>
      <c r="AV152" s="453">
        <v>2021</v>
      </c>
      <c r="AW152" s="632" t="s">
        <v>767</v>
      </c>
      <c r="AX152" s="627" t="s">
        <v>866</v>
      </c>
      <c r="AY152" s="456" t="s">
        <v>827</v>
      </c>
      <c r="AZ152" s="457"/>
      <c r="BD152" s="632"/>
      <c r="BE152" s="632"/>
      <c r="BF152" s="459">
        <v>1</v>
      </c>
      <c r="BG152" s="632"/>
    </row>
    <row r="153" spans="1:59" s="458" customFormat="1" ht="70.5">
      <c r="A153" s="632">
        <f ca="1">IF(C153="",0,MAX($A$6:A152)+1)</f>
        <v>66</v>
      </c>
      <c r="B153" s="451"/>
      <c r="C153" s="452" t="s">
        <v>996</v>
      </c>
      <c r="D153" s="453" t="s">
        <v>735</v>
      </c>
      <c r="E153" s="455">
        <v>0.1</v>
      </c>
      <c r="F153" s="454"/>
      <c r="G153" s="455">
        <v>0.1</v>
      </c>
      <c r="H153" s="251">
        <f t="shared" si="21"/>
        <v>0</v>
      </c>
      <c r="I153" s="455">
        <f t="shared" si="22"/>
        <v>0.1</v>
      </c>
      <c r="J153" s="455">
        <f t="shared" si="20"/>
        <v>0.1</v>
      </c>
      <c r="K153" s="455" t="s">
        <v>425</v>
      </c>
      <c r="L153" s="455" t="str">
        <f t="shared" si="8"/>
        <v xml:space="preserve">CSD, </v>
      </c>
      <c r="M153" s="454"/>
      <c r="N153" s="203"/>
      <c r="O153" s="203"/>
      <c r="P153" s="203"/>
      <c r="Q153" s="203"/>
      <c r="R153" s="477"/>
      <c r="S153" s="477"/>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v>0.1</v>
      </c>
      <c r="AO153" s="203"/>
      <c r="AP153" s="454"/>
      <c r="AQ153" s="454"/>
      <c r="AR153" s="454"/>
      <c r="AS153" s="455" t="s">
        <v>1263</v>
      </c>
      <c r="AT153" s="453" t="s">
        <v>997</v>
      </c>
      <c r="AU153" s="453" t="s">
        <v>866</v>
      </c>
      <c r="AV153" s="453">
        <v>2021</v>
      </c>
      <c r="AW153" s="627" t="s">
        <v>767</v>
      </c>
      <c r="AX153" s="627" t="s">
        <v>866</v>
      </c>
      <c r="AY153" s="456" t="s">
        <v>827</v>
      </c>
      <c r="AZ153" s="457"/>
      <c r="BD153" s="632"/>
      <c r="BE153" s="632"/>
      <c r="BF153" s="459">
        <v>1</v>
      </c>
      <c r="BG153" s="632"/>
    </row>
    <row r="154" spans="1:59" s="458" customFormat="1" ht="49.9" customHeight="1">
      <c r="A154" s="632"/>
      <c r="B154" s="451"/>
      <c r="C154" s="452" t="s">
        <v>998</v>
      </c>
      <c r="D154" s="453" t="s">
        <v>735</v>
      </c>
      <c r="E154" s="454">
        <v>0.2</v>
      </c>
      <c r="F154" s="454">
        <v>0.16</v>
      </c>
      <c r="G154" s="454"/>
      <c r="H154" s="251"/>
      <c r="I154" s="455"/>
      <c r="J154" s="455">
        <f t="shared" si="20"/>
        <v>0.04</v>
      </c>
      <c r="K154" s="455" t="s">
        <v>425</v>
      </c>
      <c r="L154" s="455" t="str">
        <f t="shared" si="8"/>
        <v xml:space="preserve">RST, </v>
      </c>
      <c r="M154" s="454"/>
      <c r="N154" s="454"/>
      <c r="O154" s="454"/>
      <c r="P154" s="454"/>
      <c r="Q154" s="454"/>
      <c r="R154" s="454"/>
      <c r="S154" s="454"/>
      <c r="T154" s="454">
        <v>0.04</v>
      </c>
      <c r="U154" s="454"/>
      <c r="V154" s="454"/>
      <c r="W154" s="454"/>
      <c r="X154" s="454"/>
      <c r="Y154" s="454"/>
      <c r="Z154" s="454"/>
      <c r="AA154" s="454"/>
      <c r="AB154" s="454"/>
      <c r="AC154" s="454"/>
      <c r="AD154" s="454"/>
      <c r="AE154" s="454"/>
      <c r="AF154" s="454"/>
      <c r="AG154" s="454"/>
      <c r="AH154" s="454"/>
      <c r="AI154" s="454"/>
      <c r="AJ154" s="454"/>
      <c r="AK154" s="454"/>
      <c r="AL154" s="454"/>
      <c r="AM154" s="454"/>
      <c r="AN154" s="454"/>
      <c r="AO154" s="454"/>
      <c r="AP154" s="454"/>
      <c r="AQ154" s="454"/>
      <c r="AR154" s="454"/>
      <c r="AS154" s="454" t="s">
        <v>699</v>
      </c>
      <c r="AT154" s="453"/>
      <c r="AU154" s="453"/>
      <c r="AV154" s="453">
        <v>2020</v>
      </c>
      <c r="AW154" s="469"/>
      <c r="AX154" s="453"/>
      <c r="AY154" s="456"/>
      <c r="AZ154" s="457"/>
      <c r="BD154" s="632">
        <v>1</v>
      </c>
      <c r="BE154" s="632"/>
      <c r="BF154" s="459"/>
      <c r="BG154" s="632"/>
    </row>
    <row r="155" spans="1:59" s="458" customFormat="1" ht="70.5">
      <c r="A155" s="632">
        <f ca="1">IF(C155="",0,MAX($A$6:A154)+1)</f>
        <v>67</v>
      </c>
      <c r="B155" s="451">
        <v>2</v>
      </c>
      <c r="C155" s="452" t="s">
        <v>999</v>
      </c>
      <c r="D155" s="453" t="s">
        <v>735</v>
      </c>
      <c r="E155" s="454">
        <v>0.3</v>
      </c>
      <c r="F155" s="454"/>
      <c r="G155" s="454"/>
      <c r="H155" s="251">
        <f>I155-E155</f>
        <v>0</v>
      </c>
      <c r="I155" s="455">
        <f>J155+F155</f>
        <v>0.3</v>
      </c>
      <c r="J155" s="455">
        <f t="shared" si="20"/>
        <v>0.3</v>
      </c>
      <c r="K155" s="455" t="s">
        <v>425</v>
      </c>
      <c r="L155" s="455" t="str">
        <f t="shared" si="8"/>
        <v xml:space="preserve">HNK, </v>
      </c>
      <c r="M155" s="454"/>
      <c r="N155" s="454"/>
      <c r="O155" s="454"/>
      <c r="P155" s="454">
        <v>0.3</v>
      </c>
      <c r="Q155" s="454"/>
      <c r="R155" s="454"/>
      <c r="S155" s="454"/>
      <c r="T155" s="454"/>
      <c r="U155" s="454"/>
      <c r="V155" s="454"/>
      <c r="W155" s="454"/>
      <c r="X155" s="454"/>
      <c r="Y155" s="454"/>
      <c r="Z155" s="454"/>
      <c r="AA155" s="454"/>
      <c r="AB155" s="454"/>
      <c r="AC155" s="454"/>
      <c r="AD155" s="454"/>
      <c r="AE155" s="454"/>
      <c r="AF155" s="454"/>
      <c r="AG155" s="454"/>
      <c r="AH155" s="454"/>
      <c r="AI155" s="454"/>
      <c r="AJ155" s="454"/>
      <c r="AK155" s="454"/>
      <c r="AL155" s="454"/>
      <c r="AM155" s="454"/>
      <c r="AN155" s="454"/>
      <c r="AO155" s="454"/>
      <c r="AP155" s="454"/>
      <c r="AQ155" s="454"/>
      <c r="AR155" s="454"/>
      <c r="AS155" s="454" t="s">
        <v>700</v>
      </c>
      <c r="AT155" s="453"/>
      <c r="AU155" s="453" t="s">
        <v>978</v>
      </c>
      <c r="AV155" s="453">
        <v>2020</v>
      </c>
      <c r="AW155" s="453" t="s">
        <v>767</v>
      </c>
      <c r="AX155" s="453" t="s">
        <v>978</v>
      </c>
      <c r="AY155" s="456"/>
      <c r="AZ155" s="457"/>
      <c r="BD155" s="632">
        <v>1</v>
      </c>
      <c r="BE155" s="632"/>
      <c r="BF155" s="459"/>
      <c r="BG155" s="632"/>
    </row>
    <row r="156" spans="1:59">
      <c r="A156" s="527">
        <v>1</v>
      </c>
      <c r="B156" s="527"/>
      <c r="C156" s="530" t="s">
        <v>1000</v>
      </c>
      <c r="D156" s="481" t="s">
        <v>735</v>
      </c>
      <c r="E156" s="482">
        <f>F156+J156</f>
        <v>0.42470000000000002</v>
      </c>
      <c r="F156" s="482">
        <v>0.4219</v>
      </c>
      <c r="G156" s="482"/>
      <c r="H156" s="482"/>
      <c r="I156" s="482"/>
      <c r="J156" s="455">
        <f>SUM(M156:Q156)+SUM(S156:AP156)</f>
        <v>2.8E-3</v>
      </c>
      <c r="K156" s="455" t="s">
        <v>425</v>
      </c>
      <c r="L156" s="455" t="str">
        <f t="shared" si="8"/>
        <v xml:space="preserve">HNK, </v>
      </c>
      <c r="M156" s="482"/>
      <c r="N156" s="482"/>
      <c r="O156" s="482"/>
      <c r="P156" s="482">
        <v>2.8E-3</v>
      </c>
      <c r="Q156" s="482"/>
      <c r="R156" s="482"/>
      <c r="S156" s="482"/>
      <c r="T156" s="482"/>
      <c r="U156" s="482"/>
      <c r="V156" s="482"/>
      <c r="W156" s="482"/>
      <c r="X156" s="482"/>
      <c r="Y156" s="482"/>
      <c r="Z156" s="482"/>
      <c r="AA156" s="482"/>
      <c r="AB156" s="482"/>
      <c r="AC156" s="482"/>
      <c r="AD156" s="482"/>
      <c r="AE156" s="482"/>
      <c r="AF156" s="482"/>
      <c r="AG156" s="482"/>
      <c r="AH156" s="482"/>
      <c r="AI156" s="482"/>
      <c r="AJ156" s="482"/>
      <c r="AK156" s="482"/>
      <c r="AL156" s="482"/>
      <c r="AM156" s="482"/>
      <c r="AN156" s="482"/>
      <c r="AO156" s="482"/>
      <c r="AP156" s="204"/>
      <c r="AQ156" s="204"/>
      <c r="AR156" s="482"/>
      <c r="AS156" s="437" t="s">
        <v>664</v>
      </c>
      <c r="AT156" s="548"/>
      <c r="AU156" s="437"/>
      <c r="AV156" s="437">
        <v>2022</v>
      </c>
      <c r="BD156" s="437"/>
      <c r="BE156" s="429"/>
      <c r="BF156" s="429"/>
      <c r="BG156" s="428">
        <v>1</v>
      </c>
    </row>
    <row r="157" spans="1:59" ht="35.25">
      <c r="A157" s="527">
        <v>3</v>
      </c>
      <c r="B157" s="527"/>
      <c r="C157" s="549" t="s">
        <v>1001</v>
      </c>
      <c r="D157" s="481" t="s">
        <v>735</v>
      </c>
      <c r="E157" s="482">
        <f>F157+J157</f>
        <v>0.22</v>
      </c>
      <c r="F157" s="482"/>
      <c r="G157" s="482"/>
      <c r="H157" s="482"/>
      <c r="I157" s="482"/>
      <c r="J157" s="455">
        <f t="shared" si="20"/>
        <v>0.22</v>
      </c>
      <c r="K157" s="455" t="s">
        <v>425</v>
      </c>
      <c r="L157" s="455" t="str">
        <f t="shared" ref="L157:L219" si="23">IF(M157&lt;&gt;0,M$4&amp;", ","")&amp;IF(N157&lt;&gt;0,N$4&amp;", ","")&amp;IF(O157&lt;&gt;0,O$4&amp;", ","")&amp;IF(P157&lt;&gt;0,P$4&amp;", ","")&amp;IF(Q157&lt;&gt;0,Q$4&amp;", ","")&amp;IF(R157&lt;&gt;0,R$4&amp;", ","")&amp;IF(S157&lt;&gt;0,S$4&amp;", ","")&amp;IF(T157&lt;&gt;0,T$4&amp;", ","")&amp;IF(U157&lt;&gt;0,U$4&amp;", ","")&amp;IF(V157&lt;&gt;0,V$4&amp;", ","")&amp;IF(W157&lt;&gt;0,W$4&amp;", ","")&amp;IF(X157&lt;&gt;0,X$4&amp;", ","")&amp;IF(Z157&lt;&gt;0,Z$4&amp;", ","")&amp;IF(AA157&lt;&gt;0,AA$4&amp;", ","")&amp;IF(AB157&lt;&gt;0,AB$4&amp;", ","")&amp;IF(AC157&lt;&gt;0,AC$4&amp;", ","")&amp;IF(AD157&lt;&gt;0,AD$4&amp;", ","")&amp;IF(AE157&lt;&gt;0,AE$4&amp;", ","")&amp;IF(AF157&lt;&gt;0,AF$4&amp;", ","")&amp;IF(AG157&lt;&gt;0,AG$4&amp;", ","")&amp;IF(AH157&lt;&gt;0,AH$4&amp;", ","")&amp;IF(AI157&lt;&gt;0,AI$4&amp;", ","")&amp;IF(AJ157&lt;&gt;0,AJ$4&amp;", ","")&amp;IF(AK157&lt;&gt;0,AK$4&amp;", ","")&amp;IF(AL157&lt;&gt;0,AL$4&amp;", ","")&amp;IF(AM157&lt;&gt;0,AM$4&amp;", ","")&amp;IF(AN157&lt;&gt;0,AN$4&amp;", ","")&amp;IF(AO157&lt;&gt;0,AO$4&amp;", ","")&amp;IF(AP157&lt;&gt;0,AP$4&amp;", ","")</f>
        <v xml:space="preserve">HNK, RSN, </v>
      </c>
      <c r="M157" s="482"/>
      <c r="N157" s="482"/>
      <c r="O157" s="482"/>
      <c r="P157" s="482">
        <v>0.02</v>
      </c>
      <c r="Q157" s="482"/>
      <c r="R157" s="482"/>
      <c r="S157" s="482">
        <v>0.2</v>
      </c>
      <c r="T157" s="482"/>
      <c r="U157" s="482"/>
      <c r="V157" s="482"/>
      <c r="W157" s="482"/>
      <c r="X157" s="482"/>
      <c r="Y157" s="482"/>
      <c r="Z157" s="482"/>
      <c r="AA157" s="482"/>
      <c r="AB157" s="482"/>
      <c r="AC157" s="482"/>
      <c r="AD157" s="482"/>
      <c r="AE157" s="482"/>
      <c r="AF157" s="482"/>
      <c r="AG157" s="482"/>
      <c r="AH157" s="482"/>
      <c r="AI157" s="482"/>
      <c r="AJ157" s="482"/>
      <c r="AK157" s="482"/>
      <c r="AL157" s="482"/>
      <c r="AM157" s="482"/>
      <c r="AN157" s="482"/>
      <c r="AO157" s="482"/>
      <c r="AP157" s="482"/>
      <c r="AQ157" s="496"/>
      <c r="AR157" s="204"/>
      <c r="AS157" s="505" t="s">
        <v>697</v>
      </c>
      <c r="AT157" s="483"/>
      <c r="AU157" s="437"/>
      <c r="AV157" s="437">
        <v>2022</v>
      </c>
      <c r="BD157" s="437"/>
      <c r="BE157" s="429"/>
      <c r="BF157" s="429"/>
      <c r="BG157" s="428">
        <v>1</v>
      </c>
    </row>
    <row r="158" spans="1:59" ht="35.25">
      <c r="A158" s="527">
        <v>4</v>
      </c>
      <c r="B158" s="527"/>
      <c r="C158" s="549" t="s">
        <v>1002</v>
      </c>
      <c r="D158" s="481" t="s">
        <v>735</v>
      </c>
      <c r="E158" s="482">
        <v>0.02</v>
      </c>
      <c r="F158" s="482"/>
      <c r="G158" s="482"/>
      <c r="H158" s="482"/>
      <c r="I158" s="482"/>
      <c r="J158" s="455">
        <f t="shared" si="20"/>
        <v>0.02</v>
      </c>
      <c r="K158" s="455" t="s">
        <v>425</v>
      </c>
      <c r="L158" s="455" t="str">
        <f t="shared" si="23"/>
        <v xml:space="preserve">HNK, </v>
      </c>
      <c r="M158" s="482"/>
      <c r="N158" s="482"/>
      <c r="O158" s="482"/>
      <c r="P158" s="482">
        <v>0.02</v>
      </c>
      <c r="Q158" s="482"/>
      <c r="R158" s="482"/>
      <c r="S158" s="482"/>
      <c r="T158" s="482"/>
      <c r="U158" s="482"/>
      <c r="V158" s="482"/>
      <c r="W158" s="482"/>
      <c r="X158" s="482"/>
      <c r="Y158" s="482"/>
      <c r="Z158" s="482"/>
      <c r="AA158" s="482"/>
      <c r="AB158" s="482"/>
      <c r="AC158" s="482"/>
      <c r="AD158" s="482"/>
      <c r="AE158" s="482"/>
      <c r="AF158" s="482"/>
      <c r="AG158" s="482"/>
      <c r="AH158" s="482"/>
      <c r="AI158" s="482"/>
      <c r="AJ158" s="482"/>
      <c r="AK158" s="482"/>
      <c r="AL158" s="482"/>
      <c r="AM158" s="482"/>
      <c r="AN158" s="482"/>
      <c r="AO158" s="482"/>
      <c r="AP158" s="204"/>
      <c r="AQ158" s="204"/>
      <c r="AR158" s="204"/>
      <c r="AS158" s="505" t="s">
        <v>697</v>
      </c>
      <c r="AT158" s="483"/>
      <c r="AU158" s="437"/>
      <c r="AV158" s="437">
        <v>2022</v>
      </c>
      <c r="BD158" s="437"/>
      <c r="BE158" s="429"/>
      <c r="BF158" s="429"/>
      <c r="BG158" s="428">
        <v>1</v>
      </c>
    </row>
    <row r="159" spans="1:59" ht="35.25">
      <c r="A159" s="527">
        <v>5</v>
      </c>
      <c r="B159" s="527"/>
      <c r="C159" s="549" t="s">
        <v>1003</v>
      </c>
      <c r="D159" s="481" t="s">
        <v>735</v>
      </c>
      <c r="E159" s="482">
        <v>0.02</v>
      </c>
      <c r="F159" s="482"/>
      <c r="G159" s="482"/>
      <c r="H159" s="482"/>
      <c r="I159" s="482"/>
      <c r="J159" s="455">
        <f t="shared" si="20"/>
        <v>0.02</v>
      </c>
      <c r="K159" s="455" t="s">
        <v>425</v>
      </c>
      <c r="L159" s="455" t="str">
        <f t="shared" si="23"/>
        <v xml:space="preserve">HNK, </v>
      </c>
      <c r="M159" s="482"/>
      <c r="N159" s="482"/>
      <c r="O159" s="482"/>
      <c r="P159" s="482">
        <v>0.02</v>
      </c>
      <c r="Q159" s="482"/>
      <c r="R159" s="482"/>
      <c r="S159" s="482"/>
      <c r="T159" s="482"/>
      <c r="U159" s="482"/>
      <c r="V159" s="482"/>
      <c r="W159" s="482"/>
      <c r="X159" s="482"/>
      <c r="Y159" s="482"/>
      <c r="Z159" s="482"/>
      <c r="AA159" s="482"/>
      <c r="AB159" s="482"/>
      <c r="AC159" s="482"/>
      <c r="AD159" s="482"/>
      <c r="AE159" s="482"/>
      <c r="AF159" s="482"/>
      <c r="AG159" s="482"/>
      <c r="AH159" s="482"/>
      <c r="AI159" s="482"/>
      <c r="AJ159" s="482"/>
      <c r="AK159" s="482"/>
      <c r="AL159" s="482"/>
      <c r="AM159" s="482"/>
      <c r="AN159" s="482"/>
      <c r="AO159" s="482"/>
      <c r="AP159" s="204"/>
      <c r="AQ159" s="204"/>
      <c r="AR159" s="204"/>
      <c r="AS159" s="505" t="s">
        <v>697</v>
      </c>
      <c r="AT159" s="483"/>
      <c r="AU159" s="439"/>
      <c r="AV159" s="437">
        <v>2022</v>
      </c>
      <c r="BD159" s="437"/>
      <c r="BE159" s="429"/>
      <c r="BF159" s="429"/>
      <c r="BG159" s="428">
        <v>1</v>
      </c>
    </row>
    <row r="160" spans="1:59" ht="81" customHeight="1">
      <c r="A160" s="527">
        <v>6</v>
      </c>
      <c r="B160" s="527"/>
      <c r="C160" s="549" t="s">
        <v>1004</v>
      </c>
      <c r="D160" s="481" t="s">
        <v>735</v>
      </c>
      <c r="E160" s="482">
        <f>F160+J160</f>
        <v>0.05</v>
      </c>
      <c r="F160" s="204"/>
      <c r="G160" s="204"/>
      <c r="H160" s="204"/>
      <c r="I160" s="204"/>
      <c r="J160" s="455">
        <f t="shared" si="20"/>
        <v>0.05</v>
      </c>
      <c r="K160" s="455" t="s">
        <v>425</v>
      </c>
      <c r="L160" s="455" t="str">
        <f t="shared" si="23"/>
        <v xml:space="preserve">HNK, </v>
      </c>
      <c r="M160" s="482"/>
      <c r="N160" s="482"/>
      <c r="O160" s="482"/>
      <c r="P160" s="482">
        <v>0.05</v>
      </c>
      <c r="Q160" s="482"/>
      <c r="R160" s="482"/>
      <c r="S160" s="482"/>
      <c r="T160" s="482"/>
      <c r="U160" s="482"/>
      <c r="V160" s="482"/>
      <c r="W160" s="482"/>
      <c r="X160" s="482"/>
      <c r="Y160" s="482"/>
      <c r="Z160" s="482"/>
      <c r="AA160" s="482"/>
      <c r="AB160" s="482"/>
      <c r="AC160" s="482"/>
      <c r="AD160" s="482"/>
      <c r="AE160" s="482"/>
      <c r="AF160" s="482"/>
      <c r="AG160" s="482"/>
      <c r="AH160" s="482"/>
      <c r="AI160" s="482"/>
      <c r="AJ160" s="482"/>
      <c r="AK160" s="482"/>
      <c r="AL160" s="482"/>
      <c r="AM160" s="482"/>
      <c r="AN160" s="482"/>
      <c r="AO160" s="482"/>
      <c r="AP160" s="204"/>
      <c r="AQ160" s="204"/>
      <c r="AR160" s="550"/>
      <c r="AS160" s="505" t="s">
        <v>697</v>
      </c>
      <c r="AT160" s="483"/>
      <c r="AU160" s="439"/>
      <c r="AV160" s="437">
        <v>2022</v>
      </c>
      <c r="BD160" s="437"/>
      <c r="BE160" s="429"/>
      <c r="BF160" s="429"/>
      <c r="BG160" s="428">
        <v>1</v>
      </c>
    </row>
    <row r="161" spans="1:59" ht="35.25">
      <c r="A161" s="527">
        <v>7</v>
      </c>
      <c r="B161" s="527"/>
      <c r="C161" s="549" t="s">
        <v>1005</v>
      </c>
      <c r="D161" s="481" t="s">
        <v>735</v>
      </c>
      <c r="E161" s="482">
        <v>0.15</v>
      </c>
      <c r="F161" s="482">
        <v>0.12</v>
      </c>
      <c r="G161" s="482"/>
      <c r="H161" s="482"/>
      <c r="I161" s="482"/>
      <c r="J161" s="455">
        <f t="shared" si="20"/>
        <v>0.03</v>
      </c>
      <c r="K161" s="455" t="s">
        <v>425</v>
      </c>
      <c r="L161" s="455" t="str">
        <f t="shared" si="23"/>
        <v xml:space="preserve">HNK, </v>
      </c>
      <c r="M161" s="482"/>
      <c r="N161" s="482"/>
      <c r="O161" s="482"/>
      <c r="P161" s="482">
        <v>0.03</v>
      </c>
      <c r="Q161" s="482"/>
      <c r="R161" s="482"/>
      <c r="S161" s="482"/>
      <c r="T161" s="482"/>
      <c r="U161" s="482"/>
      <c r="V161" s="482"/>
      <c r="W161" s="482"/>
      <c r="X161" s="482"/>
      <c r="Y161" s="482"/>
      <c r="Z161" s="482"/>
      <c r="AA161" s="482"/>
      <c r="AB161" s="482"/>
      <c r="AC161" s="482"/>
      <c r="AD161" s="482"/>
      <c r="AE161" s="482"/>
      <c r="AF161" s="482"/>
      <c r="AG161" s="482"/>
      <c r="AH161" s="482"/>
      <c r="AI161" s="482"/>
      <c r="AJ161" s="482"/>
      <c r="AK161" s="482"/>
      <c r="AL161" s="482"/>
      <c r="AM161" s="482"/>
      <c r="AN161" s="482"/>
      <c r="AO161" s="482"/>
      <c r="AP161" s="204"/>
      <c r="AQ161" s="204"/>
      <c r="AR161" s="204"/>
      <c r="AS161" s="505" t="s">
        <v>697</v>
      </c>
      <c r="AT161" s="483"/>
      <c r="AU161" s="439"/>
      <c r="AV161" s="437">
        <v>2022</v>
      </c>
      <c r="BD161" s="437"/>
      <c r="BE161" s="429"/>
      <c r="BF161" s="429"/>
      <c r="BG161" s="428">
        <v>1</v>
      </c>
    </row>
    <row r="162" spans="1:59" ht="35.25">
      <c r="A162" s="527">
        <v>8</v>
      </c>
      <c r="B162" s="527"/>
      <c r="C162" s="549" t="s">
        <v>1006</v>
      </c>
      <c r="D162" s="481" t="s">
        <v>735</v>
      </c>
      <c r="E162" s="482">
        <v>5.8000000000000003E-2</v>
      </c>
      <c r="F162" s="482"/>
      <c r="G162" s="482"/>
      <c r="H162" s="482"/>
      <c r="I162" s="482"/>
      <c r="J162" s="455">
        <v>5.8000000000000003E-2</v>
      </c>
      <c r="K162" s="455" t="s">
        <v>425</v>
      </c>
      <c r="L162" s="455" t="str">
        <f t="shared" si="23"/>
        <v xml:space="preserve">RST, </v>
      </c>
      <c r="M162" s="482"/>
      <c r="N162" s="482"/>
      <c r="O162" s="482"/>
      <c r="P162" s="482"/>
      <c r="Q162" s="482"/>
      <c r="R162" s="482"/>
      <c r="S162" s="482"/>
      <c r="T162" s="482">
        <v>5.8000000000000003E-2</v>
      </c>
      <c r="U162" s="482"/>
      <c r="V162" s="482"/>
      <c r="W162" s="482"/>
      <c r="X162" s="482"/>
      <c r="Y162" s="482"/>
      <c r="Z162" s="482"/>
      <c r="AA162" s="482"/>
      <c r="AB162" s="482"/>
      <c r="AC162" s="482"/>
      <c r="AD162" s="482"/>
      <c r="AE162" s="482"/>
      <c r="AF162" s="482"/>
      <c r="AG162" s="482"/>
      <c r="AH162" s="482"/>
      <c r="AI162" s="482"/>
      <c r="AJ162" s="482"/>
      <c r="AK162" s="482"/>
      <c r="AL162" s="482"/>
      <c r="AM162" s="482"/>
      <c r="AN162" s="482"/>
      <c r="AO162" s="482"/>
      <c r="AP162" s="204"/>
      <c r="AQ162" s="551"/>
      <c r="AR162" s="204"/>
      <c r="AS162" s="437" t="s">
        <v>698</v>
      </c>
      <c r="AT162" s="483"/>
      <c r="AU162" s="439"/>
      <c r="AV162" s="437">
        <v>2022</v>
      </c>
      <c r="BD162" s="437"/>
      <c r="BE162" s="429"/>
      <c r="BF162" s="429"/>
      <c r="BG162" s="428">
        <v>1</v>
      </c>
    </row>
    <row r="163" spans="1:59" ht="35.25">
      <c r="A163" s="527">
        <v>9</v>
      </c>
      <c r="B163" s="527"/>
      <c r="C163" s="552" t="s">
        <v>1007</v>
      </c>
      <c r="D163" s="481" t="s">
        <v>735</v>
      </c>
      <c r="E163" s="482">
        <v>0.04</v>
      </c>
      <c r="F163" s="204"/>
      <c r="G163" s="204"/>
      <c r="H163" s="204"/>
      <c r="I163" s="204"/>
      <c r="J163" s="455">
        <f t="shared" si="20"/>
        <v>3.7999999999999999E-2</v>
      </c>
      <c r="K163" s="455" t="s">
        <v>425</v>
      </c>
      <c r="L163" s="455" t="str">
        <f t="shared" si="23"/>
        <v xml:space="preserve">RST, </v>
      </c>
      <c r="M163" s="482"/>
      <c r="N163" s="482"/>
      <c r="O163" s="482"/>
      <c r="P163" s="482"/>
      <c r="Q163" s="482"/>
      <c r="R163" s="482"/>
      <c r="S163" s="482"/>
      <c r="T163" s="482">
        <v>3.7999999999999999E-2</v>
      </c>
      <c r="U163" s="482"/>
      <c r="V163" s="482"/>
      <c r="W163" s="482"/>
      <c r="X163" s="482"/>
      <c r="Y163" s="482"/>
      <c r="Z163" s="482"/>
      <c r="AA163" s="482"/>
      <c r="AB163" s="482"/>
      <c r="AC163" s="482"/>
      <c r="AD163" s="482"/>
      <c r="AE163" s="482"/>
      <c r="AF163" s="482"/>
      <c r="AG163" s="482"/>
      <c r="AH163" s="482"/>
      <c r="AI163" s="482"/>
      <c r="AJ163" s="482"/>
      <c r="AK163" s="482"/>
      <c r="AL163" s="482"/>
      <c r="AM163" s="482"/>
      <c r="AN163" s="482"/>
      <c r="AO163" s="482"/>
      <c r="AP163" s="204"/>
      <c r="AQ163" s="204"/>
      <c r="AR163" s="553"/>
      <c r="AS163" s="437" t="s">
        <v>698</v>
      </c>
      <c r="AT163" s="483"/>
      <c r="AU163" s="437"/>
      <c r="AV163" s="437">
        <v>2022</v>
      </c>
      <c r="BD163" s="437"/>
      <c r="BE163" s="429"/>
      <c r="BF163" s="429"/>
      <c r="BG163" s="428">
        <v>1</v>
      </c>
    </row>
    <row r="164" spans="1:59" ht="35.25">
      <c r="A164" s="527">
        <v>9</v>
      </c>
      <c r="B164" s="527"/>
      <c r="C164" s="552" t="s">
        <v>1008</v>
      </c>
      <c r="D164" s="481" t="s">
        <v>735</v>
      </c>
      <c r="E164" s="482">
        <f t="shared" ref="E164:E174" si="24">F164+J164</f>
        <v>0.73</v>
      </c>
      <c r="F164" s="454">
        <v>0.64</v>
      </c>
      <c r="G164" s="454"/>
      <c r="H164" s="454"/>
      <c r="I164" s="454"/>
      <c r="J164" s="455">
        <f t="shared" si="20"/>
        <v>0.09</v>
      </c>
      <c r="K164" s="455" t="s">
        <v>425</v>
      </c>
      <c r="L164" s="455" t="str">
        <f t="shared" si="23"/>
        <v xml:space="preserve">DVH, </v>
      </c>
      <c r="M164" s="454"/>
      <c r="N164" s="454"/>
      <c r="O164" s="454"/>
      <c r="P164" s="454"/>
      <c r="Q164" s="454"/>
      <c r="R164" s="454"/>
      <c r="S164" s="454"/>
      <c r="T164" s="454"/>
      <c r="U164" s="454"/>
      <c r="V164" s="454"/>
      <c r="W164" s="454"/>
      <c r="X164" s="454"/>
      <c r="Y164" s="454"/>
      <c r="Z164" s="454"/>
      <c r="AA164" s="454"/>
      <c r="AB164" s="454"/>
      <c r="AC164" s="454">
        <v>0.09</v>
      </c>
      <c r="AD164" s="454"/>
      <c r="AE164" s="454"/>
      <c r="AF164" s="454"/>
      <c r="AG164" s="454"/>
      <c r="AH164" s="454"/>
      <c r="AI164" s="454"/>
      <c r="AJ164" s="454"/>
      <c r="AK164" s="454"/>
      <c r="AL164" s="454"/>
      <c r="AM164" s="454"/>
      <c r="AN164" s="454"/>
      <c r="AO164" s="454"/>
      <c r="AP164" s="454"/>
      <c r="AQ164" s="454"/>
      <c r="AR164" s="454"/>
      <c r="AS164" s="454" t="s">
        <v>700</v>
      </c>
      <c r="AT164" s="548"/>
      <c r="AU164" s="439"/>
      <c r="AV164" s="437">
        <v>2022</v>
      </c>
      <c r="BD164" s="437"/>
      <c r="BE164" s="429"/>
      <c r="BF164" s="429"/>
      <c r="BG164" s="428">
        <v>1</v>
      </c>
    </row>
    <row r="165" spans="1:59" ht="35.25">
      <c r="A165" s="527">
        <v>9</v>
      </c>
      <c r="B165" s="527"/>
      <c r="C165" s="552" t="s">
        <v>1009</v>
      </c>
      <c r="D165" s="481" t="s">
        <v>735</v>
      </c>
      <c r="E165" s="482">
        <f t="shared" si="24"/>
        <v>0.02</v>
      </c>
      <c r="F165" s="204"/>
      <c r="G165" s="204"/>
      <c r="H165" s="204"/>
      <c r="I165" s="204"/>
      <c r="J165" s="455">
        <f t="shared" si="20"/>
        <v>0.02</v>
      </c>
      <c r="K165" s="455" t="s">
        <v>425</v>
      </c>
      <c r="L165" s="455" t="str">
        <f t="shared" si="23"/>
        <v xml:space="preserve">CLN, </v>
      </c>
      <c r="M165" s="482"/>
      <c r="N165" s="482"/>
      <c r="O165" s="482"/>
      <c r="P165" s="482"/>
      <c r="Q165" s="482">
        <v>0.02</v>
      </c>
      <c r="R165" s="482"/>
      <c r="S165" s="482"/>
      <c r="T165" s="482"/>
      <c r="U165" s="482"/>
      <c r="V165" s="482"/>
      <c r="W165" s="482"/>
      <c r="X165" s="482"/>
      <c r="Y165" s="482"/>
      <c r="Z165" s="482"/>
      <c r="AA165" s="482"/>
      <c r="AB165" s="482"/>
      <c r="AC165" s="482"/>
      <c r="AD165" s="482"/>
      <c r="AE165" s="482"/>
      <c r="AF165" s="482"/>
      <c r="AG165" s="482"/>
      <c r="AH165" s="482"/>
      <c r="AI165" s="482"/>
      <c r="AJ165" s="482"/>
      <c r="AK165" s="482"/>
      <c r="AL165" s="482"/>
      <c r="AM165" s="482"/>
      <c r="AN165" s="482"/>
      <c r="AO165" s="482"/>
      <c r="AP165" s="204"/>
      <c r="AQ165" s="204"/>
      <c r="AR165" s="553"/>
      <c r="AS165" s="437" t="s">
        <v>700</v>
      </c>
      <c r="AT165" s="548"/>
      <c r="AU165" s="439"/>
      <c r="AV165" s="437">
        <v>2022</v>
      </c>
      <c r="BD165" s="437"/>
      <c r="BE165" s="429"/>
      <c r="BF165" s="429"/>
      <c r="BG165" s="428">
        <v>1</v>
      </c>
    </row>
    <row r="166" spans="1:59" ht="35.25">
      <c r="A166" s="527">
        <v>9</v>
      </c>
      <c r="B166" s="527"/>
      <c r="C166" s="552" t="s">
        <v>1010</v>
      </c>
      <c r="D166" s="481" t="s">
        <v>735</v>
      </c>
      <c r="E166" s="482">
        <f t="shared" si="24"/>
        <v>0.1067</v>
      </c>
      <c r="F166" s="204">
        <v>1.2699999999999999E-2</v>
      </c>
      <c r="G166" s="204"/>
      <c r="H166" s="204"/>
      <c r="I166" s="204"/>
      <c r="J166" s="455">
        <f t="shared" si="20"/>
        <v>9.4E-2</v>
      </c>
      <c r="K166" s="455" t="s">
        <v>425</v>
      </c>
      <c r="L166" s="455" t="str">
        <f t="shared" si="23"/>
        <v xml:space="preserve">RST, </v>
      </c>
      <c r="M166" s="482"/>
      <c r="N166" s="482"/>
      <c r="O166" s="482"/>
      <c r="P166" s="482"/>
      <c r="Q166" s="482"/>
      <c r="R166" s="482"/>
      <c r="S166" s="482"/>
      <c r="T166" s="482">
        <v>9.4E-2</v>
      </c>
      <c r="U166" s="482"/>
      <c r="V166" s="482"/>
      <c r="W166" s="482"/>
      <c r="X166" s="482"/>
      <c r="Y166" s="482"/>
      <c r="Z166" s="482"/>
      <c r="AA166" s="482"/>
      <c r="AB166" s="482"/>
      <c r="AC166" s="482"/>
      <c r="AD166" s="482"/>
      <c r="AE166" s="482"/>
      <c r="AF166" s="482"/>
      <c r="AG166" s="482"/>
      <c r="AH166" s="482"/>
      <c r="AI166" s="482"/>
      <c r="AJ166" s="482"/>
      <c r="AK166" s="482"/>
      <c r="AL166" s="482"/>
      <c r="AM166" s="482"/>
      <c r="AN166" s="482"/>
      <c r="AO166" s="482"/>
      <c r="AP166" s="204"/>
      <c r="AQ166" s="204"/>
      <c r="AR166" s="553"/>
      <c r="AS166" s="437" t="s">
        <v>701</v>
      </c>
      <c r="AT166" s="548"/>
      <c r="AU166" s="439"/>
      <c r="AV166" s="437">
        <v>2022</v>
      </c>
      <c r="BD166" s="437"/>
      <c r="BE166" s="429"/>
      <c r="BF166" s="429"/>
      <c r="BG166" s="428">
        <v>1</v>
      </c>
    </row>
    <row r="167" spans="1:59" ht="35.25">
      <c r="A167" s="527">
        <v>9</v>
      </c>
      <c r="B167" s="527"/>
      <c r="C167" s="552" t="s">
        <v>1011</v>
      </c>
      <c r="D167" s="481" t="s">
        <v>735</v>
      </c>
      <c r="E167" s="482">
        <f t="shared" si="24"/>
        <v>0.80400000000000005</v>
      </c>
      <c r="F167" s="204">
        <v>0.42399999999999999</v>
      </c>
      <c r="G167" s="204"/>
      <c r="H167" s="204"/>
      <c r="I167" s="204"/>
      <c r="J167" s="455">
        <v>0.38</v>
      </c>
      <c r="K167" s="455" t="s">
        <v>425</v>
      </c>
      <c r="L167" s="455" t="str">
        <f t="shared" si="23"/>
        <v xml:space="preserve">RST, </v>
      </c>
      <c r="M167" s="482"/>
      <c r="N167" s="482"/>
      <c r="O167" s="482"/>
      <c r="P167" s="482"/>
      <c r="Q167" s="482"/>
      <c r="R167" s="482"/>
      <c r="S167" s="482"/>
      <c r="T167" s="482">
        <v>4.5900000000000003E-2</v>
      </c>
      <c r="U167" s="482"/>
      <c r="V167" s="482"/>
      <c r="W167" s="482"/>
      <c r="X167" s="482"/>
      <c r="Y167" s="482"/>
      <c r="Z167" s="482"/>
      <c r="AA167" s="482"/>
      <c r="AB167" s="482"/>
      <c r="AC167" s="482"/>
      <c r="AD167" s="482"/>
      <c r="AE167" s="482"/>
      <c r="AF167" s="482"/>
      <c r="AG167" s="482"/>
      <c r="AH167" s="482"/>
      <c r="AI167" s="482"/>
      <c r="AJ167" s="482"/>
      <c r="AK167" s="482"/>
      <c r="AL167" s="482"/>
      <c r="AM167" s="482"/>
      <c r="AN167" s="482"/>
      <c r="AO167" s="482"/>
      <c r="AP167" s="204"/>
      <c r="AQ167" s="204"/>
      <c r="AR167" s="553"/>
      <c r="AS167" s="437" t="s">
        <v>701</v>
      </c>
      <c r="AT167" s="548"/>
      <c r="AU167" s="439"/>
      <c r="AV167" s="437">
        <v>2022</v>
      </c>
      <c r="BD167" s="437"/>
      <c r="BE167" s="429"/>
      <c r="BF167" s="429"/>
      <c r="BG167" s="428">
        <v>1</v>
      </c>
    </row>
    <row r="168" spans="1:59" ht="35.25">
      <c r="A168" s="527">
        <v>9</v>
      </c>
      <c r="B168" s="527"/>
      <c r="C168" s="552" t="s">
        <v>1012</v>
      </c>
      <c r="D168" s="481" t="s">
        <v>735</v>
      </c>
      <c r="E168" s="482">
        <f>F168+J168</f>
        <v>0.15010000000000001</v>
      </c>
      <c r="F168" s="204">
        <v>0.13270000000000001</v>
      </c>
      <c r="G168" s="204"/>
      <c r="H168" s="204"/>
      <c r="I168" s="204"/>
      <c r="J168" s="455">
        <f t="shared" si="20"/>
        <v>1.7399999999999999E-2</v>
      </c>
      <c r="K168" s="455" t="s">
        <v>425</v>
      </c>
      <c r="L168" s="455" t="str">
        <f t="shared" si="23"/>
        <v xml:space="preserve">CLN, </v>
      </c>
      <c r="M168" s="482"/>
      <c r="N168" s="482"/>
      <c r="O168" s="482"/>
      <c r="P168" s="482"/>
      <c r="Q168" s="482">
        <v>1.7399999999999999E-2</v>
      </c>
      <c r="R168" s="482"/>
      <c r="S168" s="482"/>
      <c r="T168" s="482"/>
      <c r="U168" s="482"/>
      <c r="V168" s="482"/>
      <c r="W168" s="482"/>
      <c r="X168" s="482"/>
      <c r="Y168" s="482"/>
      <c r="Z168" s="482"/>
      <c r="AA168" s="482"/>
      <c r="AB168" s="482"/>
      <c r="AC168" s="482"/>
      <c r="AD168" s="482"/>
      <c r="AE168" s="482"/>
      <c r="AF168" s="482"/>
      <c r="AG168" s="482"/>
      <c r="AH168" s="482"/>
      <c r="AI168" s="482"/>
      <c r="AJ168" s="482"/>
      <c r="AK168" s="482"/>
      <c r="AL168" s="482"/>
      <c r="AM168" s="482"/>
      <c r="AN168" s="482"/>
      <c r="AO168" s="482"/>
      <c r="AP168" s="204"/>
      <c r="AQ168" s="204"/>
      <c r="AR168" s="553"/>
      <c r="AS168" s="437" t="s">
        <v>704</v>
      </c>
      <c r="AT168" s="548"/>
      <c r="AU168" s="439"/>
      <c r="AV168" s="437">
        <v>2022</v>
      </c>
      <c r="BD168" s="437"/>
      <c r="BE168" s="429"/>
      <c r="BF168" s="429"/>
      <c r="BG168" s="428">
        <v>1</v>
      </c>
    </row>
    <row r="169" spans="1:59" ht="35.25">
      <c r="A169" s="527">
        <v>9</v>
      </c>
      <c r="B169" s="527"/>
      <c r="C169" s="552" t="s">
        <v>1013</v>
      </c>
      <c r="D169" s="481" t="s">
        <v>735</v>
      </c>
      <c r="E169" s="482">
        <f t="shared" si="24"/>
        <v>0.06</v>
      </c>
      <c r="F169" s="204"/>
      <c r="G169" s="204"/>
      <c r="H169" s="204"/>
      <c r="I169" s="204"/>
      <c r="J169" s="455">
        <f t="shared" si="20"/>
        <v>0.06</v>
      </c>
      <c r="K169" s="455" t="s">
        <v>425</v>
      </c>
      <c r="L169" s="455" t="str">
        <f t="shared" si="23"/>
        <v xml:space="preserve">RST, </v>
      </c>
      <c r="M169" s="482"/>
      <c r="N169" s="482"/>
      <c r="O169" s="482"/>
      <c r="P169" s="482"/>
      <c r="Q169" s="482"/>
      <c r="R169" s="482"/>
      <c r="S169" s="482"/>
      <c r="T169" s="482">
        <v>0.06</v>
      </c>
      <c r="U169" s="482"/>
      <c r="V169" s="482"/>
      <c r="W169" s="482"/>
      <c r="X169" s="482"/>
      <c r="Y169" s="482"/>
      <c r="Z169" s="482"/>
      <c r="AA169" s="482"/>
      <c r="AB169" s="482"/>
      <c r="AC169" s="482"/>
      <c r="AD169" s="482"/>
      <c r="AE169" s="482"/>
      <c r="AF169" s="482"/>
      <c r="AG169" s="482"/>
      <c r="AH169" s="482"/>
      <c r="AI169" s="482"/>
      <c r="AJ169" s="482"/>
      <c r="AK169" s="482"/>
      <c r="AL169" s="482"/>
      <c r="AN169" s="482"/>
      <c r="AO169" s="482"/>
      <c r="AP169" s="204"/>
      <c r="AQ169" s="204"/>
      <c r="AR169" s="553"/>
      <c r="AS169" s="437" t="s">
        <v>704</v>
      </c>
      <c r="AT169" s="548"/>
      <c r="AU169" s="439"/>
      <c r="AV169" s="437">
        <v>2022</v>
      </c>
      <c r="BD169" s="437"/>
      <c r="BE169" s="429"/>
      <c r="BF169" s="429"/>
      <c r="BG169" s="428">
        <v>1</v>
      </c>
    </row>
    <row r="170" spans="1:59" ht="35.25">
      <c r="A170" s="527">
        <v>9</v>
      </c>
      <c r="B170" s="527"/>
      <c r="C170" s="552" t="s">
        <v>1014</v>
      </c>
      <c r="D170" s="481" t="s">
        <v>735</v>
      </c>
      <c r="E170" s="482">
        <f>F170+J170</f>
        <v>6.9599999999999995E-2</v>
      </c>
      <c r="F170" s="204">
        <v>3.85E-2</v>
      </c>
      <c r="G170" s="204"/>
      <c r="H170" s="204"/>
      <c r="I170" s="204"/>
      <c r="J170" s="455">
        <f t="shared" si="20"/>
        <v>3.1099999999999999E-2</v>
      </c>
      <c r="K170" s="455" t="s">
        <v>425</v>
      </c>
      <c r="L170" s="455" t="str">
        <f t="shared" si="23"/>
        <v xml:space="preserve">CLN, </v>
      </c>
      <c r="M170" s="482"/>
      <c r="N170" s="482"/>
      <c r="O170" s="482"/>
      <c r="P170" s="482"/>
      <c r="Q170" s="482">
        <v>3.1099999999999999E-2</v>
      </c>
      <c r="R170" s="482"/>
      <c r="S170" s="482"/>
      <c r="T170" s="482"/>
      <c r="U170" s="482"/>
      <c r="V170" s="482"/>
      <c r="W170" s="482"/>
      <c r="X170" s="482"/>
      <c r="Y170" s="482"/>
      <c r="Z170" s="482"/>
      <c r="AA170" s="482"/>
      <c r="AB170" s="482"/>
      <c r="AC170" s="482"/>
      <c r="AD170" s="482"/>
      <c r="AE170" s="482"/>
      <c r="AF170" s="482"/>
      <c r="AG170" s="482"/>
      <c r="AH170" s="482"/>
      <c r="AI170" s="482"/>
      <c r="AJ170" s="482"/>
      <c r="AK170" s="482"/>
      <c r="AL170" s="482"/>
      <c r="AM170" s="482"/>
      <c r="AN170" s="482"/>
      <c r="AO170" s="482"/>
      <c r="AP170" s="204"/>
      <c r="AQ170" s="204"/>
      <c r="AR170" s="553"/>
      <c r="AS170" s="454" t="s">
        <v>705</v>
      </c>
      <c r="AT170" s="548"/>
      <c r="AU170" s="439"/>
      <c r="AV170" s="437">
        <v>2022</v>
      </c>
      <c r="BD170" s="437"/>
      <c r="BE170" s="429"/>
      <c r="BF170" s="429"/>
      <c r="BG170" s="428">
        <v>1</v>
      </c>
    </row>
    <row r="171" spans="1:59" ht="35.25">
      <c r="A171" s="527">
        <v>9</v>
      </c>
      <c r="B171" s="527"/>
      <c r="C171" s="530" t="s">
        <v>1015</v>
      </c>
      <c r="D171" s="481" t="s">
        <v>735</v>
      </c>
      <c r="E171" s="482">
        <f t="shared" si="24"/>
        <v>0.05</v>
      </c>
      <c r="F171" s="482"/>
      <c r="G171" s="482"/>
      <c r="H171" s="482"/>
      <c r="I171" s="482"/>
      <c r="J171" s="455">
        <f t="shared" si="20"/>
        <v>0.05</v>
      </c>
      <c r="K171" s="455" t="s">
        <v>425</v>
      </c>
      <c r="L171" s="455" t="str">
        <f t="shared" si="23"/>
        <v xml:space="preserve">HNK, </v>
      </c>
      <c r="M171" s="482"/>
      <c r="N171" s="482"/>
      <c r="O171" s="482"/>
      <c r="P171" s="482">
        <v>0.05</v>
      </c>
      <c r="Q171" s="482"/>
      <c r="R171" s="482"/>
      <c r="S171" s="482"/>
      <c r="T171" s="482"/>
      <c r="U171" s="482"/>
      <c r="V171" s="482"/>
      <c r="W171" s="482"/>
      <c r="X171" s="482"/>
      <c r="Y171" s="482"/>
      <c r="Z171" s="482"/>
      <c r="AA171" s="482"/>
      <c r="AB171" s="482"/>
      <c r="AC171" s="482"/>
      <c r="AD171" s="482"/>
      <c r="AE171" s="482"/>
      <c r="AF171" s="482"/>
      <c r="AG171" s="482"/>
      <c r="AH171" s="482"/>
      <c r="AI171" s="482"/>
      <c r="AJ171" s="482"/>
      <c r="AK171" s="482"/>
      <c r="AL171" s="482"/>
      <c r="AM171" s="482"/>
      <c r="AN171" s="482"/>
      <c r="AO171" s="482"/>
      <c r="AP171" s="489"/>
      <c r="AQ171" s="489"/>
      <c r="AR171" s="489"/>
      <c r="AS171" s="454" t="s">
        <v>705</v>
      </c>
      <c r="AT171" s="548"/>
      <c r="AU171" s="439"/>
      <c r="AV171" s="437">
        <v>2022</v>
      </c>
      <c r="BD171" s="437"/>
      <c r="BE171" s="429"/>
      <c r="BF171" s="429"/>
      <c r="BG171" s="428">
        <v>1</v>
      </c>
    </row>
    <row r="172" spans="1:59" ht="35.25">
      <c r="A172" s="527">
        <v>9</v>
      </c>
      <c r="B172" s="527"/>
      <c r="C172" s="555" t="s">
        <v>1016</v>
      </c>
      <c r="D172" s="481" t="s">
        <v>735</v>
      </c>
      <c r="E172" s="482">
        <f t="shared" si="24"/>
        <v>0.12000000000000001</v>
      </c>
      <c r="F172" s="482"/>
      <c r="G172" s="482"/>
      <c r="H172" s="482"/>
      <c r="I172" s="482"/>
      <c r="J172" s="455">
        <f t="shared" si="20"/>
        <v>0.12000000000000001</v>
      </c>
      <c r="K172" s="455" t="s">
        <v>425</v>
      </c>
      <c r="L172" s="455" t="str">
        <f t="shared" si="23"/>
        <v xml:space="preserve">HNK, CLN, </v>
      </c>
      <c r="M172" s="482"/>
      <c r="N172" s="482"/>
      <c r="O172" s="482"/>
      <c r="P172" s="482">
        <v>0.05</v>
      </c>
      <c r="Q172" s="482">
        <v>7.0000000000000007E-2</v>
      </c>
      <c r="R172" s="482"/>
      <c r="S172" s="482"/>
      <c r="T172" s="482"/>
      <c r="U172" s="482"/>
      <c r="V172" s="482"/>
      <c r="W172" s="482"/>
      <c r="X172" s="482"/>
      <c r="Y172" s="482"/>
      <c r="Z172" s="482"/>
      <c r="AA172" s="482"/>
      <c r="AB172" s="482"/>
      <c r="AC172" s="482"/>
      <c r="AD172" s="482"/>
      <c r="AE172" s="482"/>
      <c r="AF172" s="482"/>
      <c r="AG172" s="482"/>
      <c r="AH172" s="482"/>
      <c r="AI172" s="482"/>
      <c r="AJ172" s="482"/>
      <c r="AK172" s="482"/>
      <c r="AL172" s="482"/>
      <c r="AM172" s="482"/>
      <c r="AN172" s="482"/>
      <c r="AO172" s="482"/>
      <c r="AP172" s="204"/>
      <c r="AQ172" s="204"/>
      <c r="AR172" s="204"/>
      <c r="AS172" s="454" t="s">
        <v>705</v>
      </c>
      <c r="AT172" s="483"/>
      <c r="AU172" s="439"/>
      <c r="AV172" s="437">
        <v>2022</v>
      </c>
      <c r="BD172" s="437"/>
      <c r="BE172" s="429"/>
      <c r="BF172" s="429"/>
      <c r="BG172" s="428">
        <v>1</v>
      </c>
    </row>
    <row r="173" spans="1:59" ht="35.25">
      <c r="A173" s="527"/>
      <c r="B173" s="527"/>
      <c r="C173" s="555" t="s">
        <v>1017</v>
      </c>
      <c r="D173" s="481" t="s">
        <v>735</v>
      </c>
      <c r="E173" s="482">
        <f t="shared" si="24"/>
        <v>1.3935999999999999</v>
      </c>
      <c r="F173" s="482">
        <v>0.89359999999999995</v>
      </c>
      <c r="G173" s="482"/>
      <c r="H173" s="482"/>
      <c r="I173" s="482"/>
      <c r="J173" s="455">
        <f t="shared" si="20"/>
        <v>0.5</v>
      </c>
      <c r="K173" s="455" t="s">
        <v>425</v>
      </c>
      <c r="L173" s="455" t="str">
        <f t="shared" si="23"/>
        <v xml:space="preserve">HNK, </v>
      </c>
      <c r="M173" s="482"/>
      <c r="N173" s="482"/>
      <c r="O173" s="482"/>
      <c r="P173" s="482">
        <v>0.5</v>
      </c>
      <c r="Q173" s="482"/>
      <c r="R173" s="482"/>
      <c r="S173" s="482"/>
      <c r="T173" s="482"/>
      <c r="U173" s="482"/>
      <c r="V173" s="482"/>
      <c r="W173" s="482"/>
      <c r="X173" s="482"/>
      <c r="Y173" s="482"/>
      <c r="Z173" s="482"/>
      <c r="AA173" s="482"/>
      <c r="AB173" s="482"/>
      <c r="AC173" s="482"/>
      <c r="AD173" s="482"/>
      <c r="AE173" s="482"/>
      <c r="AF173" s="482"/>
      <c r="AG173" s="482"/>
      <c r="AH173" s="482"/>
      <c r="AI173" s="482"/>
      <c r="AJ173" s="482"/>
      <c r="AK173" s="482"/>
      <c r="AL173" s="482"/>
      <c r="AM173" s="482"/>
      <c r="AN173" s="482"/>
      <c r="AO173" s="482"/>
      <c r="AP173" s="204"/>
      <c r="AQ173" s="204"/>
      <c r="AR173" s="204"/>
      <c r="AS173" s="437" t="s">
        <v>702</v>
      </c>
      <c r="AT173" s="483"/>
      <c r="AU173" s="437"/>
      <c r="AV173" s="437">
        <v>2022</v>
      </c>
      <c r="BD173" s="437"/>
      <c r="BE173" s="429"/>
      <c r="BF173" s="429"/>
      <c r="BG173" s="428">
        <v>1</v>
      </c>
    </row>
    <row r="174" spans="1:59">
      <c r="A174" s="527"/>
      <c r="B174" s="527"/>
      <c r="C174" s="555" t="s">
        <v>1018</v>
      </c>
      <c r="D174" s="481" t="s">
        <v>735</v>
      </c>
      <c r="E174" s="482">
        <f t="shared" si="24"/>
        <v>0.35499999999999998</v>
      </c>
      <c r="F174" s="482">
        <v>8.3699999999999997E-2</v>
      </c>
      <c r="G174" s="482"/>
      <c r="H174" s="482"/>
      <c r="I174" s="482"/>
      <c r="J174" s="455">
        <f t="shared" si="20"/>
        <v>0.27129999999999999</v>
      </c>
      <c r="K174" s="455" t="s">
        <v>425</v>
      </c>
      <c r="L174" s="455" t="str">
        <f t="shared" si="23"/>
        <v xml:space="preserve">LUC, DGT, </v>
      </c>
      <c r="M174" s="482">
        <v>0.1913</v>
      </c>
      <c r="N174" s="482"/>
      <c r="O174" s="482"/>
      <c r="P174" s="482"/>
      <c r="Q174" s="482"/>
      <c r="R174" s="482"/>
      <c r="S174" s="482"/>
      <c r="T174" s="482"/>
      <c r="U174" s="482"/>
      <c r="V174" s="482"/>
      <c r="W174" s="482"/>
      <c r="X174" s="482"/>
      <c r="Y174" s="482"/>
      <c r="Z174" s="482"/>
      <c r="AA174" s="482"/>
      <c r="AB174" s="482"/>
      <c r="AC174" s="482"/>
      <c r="AD174" s="482"/>
      <c r="AE174" s="482">
        <v>0.08</v>
      </c>
      <c r="AF174" s="482"/>
      <c r="AG174" s="482"/>
      <c r="AH174" s="482"/>
      <c r="AI174" s="482"/>
      <c r="AJ174" s="482"/>
      <c r="AK174" s="482"/>
      <c r="AL174" s="482"/>
      <c r="AM174" s="482"/>
      <c r="AN174" s="482"/>
      <c r="AO174" s="482"/>
      <c r="AP174" s="204"/>
      <c r="AQ174" s="204"/>
      <c r="AR174" s="204"/>
      <c r="AS174" s="437" t="s">
        <v>664</v>
      </c>
      <c r="AT174" s="483"/>
      <c r="AU174" s="437"/>
      <c r="AV174" s="437">
        <v>2022</v>
      </c>
      <c r="BD174" s="437"/>
      <c r="BE174" s="429"/>
      <c r="BF174" s="429"/>
      <c r="BG174" s="428">
        <v>1</v>
      </c>
    </row>
    <row r="175" spans="1:59" ht="35.25">
      <c r="A175" s="527"/>
      <c r="B175" s="527"/>
      <c r="C175" s="555" t="s">
        <v>1019</v>
      </c>
      <c r="D175" s="481" t="s">
        <v>735</v>
      </c>
      <c r="E175" s="482">
        <v>7.8E-2</v>
      </c>
      <c r="F175" s="482"/>
      <c r="G175" s="482"/>
      <c r="H175" s="482"/>
      <c r="I175" s="482"/>
      <c r="J175" s="455">
        <f t="shared" si="20"/>
        <v>7.8E-2</v>
      </c>
      <c r="K175" s="455" t="s">
        <v>425</v>
      </c>
      <c r="L175" s="455" t="str">
        <f t="shared" si="23"/>
        <v xml:space="preserve">CLN, </v>
      </c>
      <c r="M175" s="482"/>
      <c r="N175" s="482"/>
      <c r="O175" s="482"/>
      <c r="P175" s="482"/>
      <c r="Q175" s="482">
        <v>7.8E-2</v>
      </c>
      <c r="R175" s="482"/>
      <c r="S175" s="482"/>
      <c r="T175" s="482"/>
      <c r="U175" s="482"/>
      <c r="V175" s="482"/>
      <c r="W175" s="482"/>
      <c r="X175" s="482"/>
      <c r="Y175" s="482"/>
      <c r="Z175" s="482"/>
      <c r="AA175" s="482"/>
      <c r="AB175" s="482"/>
      <c r="AC175" s="482"/>
      <c r="AD175" s="482"/>
      <c r="AE175" s="482"/>
      <c r="AF175" s="482"/>
      <c r="AG175" s="482"/>
      <c r="AH175" s="482"/>
      <c r="AI175" s="482"/>
      <c r="AJ175" s="482"/>
      <c r="AK175" s="482"/>
      <c r="AL175" s="482"/>
      <c r="AM175" s="482"/>
      <c r="AN175" s="482"/>
      <c r="AO175" s="482"/>
      <c r="AP175" s="204"/>
      <c r="AQ175" s="204"/>
      <c r="AR175" s="204"/>
      <c r="AS175" s="454" t="s">
        <v>705</v>
      </c>
      <c r="AT175" s="483"/>
      <c r="AU175" s="437"/>
      <c r="AV175" s="437">
        <v>2022</v>
      </c>
      <c r="BD175" s="437"/>
      <c r="BE175" s="429"/>
      <c r="BF175" s="429"/>
      <c r="BG175" s="428">
        <v>1</v>
      </c>
    </row>
    <row r="176" spans="1:59" s="492" customFormat="1">
      <c r="A176" s="542" t="s">
        <v>1020</v>
      </c>
      <c r="B176" s="542"/>
      <c r="C176" s="556" t="s">
        <v>1021</v>
      </c>
      <c r="D176" s="446" t="s">
        <v>734</v>
      </c>
      <c r="E176" s="482">
        <f>F176+J176</f>
        <v>0</v>
      </c>
      <c r="F176" s="487"/>
      <c r="G176" s="487"/>
      <c r="H176" s="487"/>
      <c r="I176" s="487"/>
      <c r="J176" s="455">
        <f t="shared" si="20"/>
        <v>0</v>
      </c>
      <c r="K176" s="455" t="s">
        <v>425</v>
      </c>
      <c r="L176" s="455" t="str">
        <f t="shared" si="23"/>
        <v/>
      </c>
      <c r="M176" s="487"/>
      <c r="N176" s="487"/>
      <c r="O176" s="487"/>
      <c r="P176" s="487"/>
      <c r="Q176" s="487"/>
      <c r="R176" s="487"/>
      <c r="S176" s="487"/>
      <c r="T176" s="487"/>
      <c r="U176" s="487"/>
      <c r="V176" s="487"/>
      <c r="W176" s="487"/>
      <c r="X176" s="487"/>
      <c r="Y176" s="487"/>
      <c r="Z176" s="487"/>
      <c r="AA176" s="487"/>
      <c r="AB176" s="487"/>
      <c r="AC176" s="487"/>
      <c r="AD176" s="487"/>
      <c r="AE176" s="487"/>
      <c r="AF176" s="487"/>
      <c r="AG176" s="487"/>
      <c r="AH176" s="487"/>
      <c r="AI176" s="487"/>
      <c r="AJ176" s="487"/>
      <c r="AK176" s="487"/>
      <c r="AL176" s="487"/>
      <c r="AM176" s="487"/>
      <c r="AN176" s="487"/>
      <c r="AO176" s="487"/>
      <c r="AP176" s="489"/>
      <c r="AQ176" s="489"/>
      <c r="AR176" s="489"/>
      <c r="AS176" s="486"/>
      <c r="AT176" s="490"/>
      <c r="AU176" s="486"/>
      <c r="AV176" s="486"/>
      <c r="BD176" s="486"/>
      <c r="BE176" s="494"/>
      <c r="BF176" s="494"/>
      <c r="BG176" s="493"/>
    </row>
    <row r="177" spans="1:59" s="458" customFormat="1" ht="35.25">
      <c r="A177" s="632">
        <f ca="1">IF(C177="",0,MAX($A$6:A176)+1)</f>
        <v>68</v>
      </c>
      <c r="B177" s="451">
        <v>92</v>
      </c>
      <c r="C177" s="478" t="s">
        <v>1022</v>
      </c>
      <c r="D177" s="633" t="s">
        <v>734</v>
      </c>
      <c r="E177" s="455">
        <v>0.02</v>
      </c>
      <c r="F177" s="455"/>
      <c r="G177" s="455">
        <v>0.39140000000000003</v>
      </c>
      <c r="H177" s="251">
        <f t="shared" ref="H177:H183" si="25">I177-E177</f>
        <v>0</v>
      </c>
      <c r="I177" s="455">
        <f t="shared" ref="I177:I184" si="26">J177+F177</f>
        <v>0.02</v>
      </c>
      <c r="J177" s="455">
        <f t="shared" si="20"/>
        <v>0.02</v>
      </c>
      <c r="K177" s="455" t="s">
        <v>425</v>
      </c>
      <c r="L177" s="455" t="str">
        <f t="shared" si="23"/>
        <v xml:space="preserve">CSD, </v>
      </c>
      <c r="M177" s="455"/>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v>0.02</v>
      </c>
      <c r="AO177" s="203"/>
      <c r="AP177" s="454"/>
      <c r="AQ177" s="454"/>
      <c r="AR177" s="454"/>
      <c r="AS177" s="455" t="s">
        <v>664</v>
      </c>
      <c r="AT177" s="453" t="s">
        <v>1023</v>
      </c>
      <c r="AU177" s="557"/>
      <c r="AV177" s="453">
        <v>2021</v>
      </c>
      <c r="AW177" s="453" t="s">
        <v>767</v>
      </c>
      <c r="AX177" s="453" t="s">
        <v>1024</v>
      </c>
      <c r="AY177" s="456" t="s">
        <v>827</v>
      </c>
      <c r="AZ177" s="457"/>
      <c r="BD177" s="632">
        <v>1</v>
      </c>
      <c r="BE177" s="632"/>
      <c r="BF177" s="459"/>
      <c r="BG177" s="632"/>
    </row>
    <row r="178" spans="1:59" s="458" customFormat="1" ht="35.25">
      <c r="A178" s="632">
        <f ca="1">IF(C178="",0,MAX($A$6:A176)+1)</f>
        <v>68</v>
      </c>
      <c r="B178" s="451">
        <v>92</v>
      </c>
      <c r="C178" s="478" t="s">
        <v>1025</v>
      </c>
      <c r="D178" s="633" t="s">
        <v>734</v>
      </c>
      <c r="E178" s="455">
        <v>0.25</v>
      </c>
      <c r="F178" s="455"/>
      <c r="G178" s="455">
        <v>0.39140000000000003</v>
      </c>
      <c r="H178" s="251">
        <f t="shared" si="25"/>
        <v>0</v>
      </c>
      <c r="I178" s="455">
        <f t="shared" si="26"/>
        <v>0.25</v>
      </c>
      <c r="J178" s="455">
        <f t="shared" si="20"/>
        <v>0.25</v>
      </c>
      <c r="K178" s="455" t="s">
        <v>425</v>
      </c>
      <c r="L178" s="455" t="str">
        <f t="shared" si="23"/>
        <v xml:space="preserve">HNK, CSD, </v>
      </c>
      <c r="M178" s="455"/>
      <c r="N178" s="203"/>
      <c r="O178" s="203"/>
      <c r="P178" s="498">
        <v>0.19</v>
      </c>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498">
        <v>0.06</v>
      </c>
      <c r="AO178" s="203"/>
      <c r="AP178" s="454"/>
      <c r="AQ178" s="454"/>
      <c r="AR178" s="454"/>
      <c r="AS178" s="455" t="s">
        <v>664</v>
      </c>
      <c r="AT178" s="453" t="s">
        <v>1023</v>
      </c>
      <c r="AU178" s="557"/>
      <c r="AV178" s="453">
        <v>2021</v>
      </c>
      <c r="AW178" s="453" t="s">
        <v>767</v>
      </c>
      <c r="AX178" s="453" t="s">
        <v>1024</v>
      </c>
      <c r="AY178" s="456" t="s">
        <v>827</v>
      </c>
      <c r="AZ178" s="457"/>
      <c r="BD178" s="632">
        <v>1</v>
      </c>
      <c r="BE178" s="632"/>
      <c r="BF178" s="459"/>
      <c r="BG178" s="632"/>
    </row>
    <row r="179" spans="1:59" s="458" customFormat="1" ht="40.15" customHeight="1">
      <c r="A179" s="632">
        <f ca="1">IF(C179="",0,MAX($A$6:A178)+1)</f>
        <v>69</v>
      </c>
      <c r="B179" s="451">
        <v>111</v>
      </c>
      <c r="C179" s="478" t="s">
        <v>1026</v>
      </c>
      <c r="D179" s="633" t="s">
        <v>734</v>
      </c>
      <c r="E179" s="455">
        <v>5.5199999999999999E-2</v>
      </c>
      <c r="F179" s="455"/>
      <c r="G179" s="455">
        <v>9.3299999999999994E-2</v>
      </c>
      <c r="H179" s="251">
        <f t="shared" si="25"/>
        <v>0</v>
      </c>
      <c r="I179" s="455">
        <f t="shared" si="26"/>
        <v>5.5199999999999999E-2</v>
      </c>
      <c r="J179" s="455">
        <f t="shared" si="20"/>
        <v>5.5199999999999999E-2</v>
      </c>
      <c r="K179" s="455" t="s">
        <v>425</v>
      </c>
      <c r="L179" s="455" t="str">
        <f t="shared" si="23"/>
        <v xml:space="preserve">LUK, </v>
      </c>
      <c r="M179" s="455"/>
      <c r="N179" s="455">
        <v>5.5199999999999999E-2</v>
      </c>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455" t="s">
        <v>664</v>
      </c>
      <c r="AT179" s="453" t="s">
        <v>1027</v>
      </c>
      <c r="AU179" s="453"/>
      <c r="AV179" s="453">
        <v>2021</v>
      </c>
      <c r="AW179" s="453" t="s">
        <v>767</v>
      </c>
      <c r="AX179" s="453" t="s">
        <v>803</v>
      </c>
      <c r="AY179" s="456" t="s">
        <v>827</v>
      </c>
      <c r="AZ179" s="457"/>
      <c r="BD179" s="632">
        <v>1</v>
      </c>
      <c r="BE179" s="632"/>
      <c r="BF179" s="459"/>
      <c r="BG179" s="632"/>
    </row>
    <row r="180" spans="1:59" s="458" customFormat="1" ht="40.15" customHeight="1">
      <c r="A180" s="632">
        <f ca="1">IF(C180="",0,MAX($A$6:A179)+1)</f>
        <v>70</v>
      </c>
      <c r="B180" s="451"/>
      <c r="C180" s="461" t="s">
        <v>1028</v>
      </c>
      <c r="D180" s="633" t="s">
        <v>734</v>
      </c>
      <c r="E180" s="455">
        <v>0.5</v>
      </c>
      <c r="F180" s="455"/>
      <c r="G180" s="455">
        <v>0.5</v>
      </c>
      <c r="H180" s="251">
        <f t="shared" si="25"/>
        <v>0</v>
      </c>
      <c r="I180" s="455">
        <f t="shared" si="26"/>
        <v>0.5</v>
      </c>
      <c r="J180" s="455">
        <f t="shared" si="20"/>
        <v>0.5</v>
      </c>
      <c r="K180" s="455" t="s">
        <v>425</v>
      </c>
      <c r="L180" s="455" t="str">
        <f t="shared" si="23"/>
        <v xml:space="preserve">HNK, </v>
      </c>
      <c r="M180" s="455"/>
      <c r="N180" s="253"/>
      <c r="O180" s="253"/>
      <c r="P180" s="455">
        <v>0.5</v>
      </c>
      <c r="Q180" s="253"/>
      <c r="R180" s="203"/>
      <c r="S180" s="203"/>
      <c r="T180" s="253"/>
      <c r="U180" s="253"/>
      <c r="V180" s="253"/>
      <c r="W180" s="253"/>
      <c r="X180" s="253"/>
      <c r="Y180" s="253"/>
      <c r="Z180" s="253"/>
      <c r="AA180" s="253"/>
      <c r="AB180" s="253"/>
      <c r="AC180" s="253"/>
      <c r="AD180" s="253"/>
      <c r="AE180" s="253"/>
      <c r="AF180" s="253"/>
      <c r="AG180" s="253"/>
      <c r="AH180" s="253"/>
      <c r="AI180" s="253"/>
      <c r="AJ180" s="253"/>
      <c r="AK180" s="253"/>
      <c r="AL180" s="253"/>
      <c r="AM180" s="253"/>
      <c r="AN180" s="253"/>
      <c r="AO180" s="253"/>
      <c r="AP180" s="253"/>
      <c r="AQ180" s="253"/>
      <c r="AR180" s="253"/>
      <c r="AS180" s="455" t="s">
        <v>697</v>
      </c>
      <c r="AT180" s="453" t="s">
        <v>1029</v>
      </c>
      <c r="AU180" s="453" t="s">
        <v>766</v>
      </c>
      <c r="AV180" s="453">
        <v>2021</v>
      </c>
      <c r="AW180" s="633" t="s">
        <v>767</v>
      </c>
      <c r="AX180" s="453" t="s">
        <v>870</v>
      </c>
      <c r="AY180" s="456" t="s">
        <v>827</v>
      </c>
      <c r="AZ180" s="457"/>
      <c r="BD180" s="632"/>
      <c r="BE180" s="632"/>
      <c r="BF180" s="459">
        <v>1</v>
      </c>
      <c r="BG180" s="632"/>
    </row>
    <row r="181" spans="1:59" s="458" customFormat="1" ht="40.15" customHeight="1">
      <c r="A181" s="632">
        <f ca="1">IF(C181="",0,MAX($A$6:A180)+1)</f>
        <v>71</v>
      </c>
      <c r="B181" s="451"/>
      <c r="C181" s="478" t="s">
        <v>1030</v>
      </c>
      <c r="D181" s="633" t="s">
        <v>734</v>
      </c>
      <c r="E181" s="455">
        <v>0.5</v>
      </c>
      <c r="F181" s="455"/>
      <c r="G181" s="455">
        <v>0.5</v>
      </c>
      <c r="H181" s="251">
        <f t="shared" si="25"/>
        <v>0</v>
      </c>
      <c r="I181" s="455">
        <f t="shared" si="26"/>
        <v>0.5</v>
      </c>
      <c r="J181" s="455">
        <f t="shared" si="20"/>
        <v>0.5</v>
      </c>
      <c r="K181" s="455" t="s">
        <v>425</v>
      </c>
      <c r="L181" s="455" t="str">
        <f t="shared" si="23"/>
        <v xml:space="preserve">RSN, </v>
      </c>
      <c r="M181" s="455"/>
      <c r="N181" s="253"/>
      <c r="O181" s="253"/>
      <c r="P181" s="455"/>
      <c r="Q181" s="253"/>
      <c r="R181" s="203"/>
      <c r="S181" s="203">
        <v>0.5</v>
      </c>
      <c r="T181" s="455"/>
      <c r="U181" s="455"/>
      <c r="V181" s="253"/>
      <c r="W181" s="253"/>
      <c r="X181" s="253"/>
      <c r="Y181" s="253"/>
      <c r="Z181" s="253"/>
      <c r="AA181" s="253"/>
      <c r="AB181" s="253"/>
      <c r="AC181" s="253"/>
      <c r="AD181" s="253"/>
      <c r="AE181" s="253"/>
      <c r="AF181" s="253"/>
      <c r="AG181" s="253"/>
      <c r="AH181" s="253"/>
      <c r="AI181" s="253"/>
      <c r="AJ181" s="253"/>
      <c r="AK181" s="253"/>
      <c r="AL181" s="253"/>
      <c r="AM181" s="253"/>
      <c r="AN181" s="253"/>
      <c r="AO181" s="253"/>
      <c r="AP181" s="253"/>
      <c r="AQ181" s="253"/>
      <c r="AR181" s="253"/>
      <c r="AS181" s="455" t="s">
        <v>697</v>
      </c>
      <c r="AT181" s="453" t="s">
        <v>1031</v>
      </c>
      <c r="AU181" s="453" t="s">
        <v>766</v>
      </c>
      <c r="AV181" s="453">
        <v>2021</v>
      </c>
      <c r="AW181" s="633" t="s">
        <v>767</v>
      </c>
      <c r="AX181" s="453" t="s">
        <v>870</v>
      </c>
      <c r="AY181" s="456" t="s">
        <v>827</v>
      </c>
      <c r="AZ181" s="457"/>
      <c r="BD181" s="632"/>
      <c r="BE181" s="632"/>
      <c r="BF181" s="459">
        <v>1</v>
      </c>
      <c r="BG181" s="632"/>
    </row>
    <row r="182" spans="1:59" s="458" customFormat="1" ht="40.15" customHeight="1">
      <c r="A182" s="632">
        <f ca="1">IF(C182="",0,MAX($A$6:A181)+1)</f>
        <v>72</v>
      </c>
      <c r="B182" s="451"/>
      <c r="C182" s="478" t="s">
        <v>1032</v>
      </c>
      <c r="D182" s="633" t="s">
        <v>734</v>
      </c>
      <c r="E182" s="455">
        <v>0.5</v>
      </c>
      <c r="F182" s="455">
        <v>0.5</v>
      </c>
      <c r="G182" s="455"/>
      <c r="H182" s="251">
        <f t="shared" si="25"/>
        <v>0</v>
      </c>
      <c r="I182" s="455">
        <f t="shared" si="26"/>
        <v>0.5</v>
      </c>
      <c r="J182" s="455">
        <f t="shared" si="20"/>
        <v>0</v>
      </c>
      <c r="K182" s="455" t="s">
        <v>425</v>
      </c>
      <c r="L182" s="455" t="str">
        <f t="shared" si="23"/>
        <v/>
      </c>
      <c r="M182" s="455"/>
      <c r="N182" s="253"/>
      <c r="O182" s="253"/>
      <c r="P182" s="455"/>
      <c r="Q182" s="253"/>
      <c r="R182" s="203"/>
      <c r="S182" s="203"/>
      <c r="T182" s="253"/>
      <c r="U182" s="253"/>
      <c r="V182" s="253"/>
      <c r="W182" s="253"/>
      <c r="X182" s="253"/>
      <c r="Y182" s="253"/>
      <c r="Z182" s="253"/>
      <c r="AA182" s="253"/>
      <c r="AB182" s="253"/>
      <c r="AC182" s="253"/>
      <c r="AD182" s="253"/>
      <c r="AE182" s="253"/>
      <c r="AF182" s="253"/>
      <c r="AG182" s="253"/>
      <c r="AH182" s="253"/>
      <c r="AI182" s="253"/>
      <c r="AJ182" s="253"/>
      <c r="AK182" s="253"/>
      <c r="AL182" s="253"/>
      <c r="AM182" s="253"/>
      <c r="AN182" s="253"/>
      <c r="AO182" s="253"/>
      <c r="AP182" s="253"/>
      <c r="AQ182" s="253"/>
      <c r="AR182" s="253"/>
      <c r="AS182" s="455" t="s">
        <v>697</v>
      </c>
      <c r="AT182" s="453"/>
      <c r="AU182" s="453"/>
      <c r="AV182" s="453">
        <v>2021</v>
      </c>
      <c r="AW182" s="633" t="s">
        <v>767</v>
      </c>
      <c r="AX182" s="453" t="s">
        <v>870</v>
      </c>
      <c r="AY182" s="456" t="s">
        <v>827</v>
      </c>
      <c r="AZ182" s="457"/>
      <c r="BD182" s="632">
        <v>1</v>
      </c>
      <c r="BE182" s="632"/>
      <c r="BF182" s="459"/>
      <c r="BG182" s="632"/>
    </row>
    <row r="183" spans="1:59" s="458" customFormat="1" ht="40.15" customHeight="1">
      <c r="A183" s="632">
        <f ca="1">IF(C183="",0,MAX($A$6:A182)+1)</f>
        <v>73</v>
      </c>
      <c r="B183" s="451">
        <v>6</v>
      </c>
      <c r="C183" s="499" t="s">
        <v>1033</v>
      </c>
      <c r="D183" s="633" t="s">
        <v>734</v>
      </c>
      <c r="E183" s="454">
        <v>0.5</v>
      </c>
      <c r="F183" s="454"/>
      <c r="G183" s="454"/>
      <c r="H183" s="251">
        <f t="shared" si="25"/>
        <v>0</v>
      </c>
      <c r="I183" s="455">
        <f t="shared" si="26"/>
        <v>0.5</v>
      </c>
      <c r="J183" s="455">
        <f t="shared" si="20"/>
        <v>0.5</v>
      </c>
      <c r="K183" s="455" t="s">
        <v>425</v>
      </c>
      <c r="L183" s="455" t="str">
        <f t="shared" si="23"/>
        <v xml:space="preserve">RSN, </v>
      </c>
      <c r="M183" s="455"/>
      <c r="N183" s="253"/>
      <c r="O183" s="253"/>
      <c r="P183" s="454"/>
      <c r="Q183" s="253"/>
      <c r="R183" s="253"/>
      <c r="S183" s="253">
        <v>0.5</v>
      </c>
      <c r="T183" s="253"/>
      <c r="U183" s="253"/>
      <c r="V183" s="253"/>
      <c r="W183" s="253"/>
      <c r="X183" s="253"/>
      <c r="Y183" s="253"/>
      <c r="Z183" s="253"/>
      <c r="AA183" s="253"/>
      <c r="AB183" s="253"/>
      <c r="AC183" s="253"/>
      <c r="AD183" s="253"/>
      <c r="AE183" s="253"/>
      <c r="AF183" s="253"/>
      <c r="AG183" s="253"/>
      <c r="AH183" s="253"/>
      <c r="AI183" s="253"/>
      <c r="AJ183" s="253"/>
      <c r="AK183" s="253"/>
      <c r="AL183" s="253"/>
      <c r="AM183" s="253"/>
      <c r="AN183" s="253"/>
      <c r="AO183" s="253"/>
      <c r="AP183" s="253"/>
      <c r="AQ183" s="253"/>
      <c r="AR183" s="253"/>
      <c r="AS183" s="454" t="s">
        <v>697</v>
      </c>
      <c r="AT183" s="453" t="s">
        <v>1034</v>
      </c>
      <c r="AU183" s="453"/>
      <c r="AV183" s="453">
        <v>2021</v>
      </c>
      <c r="AW183" s="453" t="s">
        <v>767</v>
      </c>
      <c r="AX183" s="453" t="s">
        <v>870</v>
      </c>
      <c r="AY183" s="456" t="s">
        <v>827</v>
      </c>
      <c r="AZ183" s="457"/>
      <c r="BD183" s="632">
        <v>1</v>
      </c>
      <c r="BE183" s="632"/>
      <c r="BF183" s="459"/>
      <c r="BG183" s="632"/>
    </row>
    <row r="184" spans="1:59" s="458" customFormat="1" ht="60" customHeight="1">
      <c r="A184" s="632">
        <f ca="1">IF(C184="",0,MAX($A$6:A183)+1)</f>
        <v>74</v>
      </c>
      <c r="B184" s="451">
        <v>1</v>
      </c>
      <c r="C184" s="452" t="s">
        <v>1035</v>
      </c>
      <c r="D184" s="453" t="s">
        <v>734</v>
      </c>
      <c r="E184" s="454">
        <v>0.3</v>
      </c>
      <c r="F184" s="454"/>
      <c r="G184" s="454"/>
      <c r="H184" s="251">
        <f>I184-E184</f>
        <v>0</v>
      </c>
      <c r="I184" s="455">
        <f t="shared" si="26"/>
        <v>0.3</v>
      </c>
      <c r="J184" s="455">
        <f t="shared" si="20"/>
        <v>0.3</v>
      </c>
      <c r="K184" s="455" t="s">
        <v>425</v>
      </c>
      <c r="L184" s="455" t="str">
        <f t="shared" si="23"/>
        <v xml:space="preserve">HNK, </v>
      </c>
      <c r="M184" s="455"/>
      <c r="N184" s="203"/>
      <c r="O184" s="203"/>
      <c r="P184" s="454">
        <v>0.3</v>
      </c>
      <c r="Q184" s="203"/>
      <c r="R184" s="477"/>
      <c r="S184" s="477"/>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203"/>
      <c r="AO184" s="203"/>
      <c r="AP184" s="454"/>
      <c r="AQ184" s="454"/>
      <c r="AR184" s="454"/>
      <c r="AS184" s="454" t="s">
        <v>702</v>
      </c>
      <c r="AT184" s="453" t="s">
        <v>1036</v>
      </c>
      <c r="AU184" s="453"/>
      <c r="AV184" s="453">
        <v>2021</v>
      </c>
      <c r="AW184" s="453" t="s">
        <v>767</v>
      </c>
      <c r="AX184" s="453" t="s">
        <v>808</v>
      </c>
      <c r="AY184" s="456" t="s">
        <v>827</v>
      </c>
      <c r="AZ184" s="457"/>
      <c r="BD184" s="632"/>
      <c r="BE184" s="632"/>
      <c r="BF184" s="459">
        <v>1</v>
      </c>
      <c r="BG184" s="632"/>
    </row>
    <row r="185" spans="1:59" ht="52.9">
      <c r="A185" s="527">
        <v>503</v>
      </c>
      <c r="B185" s="527">
        <v>4</v>
      </c>
      <c r="C185" s="555" t="s">
        <v>1037</v>
      </c>
      <c r="D185" s="481" t="s">
        <v>734</v>
      </c>
      <c r="E185" s="482">
        <v>0.75480000000000003</v>
      </c>
      <c r="F185" s="482">
        <v>2.0799999999999999E-2</v>
      </c>
      <c r="G185" s="482"/>
      <c r="H185" s="251">
        <f>I185-E185</f>
        <v>0</v>
      </c>
      <c r="I185" s="482">
        <v>0.75480000000000003</v>
      </c>
      <c r="J185" s="455">
        <f t="shared" si="20"/>
        <v>0.73399999999999999</v>
      </c>
      <c r="K185" s="455" t="s">
        <v>425</v>
      </c>
      <c r="L185" s="455" t="str">
        <f t="shared" si="23"/>
        <v xml:space="preserve">HNK, </v>
      </c>
      <c r="M185" s="482"/>
      <c r="N185" s="482"/>
      <c r="O185" s="482"/>
      <c r="P185" s="482">
        <v>0.73399999999999999</v>
      </c>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482"/>
      <c r="AL185" s="482"/>
      <c r="AM185" s="482"/>
      <c r="AN185" s="482"/>
      <c r="AO185" s="482"/>
      <c r="AP185" s="204"/>
      <c r="AQ185" s="204"/>
      <c r="AR185" s="204"/>
      <c r="AS185" s="437" t="s">
        <v>700</v>
      </c>
      <c r="AT185" s="483"/>
      <c r="AU185" s="437"/>
      <c r="AV185" s="453">
        <v>2021</v>
      </c>
      <c r="AW185" s="415" t="s">
        <v>761</v>
      </c>
      <c r="AX185" s="415" t="s">
        <v>870</v>
      </c>
      <c r="AY185" s="415" t="s">
        <v>827</v>
      </c>
      <c r="BD185" s="437"/>
      <c r="BE185" s="429"/>
      <c r="BF185" s="429">
        <v>1</v>
      </c>
      <c r="BG185" s="428"/>
    </row>
    <row r="186" spans="1:59" s="458" customFormat="1" ht="40.15" customHeight="1">
      <c r="A186" s="632">
        <f ca="1">IF(C186="",0,MAX($A$6:A185)+1)</f>
        <v>504</v>
      </c>
      <c r="B186" s="535">
        <v>5</v>
      </c>
      <c r="C186" s="473" t="s">
        <v>1038</v>
      </c>
      <c r="D186" s="632" t="s">
        <v>734</v>
      </c>
      <c r="E186" s="477">
        <v>0.35</v>
      </c>
      <c r="F186" s="477"/>
      <c r="G186" s="477"/>
      <c r="H186" s="251">
        <f>I186-E186</f>
        <v>0</v>
      </c>
      <c r="I186" s="455">
        <f>J186+F186</f>
        <v>0.35</v>
      </c>
      <c r="J186" s="455">
        <f t="shared" si="20"/>
        <v>0.35</v>
      </c>
      <c r="K186" s="455" t="s">
        <v>425</v>
      </c>
      <c r="L186" s="455" t="str">
        <f t="shared" si="23"/>
        <v xml:space="preserve">RSN, </v>
      </c>
      <c r="M186" s="477"/>
      <c r="N186" s="477"/>
      <c r="O186" s="477"/>
      <c r="P186" s="477"/>
      <c r="Q186" s="477"/>
      <c r="R186" s="477"/>
      <c r="S186" s="477">
        <v>0.35</v>
      </c>
      <c r="T186" s="477"/>
      <c r="U186" s="477"/>
      <c r="V186" s="477"/>
      <c r="W186" s="477"/>
      <c r="X186" s="477"/>
      <c r="Y186" s="477"/>
      <c r="Z186" s="477"/>
      <c r="AA186" s="477"/>
      <c r="AB186" s="477"/>
      <c r="AC186" s="477"/>
      <c r="AD186" s="477"/>
      <c r="AE186" s="477"/>
      <c r="AF186" s="477"/>
      <c r="AG186" s="477"/>
      <c r="AH186" s="477"/>
      <c r="AI186" s="477"/>
      <c r="AJ186" s="477"/>
      <c r="AK186" s="477"/>
      <c r="AL186" s="477"/>
      <c r="AM186" s="477"/>
      <c r="AN186" s="477"/>
      <c r="AO186" s="477"/>
      <c r="AP186" s="477"/>
      <c r="AQ186" s="477"/>
      <c r="AR186" s="477"/>
      <c r="AS186" s="477" t="s">
        <v>696</v>
      </c>
      <c r="AT186" s="627"/>
      <c r="AU186" s="627"/>
      <c r="AV186" s="453">
        <v>2021</v>
      </c>
      <c r="AW186" s="453" t="s">
        <v>761</v>
      </c>
      <c r="AX186" s="453" t="s">
        <v>870</v>
      </c>
      <c r="AY186" s="456" t="s">
        <v>827</v>
      </c>
      <c r="AZ186" s="457"/>
      <c r="BD186" s="632">
        <v>1</v>
      </c>
      <c r="BE186" s="632"/>
      <c r="BF186" s="459"/>
      <c r="BG186" s="632"/>
    </row>
    <row r="187" spans="1:59" s="458" customFormat="1" ht="36.6" customHeight="1">
      <c r="A187" s="632">
        <f ca="1">IF(C187="",0,MAX($A$6:A186)+1)</f>
        <v>505</v>
      </c>
      <c r="B187" s="632">
        <v>15</v>
      </c>
      <c r="C187" s="473" t="s">
        <v>1039</v>
      </c>
      <c r="D187" s="632" t="s">
        <v>734</v>
      </c>
      <c r="E187" s="454">
        <v>0.35</v>
      </c>
      <c r="F187" s="454"/>
      <c r="G187" s="454"/>
      <c r="H187" s="251">
        <f>I187-E187</f>
        <v>0</v>
      </c>
      <c r="I187" s="455">
        <f>J187+F187</f>
        <v>0.35</v>
      </c>
      <c r="J187" s="455">
        <f t="shared" si="20"/>
        <v>0.35</v>
      </c>
      <c r="K187" s="455" t="s">
        <v>425</v>
      </c>
      <c r="L187" s="455" t="str">
        <f t="shared" si="23"/>
        <v xml:space="preserve">LUK, </v>
      </c>
      <c r="M187" s="454"/>
      <c r="N187" s="454">
        <v>0.35</v>
      </c>
      <c r="O187" s="454"/>
      <c r="P187" s="454"/>
      <c r="Q187" s="454"/>
      <c r="R187" s="477"/>
      <c r="S187" s="477"/>
      <c r="T187" s="454"/>
      <c r="U187" s="454"/>
      <c r="V187" s="454"/>
      <c r="W187" s="454"/>
      <c r="X187" s="454"/>
      <c r="Y187" s="454"/>
      <c r="Z187" s="454"/>
      <c r="AA187" s="454"/>
      <c r="AB187" s="454"/>
      <c r="AC187" s="454"/>
      <c r="AD187" s="454"/>
      <c r="AE187" s="454"/>
      <c r="AF187" s="454"/>
      <c r="AG187" s="454"/>
      <c r="AH187" s="454"/>
      <c r="AI187" s="454"/>
      <c r="AJ187" s="454"/>
      <c r="AK187" s="454"/>
      <c r="AL187" s="454"/>
      <c r="AM187" s="454"/>
      <c r="AN187" s="454"/>
      <c r="AO187" s="454"/>
      <c r="AP187" s="454"/>
      <c r="AQ187" s="454"/>
      <c r="AR187" s="454"/>
      <c r="AS187" s="454" t="s">
        <v>703</v>
      </c>
      <c r="AT187" s="627" t="s">
        <v>1040</v>
      </c>
      <c r="AU187" s="453"/>
      <c r="AV187" s="453">
        <v>2020</v>
      </c>
      <c r="AW187" s="453" t="s">
        <v>761</v>
      </c>
      <c r="AX187" s="453" t="s">
        <v>808</v>
      </c>
      <c r="AY187" s="456"/>
      <c r="AZ187" s="457"/>
      <c r="BD187" s="632"/>
      <c r="BE187" s="632"/>
      <c r="BF187" s="459">
        <v>1</v>
      </c>
      <c r="BG187" s="632"/>
    </row>
    <row r="188" spans="1:59" s="458" customFormat="1" ht="60" customHeight="1">
      <c r="A188" s="632">
        <f ca="1">IF(C188="",0,MAX($A$6:A187)+1)</f>
        <v>506</v>
      </c>
      <c r="B188" s="451">
        <v>21</v>
      </c>
      <c r="C188" s="478" t="s">
        <v>1041</v>
      </c>
      <c r="D188" s="479" t="s">
        <v>734</v>
      </c>
      <c r="E188" s="203">
        <v>1.5</v>
      </c>
      <c r="F188" s="455"/>
      <c r="G188" s="203"/>
      <c r="H188" s="251">
        <f>I188-E188</f>
        <v>0</v>
      </c>
      <c r="I188" s="455">
        <f>J188+F188</f>
        <v>1.5</v>
      </c>
      <c r="J188" s="455">
        <f t="shared" si="20"/>
        <v>1.5</v>
      </c>
      <c r="K188" s="455" t="s">
        <v>425</v>
      </c>
      <c r="L188" s="455" t="str">
        <f t="shared" si="23"/>
        <v xml:space="preserve">HNK, RST, </v>
      </c>
      <c r="M188" s="455"/>
      <c r="N188" s="203"/>
      <c r="O188" s="203"/>
      <c r="P188" s="203">
        <v>0.33</v>
      </c>
      <c r="Q188" s="203"/>
      <c r="R188" s="203"/>
      <c r="S188" s="203"/>
      <c r="T188" s="203">
        <v>1.17</v>
      </c>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454" t="s">
        <v>705</v>
      </c>
      <c r="AT188" s="453"/>
      <c r="AU188" s="453"/>
      <c r="AV188" s="453">
        <v>2020</v>
      </c>
      <c r="AW188" s="463" t="s">
        <v>767</v>
      </c>
      <c r="AX188" s="463" t="s">
        <v>808</v>
      </c>
      <c r="AY188" s="456"/>
      <c r="AZ188" s="457"/>
      <c r="BD188" s="632"/>
      <c r="BE188" s="632"/>
      <c r="BF188" s="459">
        <v>1</v>
      </c>
      <c r="BG188" s="632"/>
    </row>
    <row r="189" spans="1:59" s="492" customFormat="1">
      <c r="A189" s="542" t="s">
        <v>1020</v>
      </c>
      <c r="B189" s="542"/>
      <c r="C189" s="556" t="s">
        <v>1042</v>
      </c>
      <c r="D189" s="446"/>
      <c r="E189" s="482">
        <f>F189+J189</f>
        <v>0</v>
      </c>
      <c r="F189" s="487"/>
      <c r="G189" s="487"/>
      <c r="H189" s="487"/>
      <c r="I189" s="487"/>
      <c r="J189" s="455">
        <f t="shared" si="20"/>
        <v>0</v>
      </c>
      <c r="K189" s="455" t="s">
        <v>425</v>
      </c>
      <c r="L189" s="455" t="str">
        <f t="shared" si="23"/>
        <v/>
      </c>
      <c r="M189" s="487"/>
      <c r="N189" s="487"/>
      <c r="O189" s="487"/>
      <c r="P189" s="487"/>
      <c r="Q189" s="487"/>
      <c r="R189" s="487"/>
      <c r="S189" s="487"/>
      <c r="T189" s="487"/>
      <c r="U189" s="487"/>
      <c r="V189" s="487"/>
      <c r="W189" s="487"/>
      <c r="X189" s="487"/>
      <c r="Y189" s="487"/>
      <c r="Z189" s="487"/>
      <c r="AA189" s="487"/>
      <c r="AB189" s="487"/>
      <c r="AC189" s="487"/>
      <c r="AD189" s="487"/>
      <c r="AE189" s="487"/>
      <c r="AF189" s="487"/>
      <c r="AG189" s="487"/>
      <c r="AH189" s="487"/>
      <c r="AI189" s="487"/>
      <c r="AJ189" s="487"/>
      <c r="AK189" s="487"/>
      <c r="AL189" s="487"/>
      <c r="AM189" s="487"/>
      <c r="AN189" s="487"/>
      <c r="AO189" s="487"/>
      <c r="AP189" s="489"/>
      <c r="AQ189" s="489"/>
      <c r="AR189" s="489"/>
      <c r="AS189" s="486"/>
      <c r="AT189" s="490"/>
      <c r="AU189" s="486"/>
      <c r="AV189" s="486"/>
      <c r="BD189" s="486"/>
      <c r="BE189" s="494"/>
      <c r="BF189" s="494"/>
      <c r="BG189" s="493"/>
    </row>
    <row r="190" spans="1:59" s="458" customFormat="1" ht="52.9">
      <c r="A190" s="632">
        <f ca="1">IF(C190="",0,MAX($A$6:A188)+1)</f>
        <v>507</v>
      </c>
      <c r="B190" s="451">
        <v>12</v>
      </c>
      <c r="C190" s="452" t="s">
        <v>1043</v>
      </c>
      <c r="D190" s="453" t="s">
        <v>733</v>
      </c>
      <c r="E190" s="454">
        <v>0.01</v>
      </c>
      <c r="F190" s="454"/>
      <c r="G190" s="454"/>
      <c r="H190" s="251">
        <f t="shared" ref="H190:H201" si="27">I190-E190</f>
        <v>0</v>
      </c>
      <c r="I190" s="455">
        <f t="shared" ref="I190:I201" si="28">J190+F190</f>
        <v>0.01</v>
      </c>
      <c r="J190" s="455">
        <f t="shared" si="20"/>
        <v>0.01</v>
      </c>
      <c r="K190" s="455" t="s">
        <v>425</v>
      </c>
      <c r="L190" s="455" t="str">
        <f t="shared" si="23"/>
        <v xml:space="preserve">HNK, </v>
      </c>
      <c r="M190" s="454"/>
      <c r="N190" s="454"/>
      <c r="O190" s="454"/>
      <c r="P190" s="454">
        <v>0.01</v>
      </c>
      <c r="Q190" s="454"/>
      <c r="R190" s="454"/>
      <c r="S190" s="454"/>
      <c r="T190" s="454"/>
      <c r="U190" s="454"/>
      <c r="V190" s="454"/>
      <c r="W190" s="454"/>
      <c r="X190" s="454"/>
      <c r="Y190" s="454"/>
      <c r="Z190" s="454"/>
      <c r="AA190" s="454"/>
      <c r="AB190" s="454"/>
      <c r="AC190" s="454"/>
      <c r="AD190" s="454"/>
      <c r="AE190" s="454"/>
      <c r="AF190" s="454"/>
      <c r="AG190" s="454"/>
      <c r="AH190" s="454"/>
      <c r="AI190" s="454"/>
      <c r="AJ190" s="454"/>
      <c r="AK190" s="454"/>
      <c r="AL190" s="454"/>
      <c r="AM190" s="454"/>
      <c r="AN190" s="454"/>
      <c r="AO190" s="454"/>
      <c r="AP190" s="454"/>
      <c r="AQ190" s="454"/>
      <c r="AR190" s="454"/>
      <c r="AS190" s="454" t="s">
        <v>705</v>
      </c>
      <c r="AT190" s="453"/>
      <c r="AU190" s="453" t="s">
        <v>1044</v>
      </c>
      <c r="AV190" s="453">
        <v>2022</v>
      </c>
      <c r="AW190" s="453" t="s">
        <v>761</v>
      </c>
      <c r="AX190" s="453" t="s">
        <v>1045</v>
      </c>
      <c r="AY190" s="456"/>
      <c r="AZ190" s="457"/>
      <c r="BD190" s="632"/>
      <c r="BE190" s="632"/>
      <c r="BF190" s="459"/>
      <c r="BG190" s="632">
        <v>1</v>
      </c>
    </row>
    <row r="191" spans="1:59" s="458" customFormat="1" ht="88.15" customHeight="1">
      <c r="A191" s="632">
        <f ca="1">IF(C191="",0,MAX($A$6:A190)+1)</f>
        <v>508</v>
      </c>
      <c r="B191" s="451">
        <v>6</v>
      </c>
      <c r="C191" s="452" t="s">
        <v>1046</v>
      </c>
      <c r="D191" s="453" t="s">
        <v>733</v>
      </c>
      <c r="E191" s="454">
        <v>23.48</v>
      </c>
      <c r="F191" s="454"/>
      <c r="G191" s="454"/>
      <c r="H191" s="251">
        <f t="shared" si="27"/>
        <v>0</v>
      </c>
      <c r="I191" s="455">
        <f t="shared" si="28"/>
        <v>23.48</v>
      </c>
      <c r="J191" s="455">
        <f t="shared" si="20"/>
        <v>23.48</v>
      </c>
      <c r="K191" s="455" t="s">
        <v>425</v>
      </c>
      <c r="L191" s="455" t="str">
        <f t="shared" si="23"/>
        <v xml:space="preserve">LUK, HNK, CLN, RSN, RST, ONT, DGT, NTS, SON, CSD, </v>
      </c>
      <c r="M191" s="454"/>
      <c r="N191" s="454">
        <v>5.61</v>
      </c>
      <c r="O191" s="454"/>
      <c r="P191" s="454">
        <v>2.23</v>
      </c>
      <c r="Q191" s="454">
        <v>7.0000000000000007E-2</v>
      </c>
      <c r="R191" s="454"/>
      <c r="S191" s="454">
        <v>0.03</v>
      </c>
      <c r="T191" s="454">
        <v>0.39</v>
      </c>
      <c r="U191" s="454"/>
      <c r="V191" s="454"/>
      <c r="W191" s="454"/>
      <c r="X191" s="454"/>
      <c r="Y191" s="454"/>
      <c r="Z191" s="454">
        <v>0.93</v>
      </c>
      <c r="AA191" s="454"/>
      <c r="AB191" s="454"/>
      <c r="AC191" s="454"/>
      <c r="AD191" s="454"/>
      <c r="AE191" s="454">
        <v>0.44</v>
      </c>
      <c r="AF191" s="454"/>
      <c r="AG191" s="454">
        <v>0.04</v>
      </c>
      <c r="AH191" s="454"/>
      <c r="AI191" s="454"/>
      <c r="AJ191" s="454"/>
      <c r="AK191" s="454"/>
      <c r="AL191" s="454"/>
      <c r="AM191" s="454">
        <v>1.58</v>
      </c>
      <c r="AN191" s="454">
        <v>12.16</v>
      </c>
      <c r="AO191" s="454"/>
      <c r="AP191" s="454"/>
      <c r="AQ191" s="454"/>
      <c r="AR191" s="454"/>
      <c r="AS191" s="454" t="s">
        <v>698</v>
      </c>
      <c r="AT191" s="453"/>
      <c r="AU191" s="633" t="s">
        <v>1047</v>
      </c>
      <c r="AV191" s="451">
        <v>2022</v>
      </c>
      <c r="AW191" s="633" t="s">
        <v>761</v>
      </c>
      <c r="AX191" s="633" t="s">
        <v>1047</v>
      </c>
      <c r="AY191" s="456"/>
      <c r="AZ191" s="457"/>
      <c r="BD191" s="632"/>
      <c r="BE191" s="632"/>
      <c r="BF191" s="459"/>
      <c r="BG191" s="632">
        <v>1</v>
      </c>
    </row>
    <row r="192" spans="1:59" s="458" customFormat="1" ht="52.9">
      <c r="A192" s="632">
        <f ca="1">IF(C192="",0,MAX($A$6:A191)+1)</f>
        <v>509</v>
      </c>
      <c r="B192" s="481"/>
      <c r="C192" s="478" t="s">
        <v>1048</v>
      </c>
      <c r="D192" s="453" t="s">
        <v>733</v>
      </c>
      <c r="E192" s="454">
        <v>10.909999999999998</v>
      </c>
      <c r="F192" s="454"/>
      <c r="G192" s="454"/>
      <c r="H192" s="251">
        <f t="shared" si="27"/>
        <v>0</v>
      </c>
      <c r="I192" s="455">
        <f t="shared" si="28"/>
        <v>10.909999999999998</v>
      </c>
      <c r="J192" s="455">
        <f t="shared" si="20"/>
        <v>10.909999999999998</v>
      </c>
      <c r="K192" s="455" t="s">
        <v>425</v>
      </c>
      <c r="L192" s="455" t="str">
        <f t="shared" si="23"/>
        <v xml:space="preserve">RSN, SON, CSD, </v>
      </c>
      <c r="M192" s="455"/>
      <c r="N192" s="253"/>
      <c r="O192" s="253"/>
      <c r="P192" s="253"/>
      <c r="Q192" s="253"/>
      <c r="R192" s="203"/>
      <c r="S192" s="253">
        <v>6.6</v>
      </c>
      <c r="T192" s="253"/>
      <c r="U192" s="253"/>
      <c r="V192" s="253"/>
      <c r="W192" s="253"/>
      <c r="X192" s="253"/>
      <c r="Y192" s="253"/>
      <c r="Z192" s="253"/>
      <c r="AA192" s="253"/>
      <c r="AB192" s="253"/>
      <c r="AC192" s="253"/>
      <c r="AD192" s="253"/>
      <c r="AE192" s="253"/>
      <c r="AF192" s="253"/>
      <c r="AG192" s="253"/>
      <c r="AH192" s="253"/>
      <c r="AI192" s="253"/>
      <c r="AJ192" s="253"/>
      <c r="AK192" s="253"/>
      <c r="AL192" s="253"/>
      <c r="AM192" s="253">
        <v>1.7</v>
      </c>
      <c r="AN192" s="253">
        <f>1.66+0.95</f>
        <v>2.61</v>
      </c>
      <c r="AO192" s="253"/>
      <c r="AP192" s="253"/>
      <c r="AQ192" s="253"/>
      <c r="AR192" s="253"/>
      <c r="AS192" s="454" t="s">
        <v>697</v>
      </c>
      <c r="AT192" s="453" t="s">
        <v>1049</v>
      </c>
      <c r="AU192" s="633" t="s">
        <v>1050</v>
      </c>
      <c r="AV192" s="453">
        <v>2022</v>
      </c>
      <c r="AW192" s="633" t="s">
        <v>767</v>
      </c>
      <c r="AX192" s="633" t="s">
        <v>1051</v>
      </c>
      <c r="AY192" s="456"/>
      <c r="AZ192" s="457"/>
      <c r="BD192" s="632"/>
      <c r="BE192" s="632"/>
      <c r="BF192" s="459"/>
      <c r="BG192" s="632">
        <v>1</v>
      </c>
    </row>
    <row r="193" spans="1:59" s="458" customFormat="1" ht="57" customHeight="1">
      <c r="A193" s="872">
        <f ca="1">IF(C193="",0,MAX($A$6:A192)+1)</f>
        <v>510</v>
      </c>
      <c r="B193" s="451">
        <v>22</v>
      </c>
      <c r="C193" s="912" t="s">
        <v>1052</v>
      </c>
      <c r="D193" s="859" t="s">
        <v>733</v>
      </c>
      <c r="E193" s="454">
        <v>37.750000000000007</v>
      </c>
      <c r="F193" s="454"/>
      <c r="G193" s="454"/>
      <c r="H193" s="251">
        <f t="shared" si="27"/>
        <v>0</v>
      </c>
      <c r="I193" s="455">
        <f t="shared" si="28"/>
        <v>37.750000000000007</v>
      </c>
      <c r="J193" s="455">
        <f t="shared" si="20"/>
        <v>37.750000000000007</v>
      </c>
      <c r="K193" s="455" t="s">
        <v>425</v>
      </c>
      <c r="L193" s="455" t="str">
        <f t="shared" si="23"/>
        <v xml:space="preserve">LUK, HNK, CLN, RSN, NTS, ONT, DGT, SON, CSD, </v>
      </c>
      <c r="M193" s="454"/>
      <c r="N193" s="454">
        <v>0.65</v>
      </c>
      <c r="O193" s="454"/>
      <c r="P193" s="454">
        <v>3.55</v>
      </c>
      <c r="Q193" s="454">
        <v>0.04</v>
      </c>
      <c r="R193" s="477"/>
      <c r="S193" s="477">
        <v>23.97</v>
      </c>
      <c r="T193" s="454"/>
      <c r="U193" s="454"/>
      <c r="V193" s="454"/>
      <c r="W193" s="454"/>
      <c r="X193" s="454">
        <v>0.03</v>
      </c>
      <c r="Y193" s="454"/>
      <c r="Z193" s="454">
        <v>0.18</v>
      </c>
      <c r="AA193" s="454"/>
      <c r="AB193" s="454"/>
      <c r="AC193" s="454"/>
      <c r="AD193" s="454"/>
      <c r="AE193" s="454">
        <v>1.07</v>
      </c>
      <c r="AF193" s="454"/>
      <c r="AG193" s="454"/>
      <c r="AH193" s="454"/>
      <c r="AI193" s="454"/>
      <c r="AJ193" s="454"/>
      <c r="AK193" s="454"/>
      <c r="AL193" s="454"/>
      <c r="AM193" s="454">
        <v>7.95</v>
      </c>
      <c r="AN193" s="454">
        <v>0.31</v>
      </c>
      <c r="AO193" s="454"/>
      <c r="AP193" s="454"/>
      <c r="AQ193" s="454"/>
      <c r="AR193" s="454"/>
      <c r="AS193" s="454" t="s">
        <v>700</v>
      </c>
      <c r="AT193" s="453"/>
      <c r="AU193" s="453" t="s">
        <v>1047</v>
      </c>
      <c r="AV193" s="453">
        <v>2022</v>
      </c>
      <c r="AW193" s="453" t="s">
        <v>767</v>
      </c>
      <c r="AX193" s="859" t="s">
        <v>1047</v>
      </c>
      <c r="AY193" s="456"/>
      <c r="AZ193" s="457"/>
      <c r="BD193" s="632"/>
      <c r="BE193" s="632"/>
      <c r="BF193" s="459"/>
      <c r="BG193" s="872">
        <v>1</v>
      </c>
    </row>
    <row r="194" spans="1:59" s="458" customFormat="1" ht="57" customHeight="1">
      <c r="A194" s="873"/>
      <c r="B194" s="451">
        <v>19</v>
      </c>
      <c r="C194" s="914"/>
      <c r="D194" s="861"/>
      <c r="E194" s="454">
        <v>37.369999999999997</v>
      </c>
      <c r="F194" s="454"/>
      <c r="G194" s="454"/>
      <c r="H194" s="251">
        <f t="shared" si="27"/>
        <v>0</v>
      </c>
      <c r="I194" s="455">
        <f t="shared" si="28"/>
        <v>37.370000000000005</v>
      </c>
      <c r="J194" s="455">
        <f t="shared" si="20"/>
        <v>37.370000000000005</v>
      </c>
      <c r="K194" s="455" t="s">
        <v>425</v>
      </c>
      <c r="L194" s="455" t="str">
        <f t="shared" si="23"/>
        <v xml:space="preserve">LUC, LUK, HNK, CLN, RSN, NTS, ONT, DGT, DTL, SON, CSD, </v>
      </c>
      <c r="M194" s="454">
        <v>0.17</v>
      </c>
      <c r="N194" s="454">
        <v>1.85</v>
      </c>
      <c r="O194" s="454"/>
      <c r="P194" s="454">
        <v>4.8</v>
      </c>
      <c r="Q194" s="454">
        <v>0.04</v>
      </c>
      <c r="R194" s="477"/>
      <c r="S194" s="477">
        <v>15.54</v>
      </c>
      <c r="T194" s="454"/>
      <c r="U194" s="454"/>
      <c r="V194" s="454"/>
      <c r="W194" s="454"/>
      <c r="X194" s="454">
        <v>0.41</v>
      </c>
      <c r="Y194" s="454"/>
      <c r="Z194" s="454">
        <v>0.21</v>
      </c>
      <c r="AA194" s="454"/>
      <c r="AB194" s="454"/>
      <c r="AC194" s="454"/>
      <c r="AD194" s="454"/>
      <c r="AE194" s="454">
        <v>0.19</v>
      </c>
      <c r="AF194" s="454">
        <v>0.01</v>
      </c>
      <c r="AG194" s="632"/>
      <c r="AH194" s="454"/>
      <c r="AI194" s="454"/>
      <c r="AJ194" s="454"/>
      <c r="AK194" s="454"/>
      <c r="AL194" s="454"/>
      <c r="AM194" s="454">
        <v>11.22</v>
      </c>
      <c r="AN194" s="454">
        <v>2.93</v>
      </c>
      <c r="AO194" s="454"/>
      <c r="AP194" s="454"/>
      <c r="AQ194" s="454"/>
      <c r="AR194" s="454"/>
      <c r="AS194" s="454" t="s">
        <v>701</v>
      </c>
      <c r="AT194" s="453"/>
      <c r="AU194" s="453" t="s">
        <v>1047</v>
      </c>
      <c r="AV194" s="453">
        <v>2022</v>
      </c>
      <c r="AW194" s="453" t="s">
        <v>761</v>
      </c>
      <c r="AX194" s="861"/>
      <c r="AZ194" s="558"/>
      <c r="BD194" s="632"/>
      <c r="BE194" s="632"/>
      <c r="BF194" s="459"/>
      <c r="BG194" s="873"/>
    </row>
    <row r="195" spans="1:59" s="458" customFormat="1" ht="70.5">
      <c r="A195" s="632">
        <f ca="1">IF(C195="",0,MAX($A$6:A194)+1)</f>
        <v>511</v>
      </c>
      <c r="B195" s="451">
        <v>17</v>
      </c>
      <c r="C195" s="478" t="s">
        <v>1053</v>
      </c>
      <c r="D195" s="633" t="s">
        <v>733</v>
      </c>
      <c r="E195" s="455">
        <v>16.22</v>
      </c>
      <c r="F195" s="455"/>
      <c r="G195" s="455"/>
      <c r="H195" s="251">
        <f t="shared" si="27"/>
        <v>0</v>
      </c>
      <c r="I195" s="455">
        <f t="shared" si="28"/>
        <v>16.22</v>
      </c>
      <c r="J195" s="455">
        <f t="shared" si="20"/>
        <v>16.22</v>
      </c>
      <c r="K195" s="455" t="s">
        <v>425</v>
      </c>
      <c r="L195" s="455" t="str">
        <f t="shared" si="23"/>
        <v xml:space="preserve">LUK, HNK, RSN, DGT, SON, CSD, </v>
      </c>
      <c r="M195" s="455"/>
      <c r="N195" s="203">
        <v>3.03</v>
      </c>
      <c r="O195" s="203"/>
      <c r="P195" s="203">
        <v>7.49</v>
      </c>
      <c r="Q195" s="203"/>
      <c r="R195" s="477"/>
      <c r="S195" s="477">
        <v>3.81</v>
      </c>
      <c r="T195" s="203"/>
      <c r="U195" s="203"/>
      <c r="V195" s="203"/>
      <c r="W195" s="203"/>
      <c r="X195" s="203"/>
      <c r="Y195" s="203"/>
      <c r="Z195" s="203"/>
      <c r="AA195" s="203"/>
      <c r="AB195" s="203"/>
      <c r="AC195" s="203"/>
      <c r="AD195" s="203"/>
      <c r="AE195" s="203">
        <v>0.02</v>
      </c>
      <c r="AF195" s="203"/>
      <c r="AG195" s="203"/>
      <c r="AH195" s="203"/>
      <c r="AI195" s="203"/>
      <c r="AJ195" s="203"/>
      <c r="AK195" s="203"/>
      <c r="AL195" s="203"/>
      <c r="AM195" s="203">
        <v>1.82</v>
      </c>
      <c r="AN195" s="203">
        <v>0.05</v>
      </c>
      <c r="AO195" s="203"/>
      <c r="AP195" s="203"/>
      <c r="AQ195" s="203"/>
      <c r="AR195" s="203"/>
      <c r="AS195" s="455" t="s">
        <v>701</v>
      </c>
      <c r="AT195" s="453"/>
      <c r="AU195" s="453" t="s">
        <v>1047</v>
      </c>
      <c r="AV195" s="453">
        <v>2022</v>
      </c>
      <c r="AW195" s="453" t="s">
        <v>761</v>
      </c>
      <c r="AX195" s="453" t="s">
        <v>1047</v>
      </c>
      <c r="AY195" s="456"/>
      <c r="AZ195" s="457"/>
      <c r="BD195" s="632"/>
      <c r="BE195" s="632"/>
      <c r="BF195" s="459"/>
      <c r="BG195" s="632">
        <v>1</v>
      </c>
    </row>
    <row r="196" spans="1:59" s="458" customFormat="1" ht="60" customHeight="1">
      <c r="A196" s="632">
        <f ca="1">IF(C196="",0,MAX($A$6:A193)+1)</f>
        <v>547</v>
      </c>
      <c r="B196" s="451"/>
      <c r="C196" s="452" t="s">
        <v>1054</v>
      </c>
      <c r="D196" s="453" t="s">
        <v>733</v>
      </c>
      <c r="E196" s="455">
        <v>7.8000000000000005E-3</v>
      </c>
      <c r="F196" s="455"/>
      <c r="G196" s="455"/>
      <c r="H196" s="251">
        <f t="shared" si="27"/>
        <v>0</v>
      </c>
      <c r="I196" s="455">
        <f t="shared" si="28"/>
        <v>7.8000000000000005E-3</v>
      </c>
      <c r="J196" s="455">
        <f t="shared" si="20"/>
        <v>7.8000000000000005E-3</v>
      </c>
      <c r="K196" s="455" t="s">
        <v>425</v>
      </c>
      <c r="L196" s="455" t="str">
        <f t="shared" si="23"/>
        <v xml:space="preserve">LUC, HNK, CLN, DGT, CSD, </v>
      </c>
      <c r="M196" s="454">
        <v>4.0000000000000002E-4</v>
      </c>
      <c r="N196" s="559">
        <v>0</v>
      </c>
      <c r="O196" s="454"/>
      <c r="P196" s="454">
        <v>3.0000000000000001E-3</v>
      </c>
      <c r="Q196" s="454">
        <v>2E-3</v>
      </c>
      <c r="R196" s="477"/>
      <c r="S196" s="477"/>
      <c r="T196" s="454"/>
      <c r="U196" s="454"/>
      <c r="V196" s="454"/>
      <c r="W196" s="454"/>
      <c r="X196" s="454"/>
      <c r="Y196" s="454"/>
      <c r="Z196" s="454"/>
      <c r="AA196" s="454"/>
      <c r="AB196" s="454"/>
      <c r="AC196" s="454"/>
      <c r="AD196" s="454"/>
      <c r="AE196" s="454">
        <v>2E-3</v>
      </c>
      <c r="AF196" s="454"/>
      <c r="AG196" s="632"/>
      <c r="AH196" s="454"/>
      <c r="AI196" s="454"/>
      <c r="AJ196" s="454"/>
      <c r="AK196" s="454"/>
      <c r="AL196" s="454"/>
      <c r="AM196" s="454"/>
      <c r="AN196" s="454">
        <v>4.0000000000000002E-4</v>
      </c>
      <c r="AO196" s="454"/>
      <c r="AP196" s="454"/>
      <c r="AQ196" s="454"/>
      <c r="AR196" s="454"/>
      <c r="AS196" s="454" t="s">
        <v>706</v>
      </c>
      <c r="AT196" s="453"/>
      <c r="AU196" s="453" t="s">
        <v>1044</v>
      </c>
      <c r="AV196" s="453">
        <v>2022</v>
      </c>
      <c r="AW196" s="453" t="s">
        <v>761</v>
      </c>
      <c r="AX196" s="453" t="s">
        <v>1055</v>
      </c>
      <c r="AY196" s="456"/>
      <c r="AZ196" s="457"/>
      <c r="BD196" s="632"/>
      <c r="BE196" s="632"/>
      <c r="BF196" s="459"/>
      <c r="BG196" s="632">
        <v>1</v>
      </c>
    </row>
    <row r="197" spans="1:59" s="458" customFormat="1" ht="60" customHeight="1">
      <c r="A197" s="632">
        <f ca="1">IF(C197="",0,MAX($A$6:A196)+1)</f>
        <v>548</v>
      </c>
      <c r="B197" s="451"/>
      <c r="C197" s="483" t="s">
        <v>1056</v>
      </c>
      <c r="D197" s="453" t="s">
        <v>733</v>
      </c>
      <c r="E197" s="455">
        <v>1.1900000000000001E-2</v>
      </c>
      <c r="F197" s="455"/>
      <c r="G197" s="455"/>
      <c r="H197" s="251">
        <f t="shared" si="27"/>
        <v>0</v>
      </c>
      <c r="I197" s="455">
        <f t="shared" si="28"/>
        <v>1.1900000000000001E-2</v>
      </c>
      <c r="J197" s="455">
        <f t="shared" si="20"/>
        <v>1.1900000000000001E-2</v>
      </c>
      <c r="K197" s="455" t="s">
        <v>425</v>
      </c>
      <c r="L197" s="455" t="str">
        <f t="shared" si="23"/>
        <v xml:space="preserve">LUC, LUK, HNK, CLN, RSN, DGT, CSD, </v>
      </c>
      <c r="M197" s="454">
        <v>1E-3</v>
      </c>
      <c r="N197" s="454">
        <v>4.0000000000000002E-4</v>
      </c>
      <c r="O197" s="454"/>
      <c r="P197" s="454">
        <v>4.3E-3</v>
      </c>
      <c r="Q197" s="454">
        <v>2E-3</v>
      </c>
      <c r="R197" s="477"/>
      <c r="S197" s="559">
        <v>2E-3</v>
      </c>
      <c r="T197" s="454"/>
      <c r="U197" s="454"/>
      <c r="V197" s="454"/>
      <c r="W197" s="454"/>
      <c r="X197" s="454"/>
      <c r="Y197" s="454"/>
      <c r="Z197" s="454"/>
      <c r="AA197" s="454"/>
      <c r="AB197" s="454"/>
      <c r="AC197" s="454"/>
      <c r="AD197" s="454"/>
      <c r="AE197" s="454">
        <v>1E-3</v>
      </c>
      <c r="AF197" s="454"/>
      <c r="AG197" s="632"/>
      <c r="AH197" s="454"/>
      <c r="AI197" s="454"/>
      <c r="AJ197" s="454"/>
      <c r="AK197" s="454"/>
      <c r="AL197" s="454"/>
      <c r="AM197" s="454"/>
      <c r="AN197" s="454">
        <v>1.1999999999999999E-3</v>
      </c>
      <c r="AO197" s="454"/>
      <c r="AP197" s="454"/>
      <c r="AQ197" s="454"/>
      <c r="AR197" s="454"/>
      <c r="AS197" s="454" t="s">
        <v>700</v>
      </c>
      <c r="AT197" s="453"/>
      <c r="AU197" s="453" t="s">
        <v>1044</v>
      </c>
      <c r="AV197" s="453">
        <v>2022</v>
      </c>
      <c r="AW197" s="453" t="s">
        <v>761</v>
      </c>
      <c r="AX197" s="453" t="s">
        <v>1044</v>
      </c>
      <c r="AY197" s="456"/>
      <c r="AZ197" s="457"/>
      <c r="BD197" s="632"/>
      <c r="BE197" s="632"/>
      <c r="BF197" s="459"/>
      <c r="BG197" s="632">
        <v>1</v>
      </c>
    </row>
    <row r="198" spans="1:59" s="458" customFormat="1" ht="52.9">
      <c r="A198" s="632">
        <f ca="1">IF(C198="",0,MAX($A$6:A197)+1)</f>
        <v>546</v>
      </c>
      <c r="B198" s="451"/>
      <c r="C198" s="452" t="s">
        <v>1057</v>
      </c>
      <c r="D198" s="453" t="s">
        <v>733</v>
      </c>
      <c r="E198" s="455">
        <v>1.4</v>
      </c>
      <c r="F198" s="455"/>
      <c r="G198" s="455"/>
      <c r="H198" s="251">
        <f t="shared" si="27"/>
        <v>0</v>
      </c>
      <c r="I198" s="455">
        <f t="shared" si="28"/>
        <v>1.4</v>
      </c>
      <c r="J198" s="455">
        <f t="shared" si="20"/>
        <v>1.4</v>
      </c>
      <c r="K198" s="455" t="s">
        <v>425</v>
      </c>
      <c r="L198" s="455" t="str">
        <f t="shared" si="23"/>
        <v xml:space="preserve">HNK, </v>
      </c>
      <c r="M198" s="454"/>
      <c r="N198" s="454"/>
      <c r="O198" s="454"/>
      <c r="P198" s="454">
        <v>1.4</v>
      </c>
      <c r="Q198" s="454"/>
      <c r="R198" s="477"/>
      <c r="S198" s="477"/>
      <c r="T198" s="454"/>
      <c r="U198" s="454"/>
      <c r="V198" s="454"/>
      <c r="W198" s="454"/>
      <c r="X198" s="454"/>
      <c r="Y198" s="454"/>
      <c r="Z198" s="454"/>
      <c r="AA198" s="454"/>
      <c r="AB198" s="454"/>
      <c r="AC198" s="454"/>
      <c r="AD198" s="454"/>
      <c r="AE198" s="454"/>
      <c r="AF198" s="454"/>
      <c r="AG198" s="632"/>
      <c r="AH198" s="454"/>
      <c r="AI198" s="454"/>
      <c r="AJ198" s="454"/>
      <c r="AK198" s="454"/>
      <c r="AL198" s="454"/>
      <c r="AM198" s="454"/>
      <c r="AN198" s="454"/>
      <c r="AO198" s="454"/>
      <c r="AP198" s="454"/>
      <c r="AQ198" s="454"/>
      <c r="AR198" s="454"/>
      <c r="AS198" s="454" t="s">
        <v>700</v>
      </c>
      <c r="AT198" s="453"/>
      <c r="AU198" s="453" t="s">
        <v>1044</v>
      </c>
      <c r="AV198" s="453">
        <v>2022</v>
      </c>
      <c r="AW198" s="453" t="s">
        <v>767</v>
      </c>
      <c r="AX198" s="453" t="s">
        <v>1045</v>
      </c>
      <c r="AY198" s="456"/>
      <c r="AZ198" s="457"/>
      <c r="BD198" s="632"/>
      <c r="BE198" s="632"/>
      <c r="BF198" s="459"/>
      <c r="BG198" s="632">
        <v>1</v>
      </c>
    </row>
    <row r="199" spans="1:59" s="458" customFormat="1" ht="60" customHeight="1">
      <c r="A199" s="632">
        <f ca="1">IF(C199="",0,MAX($A$6:A198)+1)</f>
        <v>510</v>
      </c>
      <c r="B199" s="451"/>
      <c r="C199" s="483" t="s">
        <v>1058</v>
      </c>
      <c r="D199" s="632" t="s">
        <v>733</v>
      </c>
      <c r="E199" s="455">
        <v>1.7500000000000002E-2</v>
      </c>
      <c r="F199" s="455"/>
      <c r="G199" s="455"/>
      <c r="H199" s="251">
        <f t="shared" si="27"/>
        <v>0</v>
      </c>
      <c r="I199" s="455">
        <f t="shared" si="28"/>
        <v>1.7500000000000002E-2</v>
      </c>
      <c r="J199" s="455">
        <f t="shared" si="20"/>
        <v>1.7500000000000002E-2</v>
      </c>
      <c r="K199" s="455" t="s">
        <v>425</v>
      </c>
      <c r="L199" s="455" t="str">
        <f t="shared" si="23"/>
        <v xml:space="preserve">LUC, LUK, HNK, CLN, DGT, CSD, </v>
      </c>
      <c r="M199" s="455">
        <v>2.5000000000000001E-3</v>
      </c>
      <c r="N199" s="253">
        <v>2.5000000000000001E-3</v>
      </c>
      <c r="O199" s="253"/>
      <c r="P199" s="253">
        <v>6.0000000000000001E-3</v>
      </c>
      <c r="Q199" s="253">
        <v>2.5000000000000001E-3</v>
      </c>
      <c r="R199" s="203"/>
      <c r="S199" s="203"/>
      <c r="T199" s="253"/>
      <c r="U199" s="253"/>
      <c r="V199" s="253"/>
      <c r="W199" s="253"/>
      <c r="X199" s="253"/>
      <c r="Y199" s="253"/>
      <c r="Z199" s="253"/>
      <c r="AA199" s="253"/>
      <c r="AB199" s="253"/>
      <c r="AC199" s="253"/>
      <c r="AD199" s="253"/>
      <c r="AE199" s="253">
        <v>3.0000000000000001E-3</v>
      </c>
      <c r="AF199" s="253"/>
      <c r="AG199" s="253"/>
      <c r="AH199" s="253"/>
      <c r="AI199" s="253"/>
      <c r="AJ199" s="455"/>
      <c r="AK199" s="455"/>
      <c r="AL199" s="253"/>
      <c r="AM199" s="253"/>
      <c r="AN199" s="253">
        <v>1E-3</v>
      </c>
      <c r="AO199" s="253"/>
      <c r="AP199" s="253"/>
      <c r="AQ199" s="253"/>
      <c r="AR199" s="253"/>
      <c r="AS199" s="455" t="s">
        <v>664</v>
      </c>
      <c r="AT199" s="453"/>
      <c r="AU199" s="453" t="s">
        <v>1055</v>
      </c>
      <c r="AV199" s="453">
        <v>2022</v>
      </c>
      <c r="AW199" s="627" t="s">
        <v>761</v>
      </c>
      <c r="AX199" s="453" t="s">
        <v>1055</v>
      </c>
      <c r="AY199" s="456"/>
      <c r="AZ199" s="457" t="s">
        <v>874</v>
      </c>
      <c r="BD199" s="632"/>
      <c r="BE199" s="632"/>
      <c r="BF199" s="632"/>
      <c r="BG199" s="632">
        <v>1</v>
      </c>
    </row>
    <row r="200" spans="1:59" s="458" customFormat="1" ht="60" customHeight="1">
      <c r="A200" s="632">
        <f ca="1">IF(C200="",0,MAX($A$6:A199)+1)</f>
        <v>511</v>
      </c>
      <c r="B200" s="451"/>
      <c r="C200" s="483" t="s">
        <v>1059</v>
      </c>
      <c r="D200" s="632" t="s">
        <v>733</v>
      </c>
      <c r="E200" s="455">
        <v>1.8199999999999997E-2</v>
      </c>
      <c r="F200" s="455"/>
      <c r="G200" s="455"/>
      <c r="H200" s="251">
        <f t="shared" si="27"/>
        <v>0</v>
      </c>
      <c r="I200" s="455">
        <f t="shared" si="28"/>
        <v>1.8199999999999997E-2</v>
      </c>
      <c r="J200" s="455">
        <f t="shared" si="20"/>
        <v>1.8199999999999997E-2</v>
      </c>
      <c r="K200" s="455" t="s">
        <v>425</v>
      </c>
      <c r="L200" s="455" t="str">
        <f t="shared" si="23"/>
        <v xml:space="preserve">LUC, LUK, HNK, CLN, DGT, CSD, </v>
      </c>
      <c r="M200" s="455">
        <v>2.5000000000000001E-3</v>
      </c>
      <c r="N200" s="253">
        <v>2.5000000000000001E-3</v>
      </c>
      <c r="O200" s="253"/>
      <c r="P200" s="253">
        <v>6.0000000000000001E-3</v>
      </c>
      <c r="Q200" s="253">
        <v>3.0000000000000001E-3</v>
      </c>
      <c r="R200" s="203"/>
      <c r="S200" s="203"/>
      <c r="T200" s="253"/>
      <c r="U200" s="253"/>
      <c r="V200" s="253"/>
      <c r="W200" s="253"/>
      <c r="X200" s="253"/>
      <c r="Y200" s="253"/>
      <c r="Z200" s="253"/>
      <c r="AA200" s="253"/>
      <c r="AB200" s="253"/>
      <c r="AC200" s="253"/>
      <c r="AD200" s="253"/>
      <c r="AE200" s="253">
        <v>3.0000000000000001E-3</v>
      </c>
      <c r="AF200" s="253"/>
      <c r="AG200" s="253"/>
      <c r="AH200" s="253"/>
      <c r="AI200" s="253"/>
      <c r="AJ200" s="455"/>
      <c r="AK200" s="455"/>
      <c r="AL200" s="253"/>
      <c r="AM200" s="253"/>
      <c r="AN200" s="253">
        <v>1.1999999999999999E-3</v>
      </c>
      <c r="AO200" s="253"/>
      <c r="AP200" s="253"/>
      <c r="AQ200" s="253"/>
      <c r="AR200" s="253"/>
      <c r="AS200" s="455" t="s">
        <v>664</v>
      </c>
      <c r="AT200" s="453"/>
      <c r="AU200" s="453" t="s">
        <v>1055</v>
      </c>
      <c r="AV200" s="453">
        <v>2022</v>
      </c>
      <c r="AW200" s="627" t="s">
        <v>761</v>
      </c>
      <c r="AX200" s="453" t="s">
        <v>1055</v>
      </c>
      <c r="AY200" s="456"/>
      <c r="AZ200" s="457" t="s">
        <v>874</v>
      </c>
      <c r="BD200" s="632"/>
      <c r="BE200" s="632"/>
      <c r="BF200" s="632"/>
      <c r="BG200" s="632">
        <v>1</v>
      </c>
    </row>
    <row r="201" spans="1:59" s="458" customFormat="1" ht="60" customHeight="1">
      <c r="A201" s="632">
        <f ca="1">IF(C201="",0,MAX($A$6:A200)+1)</f>
        <v>512</v>
      </c>
      <c r="B201" s="451"/>
      <c r="C201" s="483" t="s">
        <v>1060</v>
      </c>
      <c r="D201" s="632" t="s">
        <v>733</v>
      </c>
      <c r="E201" s="455">
        <v>2.0700000000000003E-2</v>
      </c>
      <c r="F201" s="455"/>
      <c r="G201" s="455"/>
      <c r="H201" s="251">
        <f t="shared" si="27"/>
        <v>0</v>
      </c>
      <c r="I201" s="455">
        <f t="shared" si="28"/>
        <v>2.0700000000000003E-2</v>
      </c>
      <c r="J201" s="455">
        <f t="shared" ref="J201:J264" si="29">SUM(M201:Q201)+SUM(S201:AP201)</f>
        <v>2.0700000000000003E-2</v>
      </c>
      <c r="K201" s="455" t="s">
        <v>425</v>
      </c>
      <c r="L201" s="455" t="str">
        <f t="shared" si="23"/>
        <v xml:space="preserve">LUC, LUK, HNK, CLN, DGT, CSD, </v>
      </c>
      <c r="M201" s="455">
        <v>2E-3</v>
      </c>
      <c r="N201" s="253">
        <v>2E-3</v>
      </c>
      <c r="O201" s="253"/>
      <c r="P201" s="253">
        <v>7.1999999999999998E-3</v>
      </c>
      <c r="Q201" s="253">
        <v>3.0000000000000001E-3</v>
      </c>
      <c r="R201" s="203"/>
      <c r="S201" s="203"/>
      <c r="T201" s="253"/>
      <c r="U201" s="253"/>
      <c r="V201" s="253"/>
      <c r="W201" s="253"/>
      <c r="X201" s="253"/>
      <c r="Y201" s="253"/>
      <c r="Z201" s="253"/>
      <c r="AA201" s="253"/>
      <c r="AB201" s="253"/>
      <c r="AC201" s="253"/>
      <c r="AD201" s="253"/>
      <c r="AE201" s="253">
        <v>5.0000000000000001E-3</v>
      </c>
      <c r="AF201" s="253"/>
      <c r="AG201" s="253"/>
      <c r="AH201" s="253"/>
      <c r="AI201" s="253"/>
      <c r="AJ201" s="455"/>
      <c r="AK201" s="455"/>
      <c r="AL201" s="253"/>
      <c r="AM201" s="253"/>
      <c r="AN201" s="253">
        <v>1.5E-3</v>
      </c>
      <c r="AO201" s="253"/>
      <c r="AP201" s="253"/>
      <c r="AQ201" s="253"/>
      <c r="AR201" s="253"/>
      <c r="AS201" s="455" t="s">
        <v>664</v>
      </c>
      <c r="AT201" s="453"/>
      <c r="AU201" s="453" t="s">
        <v>1055</v>
      </c>
      <c r="AV201" s="453">
        <v>2022</v>
      </c>
      <c r="AW201" s="627" t="s">
        <v>761</v>
      </c>
      <c r="AX201" s="453" t="s">
        <v>1055</v>
      </c>
      <c r="AY201" s="456"/>
      <c r="AZ201" s="457" t="s">
        <v>874</v>
      </c>
      <c r="BD201" s="632"/>
      <c r="BE201" s="632"/>
      <c r="BF201" s="632"/>
      <c r="BG201" s="632">
        <v>1</v>
      </c>
    </row>
    <row r="202" spans="1:59" s="492" customFormat="1">
      <c r="A202" s="542" t="s">
        <v>1020</v>
      </c>
      <c r="B202" s="542"/>
      <c r="C202" s="556" t="s">
        <v>1061</v>
      </c>
      <c r="D202" s="446"/>
      <c r="E202" s="482">
        <f>F202+J202</f>
        <v>0</v>
      </c>
      <c r="F202" s="487"/>
      <c r="G202" s="487"/>
      <c r="H202" s="487"/>
      <c r="I202" s="487"/>
      <c r="J202" s="455">
        <f t="shared" si="29"/>
        <v>0</v>
      </c>
      <c r="K202" s="455" t="s">
        <v>425</v>
      </c>
      <c r="L202" s="455" t="str">
        <f t="shared" si="23"/>
        <v/>
      </c>
      <c r="M202" s="487"/>
      <c r="N202" s="487"/>
      <c r="O202" s="487"/>
      <c r="P202" s="487"/>
      <c r="Q202" s="487"/>
      <c r="R202" s="487"/>
      <c r="S202" s="487"/>
      <c r="T202" s="487"/>
      <c r="U202" s="487"/>
      <c r="V202" s="487"/>
      <c r="W202" s="487"/>
      <c r="X202" s="487"/>
      <c r="Y202" s="487"/>
      <c r="Z202" s="487"/>
      <c r="AA202" s="487"/>
      <c r="AB202" s="487"/>
      <c r="AC202" s="487"/>
      <c r="AD202" s="487"/>
      <c r="AE202" s="487"/>
      <c r="AF202" s="487"/>
      <c r="AG202" s="487"/>
      <c r="AH202" s="487"/>
      <c r="AI202" s="487"/>
      <c r="AJ202" s="487"/>
      <c r="AK202" s="487"/>
      <c r="AL202" s="487"/>
      <c r="AM202" s="487"/>
      <c r="AN202" s="487"/>
      <c r="AO202" s="487"/>
      <c r="AP202" s="489"/>
      <c r="AQ202" s="489"/>
      <c r="AR202" s="489"/>
      <c r="AS202" s="486"/>
      <c r="AT202" s="490"/>
      <c r="AU202" s="486"/>
      <c r="AV202" s="486"/>
      <c r="BD202" s="486"/>
      <c r="BE202" s="494"/>
      <c r="BF202" s="494"/>
      <c r="BG202" s="493"/>
    </row>
    <row r="203" spans="1:59" s="458" customFormat="1" ht="40.15" customHeight="1">
      <c r="A203" s="632">
        <f ca="1">IF(C203="",0,MAX($A$6:A202)+1)</f>
        <v>512</v>
      </c>
      <c r="B203" s="632"/>
      <c r="C203" s="473" t="s">
        <v>1062</v>
      </c>
      <c r="D203" s="632" t="s">
        <v>741</v>
      </c>
      <c r="E203" s="477">
        <v>3.5099999999999999E-2</v>
      </c>
      <c r="F203" s="632"/>
      <c r="G203" s="632"/>
      <c r="H203" s="251">
        <f>I203-E203</f>
        <v>0</v>
      </c>
      <c r="I203" s="455">
        <f>J203+F203</f>
        <v>3.5099999999999999E-2</v>
      </c>
      <c r="J203" s="455">
        <f t="shared" si="29"/>
        <v>3.5099999999999999E-2</v>
      </c>
      <c r="K203" s="455" t="s">
        <v>425</v>
      </c>
      <c r="L203" s="455" t="str">
        <f t="shared" si="23"/>
        <v xml:space="preserve">DGD, </v>
      </c>
      <c r="M203" s="632"/>
      <c r="N203" s="632"/>
      <c r="O203" s="632"/>
      <c r="P203" s="632"/>
      <c r="Q203" s="632"/>
      <c r="R203" s="632"/>
      <c r="S203" s="477"/>
      <c r="T203" s="632"/>
      <c r="U203" s="632"/>
      <c r="V203" s="632"/>
      <c r="W203" s="632"/>
      <c r="X203" s="632"/>
      <c r="Y203" s="632"/>
      <c r="Z203" s="632"/>
      <c r="AA203" s="632"/>
      <c r="AB203" s="632"/>
      <c r="AC203" s="632"/>
      <c r="AD203" s="632"/>
      <c r="AE203" s="632"/>
      <c r="AF203" s="632"/>
      <c r="AG203" s="632"/>
      <c r="AH203" s="632"/>
      <c r="AI203" s="632"/>
      <c r="AJ203" s="560">
        <v>3.5099999999999999E-2</v>
      </c>
      <c r="AK203" s="632"/>
      <c r="AL203" s="632"/>
      <c r="AM203" s="632"/>
      <c r="AN203" s="632"/>
      <c r="AO203" s="632"/>
      <c r="AP203" s="632"/>
      <c r="AQ203" s="632"/>
      <c r="AR203" s="632"/>
      <c r="AS203" s="632" t="s">
        <v>707</v>
      </c>
      <c r="AT203" s="632"/>
      <c r="AU203" s="632"/>
      <c r="AV203" s="453">
        <v>2021</v>
      </c>
      <c r="AW203" s="453"/>
      <c r="AX203" s="453" t="s">
        <v>870</v>
      </c>
      <c r="AY203" s="456" t="s">
        <v>827</v>
      </c>
      <c r="AZ203" s="457" t="s">
        <v>828</v>
      </c>
      <c r="BD203" s="632">
        <v>1</v>
      </c>
      <c r="BE203" s="632"/>
      <c r="BF203" s="459"/>
      <c r="BG203" s="632"/>
    </row>
    <row r="204" spans="1:59" s="458" customFormat="1" ht="40.15" customHeight="1">
      <c r="A204" s="632"/>
      <c r="B204" s="535"/>
      <c r="C204" s="473" t="s">
        <v>1063</v>
      </c>
      <c r="D204" s="453" t="s">
        <v>741</v>
      </c>
      <c r="E204" s="455">
        <v>1.04</v>
      </c>
      <c r="F204" s="455"/>
      <c r="G204" s="455"/>
      <c r="H204" s="455"/>
      <c r="I204" s="455"/>
      <c r="J204" s="455">
        <f t="shared" si="29"/>
        <v>1.04</v>
      </c>
      <c r="K204" s="455" t="s">
        <v>425</v>
      </c>
      <c r="L204" s="455" t="str">
        <f t="shared" si="23"/>
        <v xml:space="preserve">LUK, HNK, CLN, RST, RPH, CSD, </v>
      </c>
      <c r="M204" s="477"/>
      <c r="N204" s="477">
        <v>7.0000000000000007E-2</v>
      </c>
      <c r="O204" s="477"/>
      <c r="P204" s="477">
        <v>0.12000000000000001</v>
      </c>
      <c r="Q204" s="477">
        <v>7.0000000000000007E-2</v>
      </c>
      <c r="R204" s="477"/>
      <c r="S204" s="477"/>
      <c r="T204" s="477">
        <v>0.65</v>
      </c>
      <c r="U204" s="477"/>
      <c r="V204" s="477">
        <v>0.09</v>
      </c>
      <c r="W204" s="477"/>
      <c r="X204" s="477"/>
      <c r="Y204" s="477"/>
      <c r="Z204" s="477"/>
      <c r="AA204" s="477"/>
      <c r="AB204" s="477"/>
      <c r="AC204" s="477"/>
      <c r="AD204" s="477"/>
      <c r="AE204" s="477"/>
      <c r="AF204" s="477"/>
      <c r="AG204" s="477"/>
      <c r="AH204" s="477"/>
      <c r="AI204" s="477"/>
      <c r="AJ204" s="477"/>
      <c r="AK204" s="477"/>
      <c r="AL204" s="477"/>
      <c r="AM204" s="477"/>
      <c r="AN204" s="477">
        <v>0.04</v>
      </c>
      <c r="AO204" s="477"/>
      <c r="AP204" s="477"/>
      <c r="AQ204" s="477"/>
      <c r="AR204" s="477"/>
      <c r="AS204" s="477" t="s">
        <v>1064</v>
      </c>
      <c r="AT204" s="627"/>
      <c r="AU204" s="627"/>
      <c r="AV204" s="632">
        <v>2020</v>
      </c>
      <c r="AW204" s="453" t="s">
        <v>767</v>
      </c>
      <c r="AX204" s="453"/>
      <c r="AY204" s="456"/>
      <c r="AZ204" s="457"/>
      <c r="BD204" s="632">
        <v>1</v>
      </c>
      <c r="BE204" s="632"/>
      <c r="BF204" s="459"/>
      <c r="BG204" s="632"/>
    </row>
    <row r="205" spans="1:59">
      <c r="A205" s="527"/>
      <c r="B205" s="527"/>
      <c r="C205" s="473" t="s">
        <v>1065</v>
      </c>
      <c r="D205" s="481" t="s">
        <v>741</v>
      </c>
      <c r="E205" s="482">
        <f>F205+J205</f>
        <v>2.47E-2</v>
      </c>
      <c r="F205" s="482"/>
      <c r="G205" s="482"/>
      <c r="H205" s="482"/>
      <c r="I205" s="482"/>
      <c r="J205" s="455">
        <f t="shared" si="29"/>
        <v>2.47E-2</v>
      </c>
      <c r="K205" s="455" t="s">
        <v>425</v>
      </c>
      <c r="L205" s="455" t="str">
        <f t="shared" si="23"/>
        <v xml:space="preserve">LUK, </v>
      </c>
      <c r="M205" s="454"/>
      <c r="N205" s="454">
        <v>2.47E-2</v>
      </c>
      <c r="O205" s="454"/>
      <c r="P205" s="454"/>
      <c r="Q205" s="454"/>
      <c r="R205" s="454"/>
      <c r="S205" s="454"/>
      <c r="T205" s="454"/>
      <c r="U205" s="454"/>
      <c r="V205" s="454"/>
      <c r="W205" s="454"/>
      <c r="X205" s="454"/>
      <c r="Y205" s="454"/>
      <c r="Z205" s="454"/>
      <c r="AA205" s="454"/>
      <c r="AB205" s="454"/>
      <c r="AC205" s="454"/>
      <c r="AD205" s="454"/>
      <c r="AE205" s="454"/>
      <c r="AF205" s="454"/>
      <c r="AG205" s="454"/>
      <c r="AH205" s="454"/>
      <c r="AI205" s="454"/>
      <c r="AJ205" s="454"/>
      <c r="AK205" s="454"/>
      <c r="AL205" s="454"/>
      <c r="AM205" s="454"/>
      <c r="AN205" s="454"/>
      <c r="AO205" s="454"/>
      <c r="AP205" s="454"/>
      <c r="AQ205" s="454"/>
      <c r="AR205" s="454"/>
      <c r="AS205" s="454" t="s">
        <v>703</v>
      </c>
      <c r="AT205" s="483"/>
      <c r="AU205" s="437"/>
      <c r="AV205" s="437">
        <v>2022</v>
      </c>
      <c r="BD205" s="437"/>
      <c r="BE205" s="429"/>
      <c r="BF205" s="429"/>
      <c r="BG205" s="428">
        <v>1</v>
      </c>
    </row>
    <row r="206" spans="1:59" s="492" customFormat="1">
      <c r="A206" s="542"/>
      <c r="B206" s="542"/>
      <c r="C206" s="556" t="s">
        <v>1066</v>
      </c>
      <c r="D206" s="446"/>
      <c r="E206" s="487"/>
      <c r="F206" s="487"/>
      <c r="G206" s="487"/>
      <c r="H206" s="487"/>
      <c r="I206" s="487"/>
      <c r="J206" s="455">
        <f t="shared" si="29"/>
        <v>0</v>
      </c>
      <c r="K206" s="455" t="s">
        <v>425</v>
      </c>
      <c r="L206" s="455" t="str">
        <f t="shared" si="23"/>
        <v/>
      </c>
      <c r="M206" s="487"/>
      <c r="N206" s="487"/>
      <c r="O206" s="487"/>
      <c r="P206" s="487"/>
      <c r="Q206" s="487"/>
      <c r="R206" s="487"/>
      <c r="S206" s="487"/>
      <c r="T206" s="487"/>
      <c r="U206" s="487"/>
      <c r="V206" s="487"/>
      <c r="W206" s="487"/>
      <c r="X206" s="487"/>
      <c r="Y206" s="487"/>
      <c r="Z206" s="487"/>
      <c r="AA206" s="487"/>
      <c r="AB206" s="487"/>
      <c r="AC206" s="487"/>
      <c r="AD206" s="487"/>
      <c r="AE206" s="487"/>
      <c r="AF206" s="487"/>
      <c r="AG206" s="487"/>
      <c r="AH206" s="487"/>
      <c r="AI206" s="487"/>
      <c r="AJ206" s="487"/>
      <c r="AK206" s="487"/>
      <c r="AL206" s="487"/>
      <c r="AM206" s="487"/>
      <c r="AN206" s="487"/>
      <c r="AO206" s="487"/>
      <c r="AP206" s="489"/>
      <c r="AQ206" s="489"/>
      <c r="AR206" s="489"/>
      <c r="AS206" s="486"/>
      <c r="AT206" s="490"/>
      <c r="AU206" s="486"/>
      <c r="AV206" s="486"/>
      <c r="BD206" s="486"/>
      <c r="BE206" s="494"/>
      <c r="BF206" s="494"/>
      <c r="BG206" s="493"/>
    </row>
    <row r="207" spans="1:59" s="458" customFormat="1" ht="55.15" customHeight="1">
      <c r="A207" s="632">
        <f ca="1">IF(C207="",0,MAX($A$6:A206)+1)</f>
        <v>513</v>
      </c>
      <c r="B207" s="451">
        <v>29</v>
      </c>
      <c r="C207" s="452" t="s">
        <v>1067</v>
      </c>
      <c r="D207" s="453" t="s">
        <v>1068</v>
      </c>
      <c r="E207" s="454">
        <v>0.84619999999999995</v>
      </c>
      <c r="F207" s="454"/>
      <c r="G207" s="454"/>
      <c r="H207" s="251">
        <f>I207-E207</f>
        <v>0</v>
      </c>
      <c r="I207" s="455">
        <f>J207+F207</f>
        <v>0.84619999999999995</v>
      </c>
      <c r="J207" s="455">
        <f t="shared" si="29"/>
        <v>0.84619999999999995</v>
      </c>
      <c r="K207" s="455" t="s">
        <v>425</v>
      </c>
      <c r="L207" s="455" t="str">
        <f t="shared" si="23"/>
        <v xml:space="preserve">HNK, </v>
      </c>
      <c r="M207" s="454"/>
      <c r="N207" s="454"/>
      <c r="O207" s="454"/>
      <c r="P207" s="454">
        <v>0.84619999999999995</v>
      </c>
      <c r="Q207" s="454"/>
      <c r="R207" s="477"/>
      <c r="S207" s="477"/>
      <c r="T207" s="454"/>
      <c r="U207" s="454"/>
      <c r="V207" s="454"/>
      <c r="W207" s="454"/>
      <c r="X207" s="454"/>
      <c r="Y207" s="454"/>
      <c r="Z207" s="454"/>
      <c r="AA207" s="454"/>
      <c r="AB207" s="454"/>
      <c r="AC207" s="454"/>
      <c r="AD207" s="454"/>
      <c r="AE207" s="454"/>
      <c r="AF207" s="454"/>
      <c r="AG207" s="454"/>
      <c r="AH207" s="454"/>
      <c r="AI207" s="454"/>
      <c r="AJ207" s="454"/>
      <c r="AK207" s="454"/>
      <c r="AL207" s="454"/>
      <c r="AM207" s="454"/>
      <c r="AN207" s="454"/>
      <c r="AO207" s="454"/>
      <c r="AP207" s="454"/>
      <c r="AQ207" s="454"/>
      <c r="AR207" s="454"/>
      <c r="AS207" s="454" t="s">
        <v>704</v>
      </c>
      <c r="AT207" s="453"/>
      <c r="AU207" s="453"/>
      <c r="AV207" s="453">
        <v>2021</v>
      </c>
      <c r="AW207" s="453" t="s">
        <v>767</v>
      </c>
      <c r="AX207" s="453" t="s">
        <v>808</v>
      </c>
      <c r="AY207" s="456" t="s">
        <v>827</v>
      </c>
      <c r="AZ207" s="457"/>
      <c r="BD207" s="632"/>
      <c r="BE207" s="632"/>
      <c r="BF207" s="459">
        <v>1</v>
      </c>
      <c r="BG207" s="632"/>
    </row>
    <row r="208" spans="1:59" s="458" customFormat="1" ht="55.15" customHeight="1">
      <c r="A208" s="632">
        <f ca="1">IF(C208="",0,MAX($A$6:A207)+1)</f>
        <v>514</v>
      </c>
      <c r="B208" s="451">
        <v>34</v>
      </c>
      <c r="C208" s="478" t="s">
        <v>1069</v>
      </c>
      <c r="D208" s="633" t="s">
        <v>1068</v>
      </c>
      <c r="E208" s="455">
        <v>0.58350000000000002</v>
      </c>
      <c r="F208" s="455"/>
      <c r="G208" s="455"/>
      <c r="H208" s="251">
        <f>I208-E208</f>
        <v>0</v>
      </c>
      <c r="I208" s="455">
        <f>J208+F208</f>
        <v>0.58350000000000002</v>
      </c>
      <c r="J208" s="455">
        <f t="shared" si="29"/>
        <v>0.58350000000000002</v>
      </c>
      <c r="K208" s="455" t="s">
        <v>425</v>
      </c>
      <c r="L208" s="455" t="str">
        <f t="shared" si="23"/>
        <v xml:space="preserve">RSN, </v>
      </c>
      <c r="M208" s="455"/>
      <c r="N208" s="253"/>
      <c r="O208" s="253"/>
      <c r="P208" s="253"/>
      <c r="Q208" s="253"/>
      <c r="R208" s="477"/>
      <c r="S208" s="477">
        <v>0.58350000000000002</v>
      </c>
      <c r="T208" s="455"/>
      <c r="U208" s="455"/>
      <c r="V208" s="253"/>
      <c r="W208" s="253"/>
      <c r="X208" s="253"/>
      <c r="Y208" s="253"/>
      <c r="Z208" s="253"/>
      <c r="AA208" s="253"/>
      <c r="AB208" s="253"/>
      <c r="AC208" s="253"/>
      <c r="AD208" s="253"/>
      <c r="AE208" s="253"/>
      <c r="AF208" s="253"/>
      <c r="AG208" s="253"/>
      <c r="AH208" s="253"/>
      <c r="AI208" s="253"/>
      <c r="AJ208" s="253"/>
      <c r="AK208" s="253"/>
      <c r="AL208" s="253"/>
      <c r="AM208" s="253"/>
      <c r="AN208" s="253"/>
      <c r="AO208" s="253"/>
      <c r="AP208" s="253"/>
      <c r="AQ208" s="253"/>
      <c r="AR208" s="253"/>
      <c r="AS208" s="455" t="s">
        <v>699</v>
      </c>
      <c r="AT208" s="453" t="s">
        <v>1070</v>
      </c>
      <c r="AU208" s="453" t="s">
        <v>866</v>
      </c>
      <c r="AV208" s="453">
        <v>2021</v>
      </c>
      <c r="AW208" s="463" t="s">
        <v>767</v>
      </c>
      <c r="AX208" s="463" t="s">
        <v>866</v>
      </c>
      <c r="AY208" s="456" t="s">
        <v>827</v>
      </c>
      <c r="AZ208" s="457" t="s">
        <v>874</v>
      </c>
      <c r="BD208" s="632"/>
      <c r="BE208" s="632"/>
      <c r="BF208" s="459">
        <v>1</v>
      </c>
      <c r="BG208" s="632"/>
    </row>
    <row r="209" spans="1:59" s="458" customFormat="1" ht="40.15" customHeight="1">
      <c r="A209" s="632">
        <f ca="1">IF(C209="",0,MAX($A$6:A208)+1)</f>
        <v>515</v>
      </c>
      <c r="B209" s="453">
        <v>20</v>
      </c>
      <c r="C209" s="561" t="s">
        <v>1071</v>
      </c>
      <c r="D209" s="479" t="s">
        <v>1068</v>
      </c>
      <c r="E209" s="203">
        <v>3</v>
      </c>
      <c r="F209" s="454"/>
      <c r="G209" s="203">
        <v>1</v>
      </c>
      <c r="H209" s="251">
        <f>I209-E209</f>
        <v>0</v>
      </c>
      <c r="I209" s="455">
        <f>J209+F209</f>
        <v>3</v>
      </c>
      <c r="J209" s="455">
        <f t="shared" si="29"/>
        <v>3</v>
      </c>
      <c r="K209" s="455" t="s">
        <v>425</v>
      </c>
      <c r="L209" s="455" t="str">
        <f t="shared" si="23"/>
        <v xml:space="preserve">RSN, RST, </v>
      </c>
      <c r="M209" s="454"/>
      <c r="N209" s="203"/>
      <c r="O209" s="203"/>
      <c r="P209" s="504"/>
      <c r="Q209" s="203"/>
      <c r="R209" s="203"/>
      <c r="S209" s="504">
        <v>0.98</v>
      </c>
      <c r="T209" s="203">
        <v>2.02</v>
      </c>
      <c r="U209" s="203"/>
      <c r="V209" s="203"/>
      <c r="W209" s="203"/>
      <c r="X209" s="203"/>
      <c r="Y209" s="203"/>
      <c r="Z209" s="203"/>
      <c r="AA209" s="203"/>
      <c r="AB209" s="203"/>
      <c r="AC209" s="203"/>
      <c r="AD209" s="203"/>
      <c r="AE209" s="203"/>
      <c r="AF209" s="203"/>
      <c r="AG209" s="203"/>
      <c r="AH209" s="203"/>
      <c r="AI209" s="203"/>
      <c r="AJ209" s="203"/>
      <c r="AK209" s="203"/>
      <c r="AL209" s="203"/>
      <c r="AM209" s="203"/>
      <c r="AN209" s="203"/>
      <c r="AO209" s="203"/>
      <c r="AP209" s="203"/>
      <c r="AQ209" s="203"/>
      <c r="AR209" s="203"/>
      <c r="AS209" s="454" t="s">
        <v>705</v>
      </c>
      <c r="AT209" s="453" t="s">
        <v>1072</v>
      </c>
      <c r="AU209" s="479"/>
      <c r="AV209" s="453">
        <v>2020</v>
      </c>
      <c r="AW209" s="453" t="s">
        <v>761</v>
      </c>
      <c r="AX209" s="453" t="s">
        <v>911</v>
      </c>
      <c r="AY209" s="456"/>
      <c r="AZ209" s="457"/>
      <c r="BD209" s="632"/>
      <c r="BE209" s="632"/>
      <c r="BF209" s="459">
        <v>1</v>
      </c>
      <c r="BG209" s="632"/>
    </row>
    <row r="210" spans="1:59" s="458" customFormat="1" ht="55.15" customHeight="1">
      <c r="A210" s="632">
        <f ca="1">IF(C210="",0,MAX($A$6:A209)+1)</f>
        <v>516</v>
      </c>
      <c r="B210" s="451">
        <v>2</v>
      </c>
      <c r="C210" s="478" t="s">
        <v>1073</v>
      </c>
      <c r="D210" s="479" t="s">
        <v>1068</v>
      </c>
      <c r="E210" s="203">
        <v>0.50460000000000005</v>
      </c>
      <c r="F210" s="455"/>
      <c r="G210" s="203"/>
      <c r="H210" s="251">
        <f>I210-E210</f>
        <v>0</v>
      </c>
      <c r="I210" s="455">
        <f>J210+F210</f>
        <v>0.50460000000000005</v>
      </c>
      <c r="J210" s="455">
        <f t="shared" si="29"/>
        <v>0.50460000000000005</v>
      </c>
      <c r="K210" s="455" t="s">
        <v>425</v>
      </c>
      <c r="L210" s="455" t="str">
        <f t="shared" si="23"/>
        <v xml:space="preserve">RSN, </v>
      </c>
      <c r="M210" s="454"/>
      <c r="N210" s="203"/>
      <c r="O210" s="203"/>
      <c r="P210" s="203"/>
      <c r="Q210" s="203"/>
      <c r="R210" s="203"/>
      <c r="S210" s="203">
        <v>0.50460000000000005</v>
      </c>
      <c r="T210" s="203"/>
      <c r="U210" s="203"/>
      <c r="V210" s="203"/>
      <c r="W210" s="203"/>
      <c r="X210" s="203"/>
      <c r="Y210" s="203"/>
      <c r="Z210" s="203"/>
      <c r="AA210" s="203"/>
      <c r="AB210" s="203"/>
      <c r="AC210" s="203"/>
      <c r="AD210" s="203"/>
      <c r="AE210" s="203"/>
      <c r="AF210" s="203"/>
      <c r="AG210" s="203"/>
      <c r="AH210" s="203"/>
      <c r="AI210" s="203"/>
      <c r="AJ210" s="203"/>
      <c r="AK210" s="203"/>
      <c r="AL210" s="203"/>
      <c r="AM210" s="203"/>
      <c r="AN210" s="203"/>
      <c r="AO210" s="203"/>
      <c r="AP210" s="203"/>
      <c r="AQ210" s="203"/>
      <c r="AR210" s="203"/>
      <c r="AS210" s="203" t="s">
        <v>697</v>
      </c>
      <c r="AT210" s="453" t="s">
        <v>1074</v>
      </c>
      <c r="AU210" s="453"/>
      <c r="AV210" s="453">
        <v>2019</v>
      </c>
      <c r="AW210" s="463" t="s">
        <v>767</v>
      </c>
      <c r="AX210" s="463" t="s">
        <v>808</v>
      </c>
      <c r="AY210" s="456"/>
      <c r="AZ210" s="457"/>
      <c r="BD210" s="632"/>
      <c r="BE210" s="632">
        <v>1</v>
      </c>
      <c r="BF210" s="459"/>
      <c r="BG210" s="632">
        <v>1</v>
      </c>
    </row>
    <row r="211" spans="1:59" s="492" customFormat="1" ht="34.5">
      <c r="A211" s="542"/>
      <c r="B211" s="542"/>
      <c r="C211" s="556" t="s">
        <v>1075</v>
      </c>
      <c r="D211" s="446"/>
      <c r="E211" s="487"/>
      <c r="F211" s="487"/>
      <c r="G211" s="487"/>
      <c r="H211" s="487"/>
      <c r="I211" s="487"/>
      <c r="J211" s="455">
        <f t="shared" si="29"/>
        <v>0</v>
      </c>
      <c r="K211" s="455" t="s">
        <v>425</v>
      </c>
      <c r="L211" s="455" t="str">
        <f t="shared" si="23"/>
        <v/>
      </c>
      <c r="M211" s="487"/>
      <c r="N211" s="487"/>
      <c r="O211" s="487"/>
      <c r="P211" s="487"/>
      <c r="Q211" s="487"/>
      <c r="R211" s="487"/>
      <c r="S211" s="487"/>
      <c r="T211" s="487"/>
      <c r="U211" s="487"/>
      <c r="V211" s="487"/>
      <c r="W211" s="487"/>
      <c r="X211" s="487"/>
      <c r="Y211" s="487"/>
      <c r="Z211" s="487"/>
      <c r="AA211" s="487"/>
      <c r="AB211" s="487"/>
      <c r="AC211" s="487"/>
      <c r="AD211" s="487"/>
      <c r="AE211" s="487"/>
      <c r="AF211" s="487"/>
      <c r="AG211" s="487"/>
      <c r="AH211" s="487"/>
      <c r="AI211" s="487"/>
      <c r="AJ211" s="487"/>
      <c r="AK211" s="487"/>
      <c r="AL211" s="487"/>
      <c r="AM211" s="487"/>
      <c r="AN211" s="487"/>
      <c r="AO211" s="487"/>
      <c r="AP211" s="489"/>
      <c r="AQ211" s="489"/>
      <c r="AR211" s="489"/>
      <c r="AS211" s="486"/>
      <c r="AT211" s="490"/>
      <c r="AU211" s="486"/>
      <c r="AV211" s="486"/>
      <c r="BD211" s="486"/>
      <c r="BE211" s="494"/>
      <c r="BF211" s="494"/>
      <c r="BG211" s="493"/>
    </row>
    <row r="212" spans="1:59" s="458" customFormat="1" ht="35.25">
      <c r="A212" s="632">
        <f ca="1">IF(C212="",0,MAX($A$6:A211)+1)</f>
        <v>517</v>
      </c>
      <c r="B212" s="451">
        <v>14</v>
      </c>
      <c r="C212" s="562" t="s">
        <v>1076</v>
      </c>
      <c r="D212" s="479" t="s">
        <v>740</v>
      </c>
      <c r="E212" s="203">
        <v>2</v>
      </c>
      <c r="F212" s="563"/>
      <c r="G212" s="203"/>
      <c r="H212" s="251">
        <f>I212-E212</f>
        <v>0</v>
      </c>
      <c r="I212" s="455">
        <f>J212+F212</f>
        <v>2</v>
      </c>
      <c r="J212" s="455">
        <f t="shared" si="29"/>
        <v>2</v>
      </c>
      <c r="K212" s="455" t="s">
        <v>425</v>
      </c>
      <c r="L212" s="455" t="str">
        <f t="shared" si="23"/>
        <v xml:space="preserve">RSN, </v>
      </c>
      <c r="M212" s="455"/>
      <c r="N212" s="203"/>
      <c r="O212" s="203"/>
      <c r="P212" s="203"/>
      <c r="Q212" s="203"/>
      <c r="R212" s="477"/>
      <c r="S212" s="468">
        <v>2</v>
      </c>
      <c r="T212" s="203"/>
      <c r="U212" s="203"/>
      <c r="V212" s="203"/>
      <c r="W212" s="203"/>
      <c r="X212" s="203"/>
      <c r="Y212" s="203"/>
      <c r="Z212" s="203"/>
      <c r="AA212" s="203"/>
      <c r="AB212" s="203"/>
      <c r="AC212" s="203"/>
      <c r="AD212" s="203"/>
      <c r="AE212" s="203"/>
      <c r="AF212" s="203"/>
      <c r="AG212" s="203"/>
      <c r="AH212" s="203"/>
      <c r="AI212" s="203"/>
      <c r="AJ212" s="203"/>
      <c r="AK212" s="203"/>
      <c r="AL212" s="203"/>
      <c r="AM212" s="203"/>
      <c r="AN212" s="203"/>
      <c r="AO212" s="203"/>
      <c r="AP212" s="203"/>
      <c r="AQ212" s="203"/>
      <c r="AR212" s="203"/>
      <c r="AS212" s="203" t="s">
        <v>697</v>
      </c>
      <c r="AT212" s="453" t="s">
        <v>1077</v>
      </c>
      <c r="AU212" s="564"/>
      <c r="AV212" s="453">
        <v>2022</v>
      </c>
      <c r="AW212" s="463" t="s">
        <v>767</v>
      </c>
      <c r="AX212" s="463" t="s">
        <v>911</v>
      </c>
      <c r="AY212" s="456"/>
      <c r="AZ212" s="457"/>
      <c r="BD212" s="632"/>
      <c r="BE212" s="632"/>
      <c r="BF212" s="459"/>
      <c r="BG212" s="632">
        <v>1</v>
      </c>
    </row>
    <row r="213" spans="1:59" s="458" customFormat="1" ht="35.25">
      <c r="A213" s="632">
        <f ca="1">IF(C213="",0,MAX($A$6:A212)+1)</f>
        <v>518</v>
      </c>
      <c r="B213" s="451">
        <v>15</v>
      </c>
      <c r="C213" s="565" t="s">
        <v>1078</v>
      </c>
      <c r="D213" s="566" t="s">
        <v>740</v>
      </c>
      <c r="E213" s="203">
        <v>1.4978</v>
      </c>
      <c r="F213" s="563"/>
      <c r="G213" s="203"/>
      <c r="H213" s="251">
        <f>I213-E213</f>
        <v>0</v>
      </c>
      <c r="I213" s="455">
        <f>J213+F213</f>
        <v>1.4978</v>
      </c>
      <c r="J213" s="455">
        <f t="shared" si="29"/>
        <v>1.4978</v>
      </c>
      <c r="K213" s="455" t="s">
        <v>425</v>
      </c>
      <c r="L213" s="455" t="str">
        <f t="shared" si="23"/>
        <v xml:space="preserve">RSN, </v>
      </c>
      <c r="M213" s="455"/>
      <c r="N213" s="203"/>
      <c r="O213" s="203"/>
      <c r="P213" s="203"/>
      <c r="Q213" s="203"/>
      <c r="R213" s="477"/>
      <c r="S213" s="477">
        <v>1.4978</v>
      </c>
      <c r="T213" s="203"/>
      <c r="U213" s="203"/>
      <c r="V213" s="203"/>
      <c r="W213" s="203"/>
      <c r="X213" s="203"/>
      <c r="Y213" s="203"/>
      <c r="Z213" s="203"/>
      <c r="AA213" s="203"/>
      <c r="AB213" s="203"/>
      <c r="AC213" s="203"/>
      <c r="AD213" s="203"/>
      <c r="AE213" s="203"/>
      <c r="AF213" s="203"/>
      <c r="AG213" s="203"/>
      <c r="AH213" s="203"/>
      <c r="AI213" s="203"/>
      <c r="AJ213" s="203"/>
      <c r="AK213" s="203"/>
      <c r="AL213" s="203"/>
      <c r="AM213" s="203"/>
      <c r="AN213" s="203"/>
      <c r="AO213" s="203"/>
      <c r="AP213" s="203"/>
      <c r="AQ213" s="203"/>
      <c r="AR213" s="203"/>
      <c r="AS213" s="203" t="s">
        <v>697</v>
      </c>
      <c r="AT213" s="453" t="s">
        <v>1079</v>
      </c>
      <c r="AU213" s="453"/>
      <c r="AV213" s="453">
        <v>2022</v>
      </c>
      <c r="AW213" s="463" t="s">
        <v>767</v>
      </c>
      <c r="AX213" s="463" t="s">
        <v>911</v>
      </c>
      <c r="AY213" s="456"/>
      <c r="AZ213" s="457"/>
      <c r="BD213" s="632"/>
      <c r="BE213" s="632"/>
      <c r="BF213" s="459"/>
      <c r="BG213" s="632">
        <v>1</v>
      </c>
    </row>
    <row r="214" spans="1:59" s="492" customFormat="1">
      <c r="A214" s="493" t="s">
        <v>1020</v>
      </c>
      <c r="B214" s="494"/>
      <c r="C214" s="494" t="s">
        <v>1080</v>
      </c>
      <c r="D214" s="494"/>
      <c r="E214" s="482">
        <f>F214+J214</f>
        <v>0</v>
      </c>
      <c r="F214" s="567"/>
      <c r="G214" s="567"/>
      <c r="H214" s="567"/>
      <c r="I214" s="567"/>
      <c r="J214" s="455">
        <f t="shared" si="29"/>
        <v>0</v>
      </c>
      <c r="K214" s="455" t="s">
        <v>425</v>
      </c>
      <c r="L214" s="455" t="str">
        <f t="shared" si="23"/>
        <v/>
      </c>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68"/>
      <c r="AL214" s="568"/>
      <c r="AM214" s="568"/>
      <c r="AN214" s="568"/>
      <c r="AO214" s="568"/>
      <c r="AP214" s="568"/>
      <c r="AQ214" s="568"/>
      <c r="AR214" s="568"/>
      <c r="AS214" s="569"/>
      <c r="AU214" s="569"/>
      <c r="AV214" s="569"/>
      <c r="BD214" s="486"/>
      <c r="BE214" s="494"/>
      <c r="BF214" s="494"/>
      <c r="BG214" s="493"/>
    </row>
    <row r="215" spans="1:59" s="458" customFormat="1" ht="55.15" customHeight="1">
      <c r="A215" s="632">
        <f ca="1">IF(C215="",0,MAX($A$6:A214)+1)</f>
        <v>519</v>
      </c>
      <c r="B215" s="453">
        <v>28</v>
      </c>
      <c r="C215" s="452" t="s">
        <v>1081</v>
      </c>
      <c r="D215" s="453" t="s">
        <v>736</v>
      </c>
      <c r="E215" s="454">
        <f>F215+J215</f>
        <v>0.4</v>
      </c>
      <c r="F215" s="454">
        <v>0.2</v>
      </c>
      <c r="G215" s="454"/>
      <c r="H215" s="251">
        <f>I215-E215</f>
        <v>0</v>
      </c>
      <c r="I215" s="455">
        <f>J215+F215</f>
        <v>0.4</v>
      </c>
      <c r="J215" s="455">
        <f t="shared" si="29"/>
        <v>0.2</v>
      </c>
      <c r="K215" s="455" t="s">
        <v>425</v>
      </c>
      <c r="L215" s="455" t="str">
        <f t="shared" si="23"/>
        <v xml:space="preserve">HNK, </v>
      </c>
      <c r="M215" s="454"/>
      <c r="N215" s="454"/>
      <c r="O215" s="454"/>
      <c r="P215" s="454">
        <v>0.2</v>
      </c>
      <c r="Q215" s="454"/>
      <c r="R215" s="454"/>
      <c r="S215" s="454"/>
      <c r="T215" s="454"/>
      <c r="U215" s="454"/>
      <c r="V215" s="454"/>
      <c r="W215" s="454"/>
      <c r="X215" s="454"/>
      <c r="Y215" s="454"/>
      <c r="Z215" s="454"/>
      <c r="AA215" s="454"/>
      <c r="AB215" s="454"/>
      <c r="AC215" s="454"/>
      <c r="AD215" s="454"/>
      <c r="AE215" s="454"/>
      <c r="AF215" s="454"/>
      <c r="AG215" s="454"/>
      <c r="AH215" s="454"/>
      <c r="AI215" s="454"/>
      <c r="AJ215" s="454"/>
      <c r="AK215" s="454"/>
      <c r="AL215" s="454"/>
      <c r="AM215" s="454"/>
      <c r="AN215" s="454"/>
      <c r="AO215" s="454"/>
      <c r="AP215" s="454"/>
      <c r="AQ215" s="454"/>
      <c r="AR215" s="454"/>
      <c r="AS215" s="454" t="s">
        <v>696</v>
      </c>
      <c r="AT215" s="453"/>
      <c r="AU215" s="453"/>
      <c r="AV215" s="453">
        <v>2022</v>
      </c>
      <c r="AW215" s="453" t="s">
        <v>761</v>
      </c>
      <c r="AX215" s="453" t="s">
        <v>808</v>
      </c>
      <c r="AY215" s="456"/>
      <c r="AZ215" s="457"/>
      <c r="BD215" s="632"/>
      <c r="BE215" s="632">
        <v>1</v>
      </c>
      <c r="BF215" s="459"/>
      <c r="BG215" s="632">
        <v>1</v>
      </c>
    </row>
    <row r="216" spans="1:59" s="458" customFormat="1" ht="22.15" customHeight="1">
      <c r="A216" s="632">
        <f ca="1">IF(C216="",0,MAX($A$6:A215)+1)</f>
        <v>520</v>
      </c>
      <c r="B216" s="453"/>
      <c r="C216" s="452" t="s">
        <v>1082</v>
      </c>
      <c r="D216" s="453" t="s">
        <v>736</v>
      </c>
      <c r="E216" s="453">
        <v>0.16</v>
      </c>
      <c r="F216" s="453"/>
      <c r="G216" s="453"/>
      <c r="H216" s="251">
        <f>I216-E216</f>
        <v>0</v>
      </c>
      <c r="I216" s="455">
        <f>J216+F216</f>
        <v>0.16</v>
      </c>
      <c r="J216" s="455">
        <f t="shared" si="29"/>
        <v>0.16</v>
      </c>
      <c r="K216" s="455" t="s">
        <v>425</v>
      </c>
      <c r="L216" s="455" t="str">
        <f t="shared" si="23"/>
        <v xml:space="preserve">ODT, CSD, </v>
      </c>
      <c r="M216" s="453"/>
      <c r="N216" s="453"/>
      <c r="O216" s="453"/>
      <c r="P216" s="453"/>
      <c r="Q216" s="453"/>
      <c r="R216" s="453"/>
      <c r="S216" s="453"/>
      <c r="T216" s="453"/>
      <c r="U216" s="453"/>
      <c r="V216" s="453"/>
      <c r="W216" s="453"/>
      <c r="X216" s="453"/>
      <c r="Y216" s="453"/>
      <c r="Z216" s="453"/>
      <c r="AA216" s="453">
        <v>0.06</v>
      </c>
      <c r="AB216" s="453"/>
      <c r="AC216" s="453"/>
      <c r="AD216" s="453"/>
      <c r="AE216" s="453"/>
      <c r="AF216" s="453"/>
      <c r="AG216" s="453"/>
      <c r="AH216" s="453"/>
      <c r="AI216" s="453"/>
      <c r="AJ216" s="453"/>
      <c r="AK216" s="453"/>
      <c r="AL216" s="453"/>
      <c r="AM216" s="453"/>
      <c r="AN216" s="453">
        <v>0.1</v>
      </c>
      <c r="AO216" s="453"/>
      <c r="AP216" s="453"/>
      <c r="AQ216" s="453"/>
      <c r="AR216" s="453"/>
      <c r="AS216" s="453" t="s">
        <v>664</v>
      </c>
      <c r="AT216" s="453"/>
      <c r="AU216" s="453"/>
      <c r="AV216" s="453">
        <v>2022</v>
      </c>
      <c r="AW216" s="453" t="s">
        <v>767</v>
      </c>
      <c r="AX216" s="453" t="s">
        <v>803</v>
      </c>
      <c r="AY216" s="456"/>
      <c r="AZ216" s="457"/>
      <c r="BD216" s="632"/>
      <c r="BE216" s="632"/>
      <c r="BF216" s="459">
        <v>1</v>
      </c>
      <c r="BG216" s="632"/>
    </row>
    <row r="217" spans="1:59" s="458" customFormat="1" ht="55.15" customHeight="1">
      <c r="A217" s="632">
        <f ca="1">IF(C217="",0,MAX($A$6:A216)+1)</f>
        <v>521</v>
      </c>
      <c r="B217" s="451">
        <v>6</v>
      </c>
      <c r="C217" s="543" t="s">
        <v>1083</v>
      </c>
      <c r="D217" s="479" t="s">
        <v>736</v>
      </c>
      <c r="E217" s="203">
        <f>F217+J217</f>
        <v>0.47</v>
      </c>
      <c r="F217" s="503">
        <v>0.11</v>
      </c>
      <c r="G217" s="203"/>
      <c r="H217" s="251">
        <f>I217-E217</f>
        <v>0</v>
      </c>
      <c r="I217" s="455">
        <f>J217+F217</f>
        <v>0.47</v>
      </c>
      <c r="J217" s="455">
        <f t="shared" si="29"/>
        <v>0.36</v>
      </c>
      <c r="K217" s="455" t="s">
        <v>425</v>
      </c>
      <c r="L217" s="455" t="str">
        <f t="shared" si="23"/>
        <v xml:space="preserve">HNK, </v>
      </c>
      <c r="M217" s="455"/>
      <c r="N217" s="203"/>
      <c r="O217" s="203"/>
      <c r="P217" s="203">
        <v>0.36</v>
      </c>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c r="AL217" s="203"/>
      <c r="AM217" s="203"/>
      <c r="AN217" s="203"/>
      <c r="AO217" s="203"/>
      <c r="AP217" s="203"/>
      <c r="AQ217" s="203"/>
      <c r="AR217" s="203"/>
      <c r="AS217" s="203" t="s">
        <v>702</v>
      </c>
      <c r="AT217" s="544" t="s">
        <v>1084</v>
      </c>
      <c r="AU217" s="564"/>
      <c r="AV217" s="453">
        <v>2022</v>
      </c>
      <c r="AW217" s="453" t="s">
        <v>767</v>
      </c>
      <c r="AX217" s="453" t="s">
        <v>808</v>
      </c>
      <c r="AY217" s="456"/>
      <c r="AZ217" s="457"/>
      <c r="BD217" s="632"/>
      <c r="BE217" s="632"/>
      <c r="BF217" s="459">
        <v>1</v>
      </c>
      <c r="BG217" s="632"/>
    </row>
    <row r="218" spans="1:59" s="458" customFormat="1" ht="55.15" customHeight="1">
      <c r="A218" s="632">
        <f ca="1">IF(C218="",0,MAX($A$6:A217)+1)</f>
        <v>614</v>
      </c>
      <c r="B218" s="451">
        <v>8</v>
      </c>
      <c r="C218" s="452" t="s">
        <v>1085</v>
      </c>
      <c r="D218" s="453" t="s">
        <v>736</v>
      </c>
      <c r="E218" s="454">
        <v>0.25</v>
      </c>
      <c r="F218" s="454"/>
      <c r="G218" s="454"/>
      <c r="H218" s="251">
        <f>I218-E218</f>
        <v>0</v>
      </c>
      <c r="I218" s="455">
        <f>J218+F218</f>
        <v>0.25</v>
      </c>
      <c r="J218" s="455">
        <f t="shared" si="29"/>
        <v>0.25</v>
      </c>
      <c r="K218" s="455" t="s">
        <v>425</v>
      </c>
      <c r="L218" s="455" t="str">
        <f t="shared" si="23"/>
        <v xml:space="preserve">LUK, HNK, </v>
      </c>
      <c r="M218" s="454"/>
      <c r="N218" s="454">
        <v>0.2</v>
      </c>
      <c r="O218" s="454"/>
      <c r="P218" s="454">
        <v>0.05</v>
      </c>
      <c r="Q218" s="454"/>
      <c r="R218" s="454"/>
      <c r="S218" s="454"/>
      <c r="T218" s="454"/>
      <c r="U218" s="454"/>
      <c r="V218" s="454"/>
      <c r="W218" s="454"/>
      <c r="X218" s="454"/>
      <c r="Y218" s="454"/>
      <c r="Z218" s="454"/>
      <c r="AA218" s="454"/>
      <c r="AB218" s="454"/>
      <c r="AC218" s="454"/>
      <c r="AD218" s="454"/>
      <c r="AE218" s="454"/>
      <c r="AF218" s="454"/>
      <c r="AG218" s="454"/>
      <c r="AH218" s="454"/>
      <c r="AI218" s="454"/>
      <c r="AJ218" s="454"/>
      <c r="AK218" s="454"/>
      <c r="AL218" s="454"/>
      <c r="AM218" s="454"/>
      <c r="AN218" s="454"/>
      <c r="AO218" s="454"/>
      <c r="AP218" s="454"/>
      <c r="AQ218" s="454"/>
      <c r="AR218" s="454"/>
      <c r="AS218" s="454" t="s">
        <v>701</v>
      </c>
      <c r="AT218" s="453"/>
      <c r="AU218" s="453" t="s">
        <v>783</v>
      </c>
      <c r="AV218" s="453">
        <v>2022</v>
      </c>
      <c r="AW218" s="453" t="s">
        <v>761</v>
      </c>
      <c r="AX218" s="453" t="s">
        <v>808</v>
      </c>
      <c r="AY218" s="456"/>
      <c r="AZ218" s="457"/>
      <c r="BD218" s="632"/>
      <c r="BE218" s="632"/>
      <c r="BF218" s="459"/>
      <c r="BG218" s="632">
        <v>1</v>
      </c>
    </row>
    <row r="219" spans="1:59">
      <c r="A219" s="633"/>
      <c r="B219" s="633"/>
      <c r="C219" s="528" t="s">
        <v>1086</v>
      </c>
      <c r="D219" s="481" t="s">
        <v>736</v>
      </c>
      <c r="E219" s="482">
        <f>F219+J219</f>
        <v>0.2051</v>
      </c>
      <c r="F219" s="454">
        <v>7.6200000000000004E-2</v>
      </c>
      <c r="G219" s="454"/>
      <c r="H219" s="454"/>
      <c r="I219" s="454"/>
      <c r="J219" s="455">
        <f t="shared" si="29"/>
        <v>0.12890000000000001</v>
      </c>
      <c r="K219" s="455" t="s">
        <v>425</v>
      </c>
      <c r="L219" s="455" t="str">
        <f t="shared" si="23"/>
        <v xml:space="preserve">ONT, </v>
      </c>
      <c r="M219" s="454"/>
      <c r="N219" s="454"/>
      <c r="O219" s="454"/>
      <c r="P219" s="454"/>
      <c r="Q219" s="454"/>
      <c r="R219" s="477"/>
      <c r="S219" s="477"/>
      <c r="T219" s="454"/>
      <c r="U219" s="454"/>
      <c r="V219" s="454"/>
      <c r="W219" s="454"/>
      <c r="X219" s="454"/>
      <c r="Y219" s="454"/>
      <c r="Z219" s="454">
        <v>0.12890000000000001</v>
      </c>
      <c r="AA219" s="454"/>
      <c r="AB219" s="454"/>
      <c r="AC219" s="454"/>
      <c r="AD219" s="454"/>
      <c r="AE219" s="454"/>
      <c r="AF219" s="454"/>
      <c r="AG219" s="454"/>
      <c r="AH219" s="454"/>
      <c r="AI219" s="454"/>
      <c r="AJ219" s="454"/>
      <c r="AK219" s="454"/>
      <c r="AL219" s="454"/>
      <c r="AM219" s="454"/>
      <c r="AN219" s="454"/>
      <c r="AO219" s="454"/>
      <c r="AP219" s="454"/>
      <c r="AQ219" s="454"/>
      <c r="AR219" s="454"/>
      <c r="AS219" s="454" t="s">
        <v>705</v>
      </c>
      <c r="AT219" s="483"/>
      <c r="AU219" s="437"/>
      <c r="AV219" s="437">
        <v>2022</v>
      </c>
      <c r="BD219" s="437"/>
      <c r="BE219" s="429"/>
      <c r="BF219" s="429"/>
      <c r="BG219" s="428">
        <v>1</v>
      </c>
    </row>
    <row r="220" spans="1:59">
      <c r="A220" s="633"/>
      <c r="B220" s="633"/>
      <c r="C220" s="528" t="s">
        <v>1087</v>
      </c>
      <c r="D220" s="481" t="s">
        <v>736</v>
      </c>
      <c r="E220" s="482">
        <v>0.3</v>
      </c>
      <c r="F220" s="454">
        <v>0.24</v>
      </c>
      <c r="G220" s="454"/>
      <c r="H220" s="454"/>
      <c r="I220" s="454"/>
      <c r="J220" s="455">
        <f t="shared" si="29"/>
        <v>0.06</v>
      </c>
      <c r="K220" s="455" t="s">
        <v>425</v>
      </c>
      <c r="L220" s="455" t="str">
        <f t="shared" ref="L220:L285" si="30">IF(M220&lt;&gt;0,M$4&amp;", ","")&amp;IF(N220&lt;&gt;0,N$4&amp;", ","")&amp;IF(O220&lt;&gt;0,O$4&amp;", ","")&amp;IF(P220&lt;&gt;0,P$4&amp;", ","")&amp;IF(Q220&lt;&gt;0,Q$4&amp;", ","")&amp;IF(R220&lt;&gt;0,R$4&amp;", ","")&amp;IF(S220&lt;&gt;0,S$4&amp;", ","")&amp;IF(T220&lt;&gt;0,T$4&amp;", ","")&amp;IF(U220&lt;&gt;0,U$4&amp;", ","")&amp;IF(V220&lt;&gt;0,V$4&amp;", ","")&amp;IF(W220&lt;&gt;0,W$4&amp;", ","")&amp;IF(X220&lt;&gt;0,X$4&amp;", ","")&amp;IF(Z220&lt;&gt;0,Z$4&amp;", ","")&amp;IF(AA220&lt;&gt;0,AA$4&amp;", ","")&amp;IF(AB220&lt;&gt;0,AB$4&amp;", ","")&amp;IF(AC220&lt;&gt;0,AC$4&amp;", ","")&amp;IF(AD220&lt;&gt;0,AD$4&amp;", ","")&amp;IF(AE220&lt;&gt;0,AE$4&amp;", ","")&amp;IF(AF220&lt;&gt;0,AF$4&amp;", ","")&amp;IF(AG220&lt;&gt;0,AG$4&amp;", ","")&amp;IF(AH220&lt;&gt;0,AH$4&amp;", ","")&amp;IF(AI220&lt;&gt;0,AI$4&amp;", ","")&amp;IF(AJ220&lt;&gt;0,AJ$4&amp;", ","")&amp;IF(AK220&lt;&gt;0,AK$4&amp;", ","")&amp;IF(AL220&lt;&gt;0,AL$4&amp;", ","")&amp;IF(AM220&lt;&gt;0,AM$4&amp;", ","")&amp;IF(AN220&lt;&gt;0,AN$4&amp;", ","")&amp;IF(AO220&lt;&gt;0,AO$4&amp;", ","")&amp;IF(AP220&lt;&gt;0,AP$4&amp;", ","")</f>
        <v xml:space="preserve">ODT, </v>
      </c>
      <c r="M220" s="454"/>
      <c r="N220" s="454"/>
      <c r="O220" s="454"/>
      <c r="P220" s="454"/>
      <c r="Q220" s="454"/>
      <c r="R220" s="477"/>
      <c r="S220" s="477"/>
      <c r="T220" s="454"/>
      <c r="U220" s="454"/>
      <c r="V220" s="454"/>
      <c r="W220" s="454"/>
      <c r="X220" s="454"/>
      <c r="Y220" s="454"/>
      <c r="Z220" s="454"/>
      <c r="AA220" s="454">
        <v>0.06</v>
      </c>
      <c r="AB220" s="454"/>
      <c r="AC220" s="454"/>
      <c r="AD220" s="454"/>
      <c r="AE220" s="454"/>
      <c r="AF220" s="454"/>
      <c r="AG220" s="454"/>
      <c r="AH220" s="454"/>
      <c r="AI220" s="454"/>
      <c r="AJ220" s="454"/>
      <c r="AK220" s="454"/>
      <c r="AL220" s="454"/>
      <c r="AM220" s="454"/>
      <c r="AN220" s="454"/>
      <c r="AO220" s="454"/>
      <c r="AP220" s="454"/>
      <c r="AQ220" s="454"/>
      <c r="AR220" s="454"/>
      <c r="AS220" s="454" t="s">
        <v>664</v>
      </c>
      <c r="AT220" s="483"/>
      <c r="AU220" s="439"/>
      <c r="AV220" s="437">
        <v>2022</v>
      </c>
      <c r="BD220" s="437"/>
      <c r="BE220" s="429"/>
      <c r="BF220" s="429"/>
      <c r="BG220" s="428">
        <v>1</v>
      </c>
    </row>
    <row r="221" spans="1:59" s="492" customFormat="1" ht="60.75" customHeight="1">
      <c r="A221" s="440" t="s">
        <v>1088</v>
      </c>
      <c r="B221" s="440"/>
      <c r="C221" s="449" t="s">
        <v>1089</v>
      </c>
      <c r="D221" s="446"/>
      <c r="E221" s="482">
        <f>F221+J221</f>
        <v>0</v>
      </c>
      <c r="F221" s="487"/>
      <c r="G221" s="487"/>
      <c r="H221" s="487"/>
      <c r="I221" s="487"/>
      <c r="J221" s="455">
        <f t="shared" si="29"/>
        <v>0</v>
      </c>
      <c r="K221" s="455" t="s">
        <v>425</v>
      </c>
      <c r="L221" s="455" t="str">
        <f t="shared" si="30"/>
        <v/>
      </c>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9"/>
      <c r="AQ221" s="489"/>
      <c r="AR221" s="489"/>
      <c r="AS221" s="486"/>
      <c r="AT221" s="490"/>
      <c r="AU221" s="491"/>
      <c r="AV221" s="486"/>
      <c r="BD221" s="486"/>
      <c r="BE221" s="494"/>
      <c r="BF221" s="494"/>
      <c r="BG221" s="493"/>
    </row>
    <row r="222" spans="1:59" s="458" customFormat="1" ht="59.45" customHeight="1">
      <c r="A222" s="632">
        <f ca="1">IF(C222="",0,MAX($A$6:A221)+1)</f>
        <v>522</v>
      </c>
      <c r="B222" s="632"/>
      <c r="C222" s="473" t="s">
        <v>1090</v>
      </c>
      <c r="D222" s="632" t="s">
        <v>1091</v>
      </c>
      <c r="E222" s="455">
        <v>0.30000000000000004</v>
      </c>
      <c r="F222" s="632"/>
      <c r="G222" s="632"/>
      <c r="H222" s="251">
        <f>I222-E222</f>
        <v>0</v>
      </c>
      <c r="I222" s="455">
        <f>J222+F222</f>
        <v>0.30000000000000004</v>
      </c>
      <c r="J222" s="455">
        <f t="shared" si="29"/>
        <v>0.30000000000000004</v>
      </c>
      <c r="K222" s="455" t="s">
        <v>425</v>
      </c>
      <c r="L222" s="455" t="str">
        <f t="shared" si="30"/>
        <v xml:space="preserve">RDD, SON, </v>
      </c>
      <c r="M222" s="632"/>
      <c r="N222" s="632"/>
      <c r="O222" s="632"/>
      <c r="P222" s="632"/>
      <c r="Q222" s="632"/>
      <c r="R222" s="632"/>
      <c r="S222" s="477"/>
      <c r="T222" s="632"/>
      <c r="U222" s="632"/>
      <c r="V222" s="632"/>
      <c r="W222" s="632">
        <v>0.2</v>
      </c>
      <c r="X222" s="632"/>
      <c r="Y222" s="632"/>
      <c r="Z222" s="632"/>
      <c r="AA222" s="632"/>
      <c r="AB222" s="632"/>
      <c r="AC222" s="632"/>
      <c r="AD222" s="632"/>
      <c r="AE222" s="632"/>
      <c r="AF222" s="632"/>
      <c r="AG222" s="632"/>
      <c r="AH222" s="632"/>
      <c r="AI222" s="632"/>
      <c r="AJ222" s="632"/>
      <c r="AK222" s="632"/>
      <c r="AL222" s="632"/>
      <c r="AM222" s="632">
        <v>0.1</v>
      </c>
      <c r="AN222" s="632"/>
      <c r="AO222" s="632"/>
      <c r="AP222" s="632"/>
      <c r="AQ222" s="632"/>
      <c r="AR222" s="632"/>
      <c r="AS222" s="632" t="s">
        <v>699</v>
      </c>
      <c r="AT222" s="632"/>
      <c r="AU222" s="627" t="s">
        <v>1092</v>
      </c>
      <c r="AV222" s="632">
        <v>2022</v>
      </c>
      <c r="AW222" s="453" t="s">
        <v>761</v>
      </c>
      <c r="AX222" s="453" t="s">
        <v>1093</v>
      </c>
      <c r="AY222" s="456"/>
      <c r="AZ222" s="457"/>
      <c r="BD222" s="632"/>
      <c r="BE222" s="632"/>
      <c r="BF222" s="459"/>
      <c r="BG222" s="632">
        <v>1</v>
      </c>
    </row>
    <row r="223" spans="1:59" s="458" customFormat="1" ht="59.45" customHeight="1">
      <c r="A223" s="632">
        <f ca="1">IF(C223="",0,MAX($A$6:A222)+1)</f>
        <v>523</v>
      </c>
      <c r="B223" s="632"/>
      <c r="C223" s="473" t="s">
        <v>1094</v>
      </c>
      <c r="D223" s="632" t="s">
        <v>1091</v>
      </c>
      <c r="E223" s="477">
        <v>0.4</v>
      </c>
      <c r="F223" s="632"/>
      <c r="G223" s="632"/>
      <c r="H223" s="251">
        <f>I223-E223</f>
        <v>0</v>
      </c>
      <c r="I223" s="455">
        <f>J223+F223</f>
        <v>0.4</v>
      </c>
      <c r="J223" s="455">
        <f t="shared" si="29"/>
        <v>0.4</v>
      </c>
      <c r="K223" s="455" t="s">
        <v>425</v>
      </c>
      <c r="L223" s="455" t="str">
        <f t="shared" si="30"/>
        <v xml:space="preserve">RDD, DGT, </v>
      </c>
      <c r="M223" s="632"/>
      <c r="N223" s="632"/>
      <c r="O223" s="632"/>
      <c r="P223" s="632"/>
      <c r="Q223" s="632"/>
      <c r="R223" s="632"/>
      <c r="S223" s="477"/>
      <c r="T223" s="632"/>
      <c r="U223" s="632"/>
      <c r="V223" s="632"/>
      <c r="W223" s="632">
        <v>0.1</v>
      </c>
      <c r="X223" s="632"/>
      <c r="Y223" s="632"/>
      <c r="Z223" s="632"/>
      <c r="AA223" s="632"/>
      <c r="AB223" s="632"/>
      <c r="AC223" s="632"/>
      <c r="AD223" s="632"/>
      <c r="AE223" s="632">
        <v>0.3</v>
      </c>
      <c r="AF223" s="632"/>
      <c r="AG223" s="632"/>
      <c r="AH223" s="632"/>
      <c r="AI223" s="632"/>
      <c r="AJ223" s="632"/>
      <c r="AK223" s="632"/>
      <c r="AL223" s="632"/>
      <c r="AM223" s="632"/>
      <c r="AN223" s="632"/>
      <c r="AO223" s="632"/>
      <c r="AP223" s="632"/>
      <c r="AQ223" s="632"/>
      <c r="AR223" s="632"/>
      <c r="AS223" s="632" t="s">
        <v>704</v>
      </c>
      <c r="AT223" s="632"/>
      <c r="AU223" s="627" t="s">
        <v>1092</v>
      </c>
      <c r="AV223" s="632">
        <v>2022</v>
      </c>
      <c r="AW223" s="453" t="s">
        <v>767</v>
      </c>
      <c r="AX223" s="453" t="s">
        <v>1093</v>
      </c>
      <c r="AY223" s="456"/>
      <c r="AZ223" s="457"/>
      <c r="BD223" s="632"/>
      <c r="BE223" s="632"/>
      <c r="BF223" s="459"/>
      <c r="BG223" s="632">
        <v>1</v>
      </c>
    </row>
    <row r="224" spans="1:59" s="458" customFormat="1" ht="59.45" customHeight="1">
      <c r="A224" s="632">
        <f ca="1">IF(C224="",0,MAX($A$6:A223)+1)</f>
        <v>524</v>
      </c>
      <c r="B224" s="632"/>
      <c r="C224" s="473" t="s">
        <v>1095</v>
      </c>
      <c r="D224" s="632" t="s">
        <v>1091</v>
      </c>
      <c r="E224" s="477">
        <v>0.20499999999999999</v>
      </c>
      <c r="F224" s="632"/>
      <c r="G224" s="632"/>
      <c r="H224" s="251">
        <f>I224-E224</f>
        <v>0</v>
      </c>
      <c r="I224" s="455">
        <f>J224+F224</f>
        <v>0.20499999999999999</v>
      </c>
      <c r="J224" s="455">
        <f t="shared" si="29"/>
        <v>0.20499999999999999</v>
      </c>
      <c r="K224" s="455" t="s">
        <v>425</v>
      </c>
      <c r="L224" s="455" t="str">
        <f t="shared" si="30"/>
        <v xml:space="preserve">CSD, </v>
      </c>
      <c r="M224" s="632"/>
      <c r="N224" s="632"/>
      <c r="O224" s="632"/>
      <c r="P224" s="632"/>
      <c r="Q224" s="632"/>
      <c r="R224" s="632"/>
      <c r="S224" s="477"/>
      <c r="T224" s="632"/>
      <c r="U224" s="632"/>
      <c r="V224" s="632"/>
      <c r="W224" s="632"/>
      <c r="X224" s="632"/>
      <c r="Y224" s="632"/>
      <c r="Z224" s="632"/>
      <c r="AA224" s="632"/>
      <c r="AB224" s="632"/>
      <c r="AC224" s="632"/>
      <c r="AD224" s="632"/>
      <c r="AE224" s="632"/>
      <c r="AF224" s="632"/>
      <c r="AG224" s="632"/>
      <c r="AH224" s="632"/>
      <c r="AI224" s="632"/>
      <c r="AJ224" s="632"/>
      <c r="AK224" s="632"/>
      <c r="AL224" s="632"/>
      <c r="AM224" s="632"/>
      <c r="AN224" s="632">
        <v>0.20499999999999999</v>
      </c>
      <c r="AO224" s="632"/>
      <c r="AP224" s="632"/>
      <c r="AQ224" s="632"/>
      <c r="AR224" s="632"/>
      <c r="AS224" s="632" t="s">
        <v>664</v>
      </c>
      <c r="AT224" s="632"/>
      <c r="AU224" s="627" t="s">
        <v>1092</v>
      </c>
      <c r="AV224" s="632">
        <v>2022</v>
      </c>
      <c r="AW224" s="453" t="s">
        <v>767</v>
      </c>
      <c r="AX224" s="453" t="s">
        <v>1093</v>
      </c>
      <c r="AY224" s="456"/>
      <c r="AZ224" s="457"/>
      <c r="BD224" s="632"/>
      <c r="BE224" s="632"/>
      <c r="BF224" s="459"/>
      <c r="BG224" s="632">
        <v>1</v>
      </c>
    </row>
    <row r="225" spans="1:59" s="458" customFormat="1" ht="59.45" customHeight="1">
      <c r="A225" s="632">
        <f ca="1">IF(C225="",0,MAX($A$6:A224)+1)</f>
        <v>525</v>
      </c>
      <c r="B225" s="632"/>
      <c r="C225" s="473" t="s">
        <v>1096</v>
      </c>
      <c r="D225" s="632" t="s">
        <v>1091</v>
      </c>
      <c r="E225" s="477">
        <v>1.2</v>
      </c>
      <c r="F225" s="632"/>
      <c r="G225" s="632"/>
      <c r="H225" s="251">
        <f>I225-E225</f>
        <v>0</v>
      </c>
      <c r="I225" s="455">
        <f>J225+F225</f>
        <v>1.2</v>
      </c>
      <c r="J225" s="455">
        <f t="shared" si="29"/>
        <v>1.2</v>
      </c>
      <c r="K225" s="455" t="s">
        <v>425</v>
      </c>
      <c r="L225" s="455" t="str">
        <f t="shared" si="30"/>
        <v xml:space="preserve">RSN, SON, </v>
      </c>
      <c r="M225" s="632"/>
      <c r="N225" s="632"/>
      <c r="O225" s="632"/>
      <c r="P225" s="632"/>
      <c r="Q225" s="632"/>
      <c r="R225" s="632"/>
      <c r="S225" s="477">
        <v>0.2</v>
      </c>
      <c r="T225" s="632"/>
      <c r="U225" s="632"/>
      <c r="V225" s="632"/>
      <c r="W225" s="632"/>
      <c r="X225" s="632"/>
      <c r="Y225" s="632"/>
      <c r="Z225" s="632"/>
      <c r="AA225" s="632"/>
      <c r="AB225" s="632"/>
      <c r="AC225" s="632"/>
      <c r="AD225" s="632"/>
      <c r="AE225" s="632"/>
      <c r="AF225" s="632"/>
      <c r="AG225" s="632"/>
      <c r="AH225" s="632"/>
      <c r="AI225" s="632"/>
      <c r="AJ225" s="632"/>
      <c r="AK225" s="632"/>
      <c r="AL225" s="632"/>
      <c r="AM225" s="632">
        <v>1</v>
      </c>
      <c r="AN225" s="632"/>
      <c r="AO225" s="632"/>
      <c r="AP225" s="632"/>
      <c r="AQ225" s="632"/>
      <c r="AR225" s="632"/>
      <c r="AS225" s="632" t="s">
        <v>698</v>
      </c>
      <c r="AT225" s="632"/>
      <c r="AU225" s="627" t="s">
        <v>1092</v>
      </c>
      <c r="AV225" s="632">
        <v>2022</v>
      </c>
      <c r="AW225" s="453" t="s">
        <v>1097</v>
      </c>
      <c r="AX225" s="453" t="s">
        <v>1093</v>
      </c>
      <c r="AY225" s="456"/>
      <c r="AZ225" s="457"/>
      <c r="BD225" s="632"/>
      <c r="BE225" s="632"/>
      <c r="BF225" s="459"/>
      <c r="BG225" s="632">
        <v>1</v>
      </c>
    </row>
    <row r="226" spans="1:59" s="458" customFormat="1" ht="59.45" customHeight="1">
      <c r="A226" s="632">
        <f ca="1">IF(C226="",0,MAX($A$6:A225)+1)</f>
        <v>526</v>
      </c>
      <c r="B226" s="632"/>
      <c r="C226" s="473" t="s">
        <v>1098</v>
      </c>
      <c r="D226" s="632" t="s">
        <v>1091</v>
      </c>
      <c r="E226" s="477">
        <v>3.6</v>
      </c>
      <c r="F226" s="632"/>
      <c r="G226" s="632"/>
      <c r="H226" s="251">
        <f>I226-E226</f>
        <v>0</v>
      </c>
      <c r="I226" s="455">
        <f>J226+F226</f>
        <v>3.6</v>
      </c>
      <c r="J226" s="455">
        <f t="shared" si="29"/>
        <v>3.6</v>
      </c>
      <c r="K226" s="455" t="s">
        <v>425</v>
      </c>
      <c r="L226" s="455" t="str">
        <f t="shared" si="30"/>
        <v xml:space="preserve">RDD, </v>
      </c>
      <c r="M226" s="632"/>
      <c r="N226" s="632"/>
      <c r="O226" s="632"/>
      <c r="P226" s="632"/>
      <c r="Q226" s="632"/>
      <c r="R226" s="632"/>
      <c r="S226" s="477"/>
      <c r="T226" s="632"/>
      <c r="U226" s="632"/>
      <c r="V226" s="632"/>
      <c r="W226" s="632">
        <v>3.6</v>
      </c>
      <c r="X226" s="632"/>
      <c r="Y226" s="632"/>
      <c r="Z226" s="632"/>
      <c r="AA226" s="632"/>
      <c r="AB226" s="632"/>
      <c r="AC226" s="632"/>
      <c r="AD226" s="632"/>
      <c r="AE226" s="632"/>
      <c r="AF226" s="632"/>
      <c r="AG226" s="632"/>
      <c r="AH226" s="632"/>
      <c r="AI226" s="632"/>
      <c r="AJ226" s="632"/>
      <c r="AK226" s="632"/>
      <c r="AL226" s="632"/>
      <c r="AM226" s="632"/>
      <c r="AN226" s="632"/>
      <c r="AO226" s="632"/>
      <c r="AP226" s="632"/>
      <c r="AQ226" s="632"/>
      <c r="AR226" s="632"/>
      <c r="AS226" s="632" t="s">
        <v>701</v>
      </c>
      <c r="AT226" s="632"/>
      <c r="AU226" s="627" t="s">
        <v>1092</v>
      </c>
      <c r="AV226" s="632">
        <v>2022</v>
      </c>
      <c r="AW226" s="453" t="s">
        <v>1097</v>
      </c>
      <c r="AX226" s="453" t="s">
        <v>1093</v>
      </c>
      <c r="AY226" s="456"/>
      <c r="AZ226" s="457"/>
      <c r="BD226" s="632"/>
      <c r="BE226" s="632"/>
      <c r="BF226" s="459"/>
      <c r="BG226" s="632">
        <v>1</v>
      </c>
    </row>
    <row r="227" spans="1:59" ht="52.9">
      <c r="A227" s="633"/>
      <c r="B227" s="633"/>
      <c r="C227" s="530" t="s">
        <v>1099</v>
      </c>
      <c r="D227" s="481" t="s">
        <v>1091</v>
      </c>
      <c r="E227" s="482">
        <v>0.03</v>
      </c>
      <c r="F227" s="533">
        <v>0.03</v>
      </c>
      <c r="G227" s="533"/>
      <c r="H227" s="533"/>
      <c r="I227" s="533"/>
      <c r="J227" s="455">
        <f t="shared" si="29"/>
        <v>0.03</v>
      </c>
      <c r="K227" s="455" t="s">
        <v>425</v>
      </c>
      <c r="L227" s="455" t="str">
        <f t="shared" si="30"/>
        <v xml:space="preserve">RST, </v>
      </c>
      <c r="M227" s="482"/>
      <c r="N227" s="482"/>
      <c r="O227" s="482"/>
      <c r="P227" s="482"/>
      <c r="Q227" s="482"/>
      <c r="R227" s="482"/>
      <c r="S227" s="482"/>
      <c r="T227" s="482">
        <v>0.03</v>
      </c>
      <c r="U227" s="482"/>
      <c r="V227" s="482"/>
      <c r="W227" s="482"/>
      <c r="X227" s="482"/>
      <c r="Y227" s="482"/>
      <c r="Z227" s="482"/>
      <c r="AA227" s="482"/>
      <c r="AB227" s="482"/>
      <c r="AC227" s="482"/>
      <c r="AD227" s="482"/>
      <c r="AE227" s="482"/>
      <c r="AF227" s="482"/>
      <c r="AG227" s="482"/>
      <c r="AH227" s="482"/>
      <c r="AI227" s="482"/>
      <c r="AJ227" s="482"/>
      <c r="AK227" s="482"/>
      <c r="AL227" s="482"/>
      <c r="AM227" s="482"/>
      <c r="AN227" s="482"/>
      <c r="AO227" s="482"/>
      <c r="AP227" s="204"/>
      <c r="AQ227" s="482"/>
      <c r="AR227" s="204"/>
      <c r="AS227" s="505" t="s">
        <v>701</v>
      </c>
      <c r="AT227" s="483"/>
      <c r="AU227" s="453" t="s">
        <v>1100</v>
      </c>
      <c r="AV227" s="437">
        <v>2022</v>
      </c>
      <c r="BD227" s="437"/>
      <c r="BE227" s="429"/>
      <c r="BF227" s="429"/>
      <c r="BG227" s="428">
        <v>1</v>
      </c>
    </row>
    <row r="228" spans="1:59">
      <c r="A228" s="440" t="s">
        <v>1101</v>
      </c>
      <c r="B228" s="440"/>
      <c r="C228" s="449" t="s">
        <v>1102</v>
      </c>
      <c r="D228" s="446"/>
      <c r="E228" s="482">
        <f>F228+J228</f>
        <v>0</v>
      </c>
      <c r="F228" s="487"/>
      <c r="G228" s="487"/>
      <c r="H228" s="487"/>
      <c r="I228" s="487"/>
      <c r="J228" s="455">
        <f t="shared" si="29"/>
        <v>0</v>
      </c>
      <c r="K228" s="455" t="s">
        <v>425</v>
      </c>
      <c r="L228" s="455" t="str">
        <f t="shared" si="30"/>
        <v/>
      </c>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7"/>
      <c r="AO228" s="487"/>
      <c r="AP228" s="489"/>
      <c r="AQ228" s="489"/>
      <c r="AR228" s="489"/>
      <c r="AS228" s="444"/>
      <c r="AT228" s="438"/>
      <c r="AU228" s="439"/>
      <c r="AV228" s="444"/>
      <c r="BD228" s="437"/>
      <c r="BE228" s="429"/>
      <c r="BF228" s="429"/>
      <c r="BG228" s="428"/>
    </row>
    <row r="229" spans="1:59" s="458" customFormat="1" ht="22.15" customHeight="1">
      <c r="A229" s="632">
        <f ca="1">IF(C229="",0,MAX($A$6:A228)+1)</f>
        <v>527</v>
      </c>
      <c r="B229" s="451">
        <v>4</v>
      </c>
      <c r="C229" s="452" t="s">
        <v>1103</v>
      </c>
      <c r="D229" s="453" t="s">
        <v>730</v>
      </c>
      <c r="E229" s="454">
        <v>6.4699999999999994E-2</v>
      </c>
      <c r="F229" s="454"/>
      <c r="G229" s="454"/>
      <c r="H229" s="251">
        <f>I229-E229</f>
        <v>0</v>
      </c>
      <c r="I229" s="455">
        <f>J229+F229</f>
        <v>6.4699999999999994E-2</v>
      </c>
      <c r="J229" s="455">
        <f t="shared" si="29"/>
        <v>6.4699999999999994E-2</v>
      </c>
      <c r="K229" s="455" t="s">
        <v>425</v>
      </c>
      <c r="L229" s="455" t="str">
        <f t="shared" si="30"/>
        <v xml:space="preserve">TSC, </v>
      </c>
      <c r="M229" s="454"/>
      <c r="N229" s="454"/>
      <c r="O229" s="454"/>
      <c r="P229" s="454"/>
      <c r="Q229" s="454"/>
      <c r="R229" s="454"/>
      <c r="S229" s="454"/>
      <c r="T229" s="454"/>
      <c r="U229" s="454"/>
      <c r="V229" s="454"/>
      <c r="W229" s="454"/>
      <c r="X229" s="454"/>
      <c r="Y229" s="454"/>
      <c r="Z229" s="454"/>
      <c r="AA229" s="454"/>
      <c r="AB229" s="454">
        <v>6.4699999999999994E-2</v>
      </c>
      <c r="AC229" s="454"/>
      <c r="AD229" s="454"/>
      <c r="AE229" s="454"/>
      <c r="AF229" s="454"/>
      <c r="AG229" s="454"/>
      <c r="AH229" s="454"/>
      <c r="AI229" s="454"/>
      <c r="AJ229" s="454"/>
      <c r="AK229" s="454"/>
      <c r="AL229" s="454"/>
      <c r="AM229" s="454"/>
      <c r="AN229" s="454"/>
      <c r="AO229" s="454"/>
      <c r="AP229" s="454"/>
      <c r="AQ229" s="454"/>
      <c r="AR229" s="454"/>
      <c r="AS229" s="454" t="s">
        <v>664</v>
      </c>
      <c r="AT229" s="453" t="s">
        <v>1104</v>
      </c>
      <c r="AU229" s="453"/>
      <c r="AV229" s="453">
        <v>2021</v>
      </c>
      <c r="AW229" s="453" t="s">
        <v>767</v>
      </c>
      <c r="AX229" s="453" t="s">
        <v>803</v>
      </c>
      <c r="AY229" s="456" t="s">
        <v>827</v>
      </c>
      <c r="AZ229" s="457"/>
      <c r="BD229" s="632">
        <v>1</v>
      </c>
      <c r="BE229" s="632"/>
      <c r="BF229" s="459"/>
      <c r="BG229" s="632"/>
    </row>
    <row r="230" spans="1:59" s="458" customFormat="1" ht="35.25">
      <c r="A230" s="632">
        <f ca="1">IF(C230="",0,MAX($A$6:A229)+1)</f>
        <v>528</v>
      </c>
      <c r="B230" s="451">
        <v>117</v>
      </c>
      <c r="C230" s="452" t="s">
        <v>1105</v>
      </c>
      <c r="D230" s="453" t="s">
        <v>730</v>
      </c>
      <c r="E230" s="454">
        <v>0.1</v>
      </c>
      <c r="F230" s="454"/>
      <c r="G230" s="454"/>
      <c r="H230" s="251">
        <f>I230-E230</f>
        <v>0</v>
      </c>
      <c r="I230" s="455">
        <f>J230+F230</f>
        <v>0.1</v>
      </c>
      <c r="J230" s="455">
        <f t="shared" si="29"/>
        <v>0.1</v>
      </c>
      <c r="K230" s="455" t="s">
        <v>425</v>
      </c>
      <c r="L230" s="455" t="str">
        <f t="shared" si="30"/>
        <v xml:space="preserve">HNK, </v>
      </c>
      <c r="M230" s="454"/>
      <c r="N230" s="454"/>
      <c r="O230" s="454"/>
      <c r="P230" s="454">
        <v>0.1</v>
      </c>
      <c r="Q230" s="454"/>
      <c r="R230" s="203"/>
      <c r="S230" s="203"/>
      <c r="T230" s="454"/>
      <c r="U230" s="454"/>
      <c r="V230" s="454"/>
      <c r="W230" s="454"/>
      <c r="X230" s="454"/>
      <c r="Y230" s="454"/>
      <c r="Z230" s="454"/>
      <c r="AA230" s="454"/>
      <c r="AB230" s="454"/>
      <c r="AC230" s="454"/>
      <c r="AD230" s="454"/>
      <c r="AE230" s="454"/>
      <c r="AF230" s="454"/>
      <c r="AG230" s="454"/>
      <c r="AH230" s="454"/>
      <c r="AI230" s="454"/>
      <c r="AJ230" s="454"/>
      <c r="AK230" s="454"/>
      <c r="AL230" s="454"/>
      <c r="AM230" s="454"/>
      <c r="AN230" s="454"/>
      <c r="AO230" s="454"/>
      <c r="AP230" s="454"/>
      <c r="AQ230" s="454"/>
      <c r="AR230" s="454"/>
      <c r="AS230" s="454" t="s">
        <v>664</v>
      </c>
      <c r="AT230" s="453" t="s">
        <v>1106</v>
      </c>
      <c r="AU230" s="453"/>
      <c r="AV230" s="453">
        <v>2021</v>
      </c>
      <c r="AW230" s="453" t="s">
        <v>767</v>
      </c>
      <c r="AX230" s="453" t="s">
        <v>803</v>
      </c>
      <c r="AY230" s="456" t="s">
        <v>827</v>
      </c>
      <c r="AZ230" s="457"/>
      <c r="BD230" s="632">
        <v>1</v>
      </c>
      <c r="BE230" s="632"/>
      <c r="BF230" s="459"/>
      <c r="BG230" s="632"/>
    </row>
    <row r="231" spans="1:59" s="458" customFormat="1" ht="40.15" customHeight="1">
      <c r="A231" s="632">
        <f ca="1">IF(C231="",0,MAX($A$6:A230)+1)</f>
        <v>529</v>
      </c>
      <c r="B231" s="451">
        <v>105</v>
      </c>
      <c r="C231" s="452" t="s">
        <v>1107</v>
      </c>
      <c r="D231" s="453" t="s">
        <v>730</v>
      </c>
      <c r="E231" s="454">
        <v>6.3799999999999996E-2</v>
      </c>
      <c r="F231" s="454">
        <v>5.3800000000000001E-2</v>
      </c>
      <c r="G231" s="454"/>
      <c r="H231" s="251">
        <f>I231-E231</f>
        <v>0</v>
      </c>
      <c r="I231" s="455">
        <f>J231+F231</f>
        <v>6.3799999999999996E-2</v>
      </c>
      <c r="J231" s="455">
        <f t="shared" si="29"/>
        <v>0.01</v>
      </c>
      <c r="K231" s="455" t="s">
        <v>425</v>
      </c>
      <c r="L231" s="455" t="str">
        <f t="shared" si="30"/>
        <v xml:space="preserve">LUK, </v>
      </c>
      <c r="M231" s="454"/>
      <c r="N231" s="504">
        <v>0.01</v>
      </c>
      <c r="O231" s="454"/>
      <c r="P231" s="454"/>
      <c r="Q231" s="454"/>
      <c r="R231" s="203"/>
      <c r="S231" s="203"/>
      <c r="T231" s="454"/>
      <c r="U231" s="454"/>
      <c r="V231" s="454"/>
      <c r="W231" s="454"/>
      <c r="X231" s="454"/>
      <c r="Y231" s="454"/>
      <c r="Z231" s="454"/>
      <c r="AA231" s="454"/>
      <c r="AB231" s="454"/>
      <c r="AC231" s="454"/>
      <c r="AD231" s="454"/>
      <c r="AE231" s="454"/>
      <c r="AF231" s="454"/>
      <c r="AG231" s="454"/>
      <c r="AH231" s="454"/>
      <c r="AI231" s="454"/>
      <c r="AJ231" s="454"/>
      <c r="AK231" s="454"/>
      <c r="AL231" s="454"/>
      <c r="AM231" s="454"/>
      <c r="AN231" s="454"/>
      <c r="AO231" s="454"/>
      <c r="AP231" s="454"/>
      <c r="AQ231" s="454"/>
      <c r="AR231" s="454"/>
      <c r="AS231" s="454" t="s">
        <v>664</v>
      </c>
      <c r="AT231" s="453" t="s">
        <v>1108</v>
      </c>
      <c r="AU231" s="453"/>
      <c r="AV231" s="453">
        <v>2021</v>
      </c>
      <c r="AW231" s="453" t="s">
        <v>767</v>
      </c>
      <c r="AX231" s="453" t="s">
        <v>803</v>
      </c>
      <c r="AY231" s="456" t="s">
        <v>827</v>
      </c>
      <c r="AZ231" s="457"/>
      <c r="BD231" s="632">
        <v>1</v>
      </c>
      <c r="BE231" s="632"/>
      <c r="BF231" s="459"/>
      <c r="BG231" s="632"/>
    </row>
    <row r="232" spans="1:59" s="458" customFormat="1" ht="22.15" customHeight="1">
      <c r="A232" s="632">
        <f ca="1">IF(C232="",0,MAX($A$6:A231)+1)</f>
        <v>530</v>
      </c>
      <c r="B232" s="451">
        <v>62</v>
      </c>
      <c r="C232" s="452" t="s">
        <v>1109</v>
      </c>
      <c r="D232" s="453" t="s">
        <v>730</v>
      </c>
      <c r="E232" s="454">
        <v>2.5499999999999998E-2</v>
      </c>
      <c r="F232" s="454"/>
      <c r="G232" s="454"/>
      <c r="H232" s="251">
        <f t="shared" ref="H232:H267" si="31">I232-E232</f>
        <v>0</v>
      </c>
      <c r="I232" s="455">
        <f t="shared" ref="I232:I267" si="32">J232+F232</f>
        <v>2.5499999999999998E-2</v>
      </c>
      <c r="J232" s="455">
        <f t="shared" si="29"/>
        <v>2.5499999999999998E-2</v>
      </c>
      <c r="K232" s="455" t="s">
        <v>425</v>
      </c>
      <c r="L232" s="455" t="str">
        <f t="shared" si="30"/>
        <v xml:space="preserve">ODT, </v>
      </c>
      <c r="M232" s="454"/>
      <c r="N232" s="454"/>
      <c r="O232" s="454"/>
      <c r="P232" s="454"/>
      <c r="Q232" s="454"/>
      <c r="R232" s="477"/>
      <c r="S232" s="477"/>
      <c r="T232" s="454"/>
      <c r="U232" s="454"/>
      <c r="V232" s="454"/>
      <c r="W232" s="454"/>
      <c r="X232" s="454"/>
      <c r="Y232" s="454"/>
      <c r="Z232" s="454"/>
      <c r="AA232" s="454">
        <v>2.5499999999999998E-2</v>
      </c>
      <c r="AB232" s="454"/>
      <c r="AC232" s="454"/>
      <c r="AD232" s="454"/>
      <c r="AE232" s="454"/>
      <c r="AF232" s="454"/>
      <c r="AG232" s="454"/>
      <c r="AH232" s="454"/>
      <c r="AI232" s="454"/>
      <c r="AJ232" s="454"/>
      <c r="AK232" s="454"/>
      <c r="AL232" s="454"/>
      <c r="AM232" s="454"/>
      <c r="AN232" s="454"/>
      <c r="AO232" s="454"/>
      <c r="AP232" s="454"/>
      <c r="AQ232" s="454"/>
      <c r="AR232" s="454"/>
      <c r="AS232" s="454" t="s">
        <v>664</v>
      </c>
      <c r="AT232" s="453" t="s">
        <v>1110</v>
      </c>
      <c r="AU232" s="453"/>
      <c r="AV232" s="453">
        <v>2021</v>
      </c>
      <c r="AW232" s="453" t="s">
        <v>767</v>
      </c>
      <c r="AX232" s="453" t="s">
        <v>803</v>
      </c>
      <c r="AY232" s="456" t="s">
        <v>827</v>
      </c>
      <c r="AZ232" s="457"/>
      <c r="BD232" s="632">
        <v>1</v>
      </c>
      <c r="BE232" s="632"/>
      <c r="BF232" s="459"/>
      <c r="BG232" s="632"/>
    </row>
    <row r="233" spans="1:59" s="458" customFormat="1" ht="40.15" customHeight="1">
      <c r="A233" s="632">
        <f ca="1">IF(C233="",0,MAX($A$6:A232)+1)</f>
        <v>531</v>
      </c>
      <c r="B233" s="451">
        <v>65</v>
      </c>
      <c r="C233" s="452" t="s">
        <v>1111</v>
      </c>
      <c r="D233" s="453" t="s">
        <v>730</v>
      </c>
      <c r="E233" s="454">
        <v>4.2799999999999998E-2</v>
      </c>
      <c r="F233" s="454"/>
      <c r="G233" s="454"/>
      <c r="H233" s="251">
        <f t="shared" si="31"/>
        <v>0</v>
      </c>
      <c r="I233" s="455">
        <f t="shared" si="32"/>
        <v>4.2799999999999998E-2</v>
      </c>
      <c r="J233" s="455">
        <f t="shared" si="29"/>
        <v>4.2799999999999998E-2</v>
      </c>
      <c r="K233" s="455" t="s">
        <v>425</v>
      </c>
      <c r="L233" s="455" t="str">
        <f t="shared" si="30"/>
        <v xml:space="preserve">ODT, </v>
      </c>
      <c r="M233" s="454"/>
      <c r="N233" s="454"/>
      <c r="O233" s="454"/>
      <c r="P233" s="454"/>
      <c r="Q233" s="454"/>
      <c r="R233" s="477"/>
      <c r="S233" s="477"/>
      <c r="T233" s="454"/>
      <c r="U233" s="454"/>
      <c r="V233" s="454"/>
      <c r="W233" s="454"/>
      <c r="X233" s="454"/>
      <c r="Y233" s="454"/>
      <c r="Z233" s="454"/>
      <c r="AA233" s="454">
        <v>4.2799999999999998E-2</v>
      </c>
      <c r="AB233" s="454"/>
      <c r="AC233" s="454"/>
      <c r="AD233" s="454"/>
      <c r="AE233" s="454"/>
      <c r="AF233" s="454"/>
      <c r="AG233" s="454"/>
      <c r="AH233" s="454"/>
      <c r="AI233" s="454"/>
      <c r="AJ233" s="454"/>
      <c r="AK233" s="454"/>
      <c r="AL233" s="454"/>
      <c r="AM233" s="454"/>
      <c r="AN233" s="454"/>
      <c r="AO233" s="454"/>
      <c r="AP233" s="454"/>
      <c r="AQ233" s="454"/>
      <c r="AR233" s="454"/>
      <c r="AS233" s="454" t="s">
        <v>664</v>
      </c>
      <c r="AT233" s="453"/>
      <c r="AU233" s="453"/>
      <c r="AV233" s="453">
        <v>2021</v>
      </c>
      <c r="AW233" s="453" t="s">
        <v>767</v>
      </c>
      <c r="AX233" s="453" t="s">
        <v>803</v>
      </c>
      <c r="AY233" s="456" t="s">
        <v>827</v>
      </c>
      <c r="AZ233" s="457"/>
      <c r="BD233" s="632">
        <v>1</v>
      </c>
      <c r="BE233" s="632"/>
      <c r="BF233" s="459"/>
      <c r="BG233" s="632"/>
    </row>
    <row r="234" spans="1:59" s="458" customFormat="1" ht="52.9">
      <c r="A234" s="632">
        <f ca="1">IF(C234="",0,MAX($A$6:A233)+1)</f>
        <v>532</v>
      </c>
      <c r="B234" s="451">
        <v>97</v>
      </c>
      <c r="C234" s="452" t="s">
        <v>1112</v>
      </c>
      <c r="D234" s="453" t="s">
        <v>730</v>
      </c>
      <c r="E234" s="454">
        <v>8.2799999999999999E-2</v>
      </c>
      <c r="F234" s="454">
        <v>1.9800000000000002E-2</v>
      </c>
      <c r="G234" s="454"/>
      <c r="H234" s="251">
        <f t="shared" si="31"/>
        <v>0</v>
      </c>
      <c r="I234" s="455">
        <f t="shared" si="32"/>
        <v>8.2799999999999999E-2</v>
      </c>
      <c r="J234" s="455">
        <f t="shared" si="29"/>
        <v>6.3E-2</v>
      </c>
      <c r="K234" s="455" t="s">
        <v>425</v>
      </c>
      <c r="L234" s="455" t="str">
        <f t="shared" si="30"/>
        <v xml:space="preserve">HNK, </v>
      </c>
      <c r="M234" s="454"/>
      <c r="N234" s="454"/>
      <c r="O234" s="454"/>
      <c r="P234" s="504">
        <v>6.3E-2</v>
      </c>
      <c r="Q234" s="454"/>
      <c r="R234" s="203"/>
      <c r="S234" s="203"/>
      <c r="T234" s="454"/>
      <c r="U234" s="454"/>
      <c r="V234" s="454"/>
      <c r="W234" s="454"/>
      <c r="X234" s="454"/>
      <c r="Y234" s="454"/>
      <c r="Z234" s="454"/>
      <c r="AA234" s="454"/>
      <c r="AB234" s="454"/>
      <c r="AC234" s="454"/>
      <c r="AD234" s="454"/>
      <c r="AE234" s="454"/>
      <c r="AF234" s="454"/>
      <c r="AG234" s="454"/>
      <c r="AH234" s="454"/>
      <c r="AI234" s="454"/>
      <c r="AJ234" s="454"/>
      <c r="AK234" s="454"/>
      <c r="AL234" s="454"/>
      <c r="AM234" s="454"/>
      <c r="AN234" s="454"/>
      <c r="AO234" s="454"/>
      <c r="AP234" s="454"/>
      <c r="AQ234" s="454"/>
      <c r="AR234" s="454"/>
      <c r="AS234" s="454" t="s">
        <v>664</v>
      </c>
      <c r="AT234" s="453" t="s">
        <v>1113</v>
      </c>
      <c r="AU234" s="453"/>
      <c r="AV234" s="453">
        <v>2021</v>
      </c>
      <c r="AW234" s="453" t="s">
        <v>767</v>
      </c>
      <c r="AX234" s="453" t="s">
        <v>803</v>
      </c>
      <c r="AY234" s="456" t="s">
        <v>827</v>
      </c>
      <c r="AZ234" s="457"/>
      <c r="BD234" s="632">
        <v>1</v>
      </c>
      <c r="BE234" s="632"/>
      <c r="BF234" s="459"/>
      <c r="BG234" s="632"/>
    </row>
    <row r="235" spans="1:59" s="458" customFormat="1" ht="40.15" customHeight="1">
      <c r="A235" s="632">
        <f ca="1">IF(C235="",0,MAX($A$6:A234)+1)</f>
        <v>533</v>
      </c>
      <c r="B235" s="451">
        <v>76</v>
      </c>
      <c r="C235" s="478" t="s">
        <v>1114</v>
      </c>
      <c r="D235" s="633" t="s">
        <v>730</v>
      </c>
      <c r="E235" s="455">
        <v>1.4999999999999999E-2</v>
      </c>
      <c r="F235" s="455"/>
      <c r="G235" s="455"/>
      <c r="H235" s="251">
        <f t="shared" si="31"/>
        <v>0</v>
      </c>
      <c r="I235" s="455">
        <f t="shared" si="32"/>
        <v>1.4999999999999999E-2</v>
      </c>
      <c r="J235" s="455">
        <f t="shared" si="29"/>
        <v>1.4999999999999999E-2</v>
      </c>
      <c r="K235" s="455" t="s">
        <v>425</v>
      </c>
      <c r="L235" s="455" t="str">
        <f t="shared" si="30"/>
        <v xml:space="preserve">CSD, </v>
      </c>
      <c r="M235" s="454"/>
      <c r="N235" s="455"/>
      <c r="O235" s="203"/>
      <c r="P235" s="203"/>
      <c r="Q235" s="203"/>
      <c r="R235" s="454"/>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498">
        <v>1.4999999999999999E-2</v>
      </c>
      <c r="AO235" s="203"/>
      <c r="AP235" s="203"/>
      <c r="AQ235" s="203"/>
      <c r="AR235" s="203"/>
      <c r="AS235" s="455" t="s">
        <v>664</v>
      </c>
      <c r="AT235" s="453" t="s">
        <v>1115</v>
      </c>
      <c r="AU235" s="453"/>
      <c r="AV235" s="453">
        <v>2021</v>
      </c>
      <c r="AW235" s="453" t="s">
        <v>767</v>
      </c>
      <c r="AX235" s="453" t="s">
        <v>803</v>
      </c>
      <c r="AY235" s="456" t="s">
        <v>827</v>
      </c>
      <c r="AZ235" s="457"/>
      <c r="BD235" s="632">
        <v>1</v>
      </c>
      <c r="BE235" s="632"/>
      <c r="BF235" s="459"/>
      <c r="BG235" s="632"/>
    </row>
    <row r="236" spans="1:59" s="458" customFormat="1" ht="67.900000000000006" customHeight="1">
      <c r="A236" s="632">
        <f ca="1">IF(C236="",0,MAX($A$6:A235)+1)</f>
        <v>534</v>
      </c>
      <c r="B236" s="451">
        <v>108</v>
      </c>
      <c r="C236" s="452" t="s">
        <v>1116</v>
      </c>
      <c r="D236" s="453" t="s">
        <v>730</v>
      </c>
      <c r="E236" s="454">
        <f>F236+J236</f>
        <v>0.18920000000000001</v>
      </c>
      <c r="F236" s="454">
        <v>3.9300000000000002E-2</v>
      </c>
      <c r="G236" s="454"/>
      <c r="H236" s="251">
        <f t="shared" si="31"/>
        <v>0</v>
      </c>
      <c r="I236" s="455">
        <f t="shared" si="32"/>
        <v>0.18920000000000001</v>
      </c>
      <c r="J236" s="455">
        <f t="shared" si="29"/>
        <v>0.14990000000000001</v>
      </c>
      <c r="K236" s="455" t="s">
        <v>425</v>
      </c>
      <c r="L236" s="455" t="str">
        <f t="shared" si="30"/>
        <v xml:space="preserve">HNK, DVH, DGT, DGD, </v>
      </c>
      <c r="M236" s="454"/>
      <c r="N236" s="454"/>
      <c r="O236" s="454"/>
      <c r="P236" s="498">
        <v>5.7500000000000002E-2</v>
      </c>
      <c r="Q236" s="454"/>
      <c r="R236" s="203"/>
      <c r="S236" s="203"/>
      <c r="T236" s="454"/>
      <c r="U236" s="454"/>
      <c r="V236" s="454"/>
      <c r="W236" s="454"/>
      <c r="X236" s="454"/>
      <c r="Y236" s="454"/>
      <c r="Z236" s="454"/>
      <c r="AA236" s="454"/>
      <c r="AB236" s="454"/>
      <c r="AC236" s="498">
        <v>0.04</v>
      </c>
      <c r="AD236" s="454"/>
      <c r="AE236" s="498">
        <v>2.7E-2</v>
      </c>
      <c r="AF236" s="454"/>
      <c r="AG236" s="454"/>
      <c r="AH236" s="454"/>
      <c r="AI236" s="454"/>
      <c r="AJ236" s="498">
        <v>2.5399999999999999E-2</v>
      </c>
      <c r="AK236" s="454"/>
      <c r="AL236" s="454"/>
      <c r="AM236" s="454"/>
      <c r="AN236" s="454"/>
      <c r="AO236" s="454"/>
      <c r="AP236" s="454"/>
      <c r="AQ236" s="454"/>
      <c r="AR236" s="454"/>
      <c r="AS236" s="454" t="s">
        <v>664</v>
      </c>
      <c r="AT236" s="453"/>
      <c r="AU236" s="453"/>
      <c r="AV236" s="453">
        <v>2021</v>
      </c>
      <c r="AW236" s="453" t="s">
        <v>767</v>
      </c>
      <c r="AX236" s="453" t="s">
        <v>803</v>
      </c>
      <c r="AY236" s="456" t="s">
        <v>827</v>
      </c>
      <c r="AZ236" s="457"/>
      <c r="BD236" s="632">
        <v>1</v>
      </c>
      <c r="BE236" s="632"/>
      <c r="BF236" s="459"/>
      <c r="BG236" s="632"/>
    </row>
    <row r="237" spans="1:59" s="458" customFormat="1" ht="22.15" customHeight="1">
      <c r="A237" s="632">
        <f ca="1">IF(C237="",0,MAX($A$6:A236)+1)</f>
        <v>535</v>
      </c>
      <c r="B237" s="451">
        <v>21</v>
      </c>
      <c r="C237" s="452" t="s">
        <v>1117</v>
      </c>
      <c r="D237" s="453" t="s">
        <v>730</v>
      </c>
      <c r="E237" s="454">
        <v>5.5399999999999998E-2</v>
      </c>
      <c r="F237" s="454"/>
      <c r="G237" s="454"/>
      <c r="H237" s="251">
        <f t="shared" si="31"/>
        <v>0</v>
      </c>
      <c r="I237" s="455">
        <f t="shared" si="32"/>
        <v>5.5399999999999998E-2</v>
      </c>
      <c r="J237" s="455">
        <f t="shared" si="29"/>
        <v>5.5399999999999998E-2</v>
      </c>
      <c r="K237" s="455" t="s">
        <v>425</v>
      </c>
      <c r="L237" s="455" t="str">
        <f t="shared" si="30"/>
        <v xml:space="preserve">HNK, </v>
      </c>
      <c r="M237" s="454"/>
      <c r="N237" s="454"/>
      <c r="O237" s="454"/>
      <c r="P237" s="454">
        <v>5.5399999999999998E-2</v>
      </c>
      <c r="Q237" s="454"/>
      <c r="R237" s="454"/>
      <c r="S237" s="454"/>
      <c r="T237" s="454"/>
      <c r="U237" s="454"/>
      <c r="V237" s="454"/>
      <c r="W237" s="454"/>
      <c r="X237" s="454"/>
      <c r="Y237" s="454"/>
      <c r="Z237" s="454"/>
      <c r="AA237" s="454"/>
      <c r="AB237" s="454"/>
      <c r="AC237" s="454"/>
      <c r="AD237" s="454"/>
      <c r="AE237" s="454"/>
      <c r="AF237" s="454"/>
      <c r="AG237" s="454"/>
      <c r="AH237" s="454"/>
      <c r="AI237" s="454"/>
      <c r="AJ237" s="454"/>
      <c r="AK237" s="454"/>
      <c r="AL237" s="454"/>
      <c r="AM237" s="454"/>
      <c r="AN237" s="454"/>
      <c r="AO237" s="454"/>
      <c r="AP237" s="454"/>
      <c r="AQ237" s="454"/>
      <c r="AR237" s="454"/>
      <c r="AS237" s="454" t="s">
        <v>664</v>
      </c>
      <c r="AT237" s="453" t="s">
        <v>1118</v>
      </c>
      <c r="AU237" s="453"/>
      <c r="AV237" s="453">
        <v>2021</v>
      </c>
      <c r="AW237" s="453" t="s">
        <v>767</v>
      </c>
      <c r="AX237" s="453" t="s">
        <v>803</v>
      </c>
      <c r="AY237" s="456" t="s">
        <v>827</v>
      </c>
      <c r="AZ237" s="457"/>
      <c r="BD237" s="632">
        <v>1</v>
      </c>
      <c r="BE237" s="632"/>
      <c r="BF237" s="459"/>
      <c r="BG237" s="632"/>
    </row>
    <row r="238" spans="1:59" s="458" customFormat="1" ht="40.15" customHeight="1">
      <c r="A238" s="632">
        <f ca="1">IF(C238="",0,MAX($A$6:A237)+1)</f>
        <v>536</v>
      </c>
      <c r="B238" s="460"/>
      <c r="C238" s="478" t="s">
        <v>1119</v>
      </c>
      <c r="D238" s="633" t="s">
        <v>730</v>
      </c>
      <c r="E238" s="475">
        <v>4.7E-2</v>
      </c>
      <c r="F238" s="455"/>
      <c r="G238" s="475">
        <v>4.7E-2</v>
      </c>
      <c r="H238" s="251">
        <f t="shared" si="31"/>
        <v>0</v>
      </c>
      <c r="I238" s="455">
        <f t="shared" si="32"/>
        <v>4.7E-2</v>
      </c>
      <c r="J238" s="455">
        <f t="shared" si="29"/>
        <v>4.7E-2</v>
      </c>
      <c r="K238" s="455" t="s">
        <v>425</v>
      </c>
      <c r="L238" s="455" t="str">
        <f t="shared" si="30"/>
        <v xml:space="preserve">TSC, </v>
      </c>
      <c r="M238" s="475"/>
      <c r="N238" s="570"/>
      <c r="O238" s="570"/>
      <c r="P238" s="570"/>
      <c r="Q238" s="570"/>
      <c r="R238" s="570"/>
      <c r="S238" s="570"/>
      <c r="T238" s="570"/>
      <c r="U238" s="570"/>
      <c r="V238" s="570"/>
      <c r="W238" s="477"/>
      <c r="X238" s="570"/>
      <c r="Y238" s="570"/>
      <c r="Z238" s="570"/>
      <c r="AA238" s="477"/>
      <c r="AB238" s="475">
        <v>4.7E-2</v>
      </c>
      <c r="AC238" s="477"/>
      <c r="AD238" s="477"/>
      <c r="AE238" s="570"/>
      <c r="AF238" s="570"/>
      <c r="AG238" s="477"/>
      <c r="AH238" s="477"/>
      <c r="AI238" s="477"/>
      <c r="AJ238" s="570"/>
      <c r="AK238" s="477"/>
      <c r="AL238" s="570"/>
      <c r="AM238" s="570"/>
      <c r="AN238" s="570"/>
      <c r="AO238" s="477"/>
      <c r="AP238" s="570"/>
      <c r="AQ238" s="570"/>
      <c r="AR238" s="570"/>
      <c r="AS238" s="475" t="s">
        <v>696</v>
      </c>
      <c r="AT238" s="627" t="s">
        <v>1120</v>
      </c>
      <c r="AU238" s="627" t="s">
        <v>766</v>
      </c>
      <c r="AV238" s="453">
        <v>2021</v>
      </c>
      <c r="AW238" s="627" t="s">
        <v>767</v>
      </c>
      <c r="AX238" s="627" t="s">
        <v>911</v>
      </c>
      <c r="AY238" s="456" t="s">
        <v>827</v>
      </c>
      <c r="AZ238" s="457"/>
      <c r="BD238" s="632">
        <v>1</v>
      </c>
      <c r="BE238" s="632"/>
      <c r="BF238" s="459"/>
      <c r="BG238" s="632"/>
    </row>
    <row r="239" spans="1:59" s="458" customFormat="1" ht="49.9" customHeight="1">
      <c r="A239" s="632">
        <f ca="1">IF(C239="",0,MAX($A$6:A238)+1)</f>
        <v>537</v>
      </c>
      <c r="B239" s="451"/>
      <c r="C239" s="461" t="s">
        <v>1121</v>
      </c>
      <c r="D239" s="633" t="s">
        <v>730</v>
      </c>
      <c r="E239" s="455">
        <v>0.05</v>
      </c>
      <c r="F239" s="455"/>
      <c r="G239" s="455">
        <v>0.05</v>
      </c>
      <c r="H239" s="251">
        <f t="shared" si="31"/>
        <v>0</v>
      </c>
      <c r="I239" s="455">
        <f t="shared" si="32"/>
        <v>0.05</v>
      </c>
      <c r="J239" s="455">
        <f t="shared" si="29"/>
        <v>0.05</v>
      </c>
      <c r="K239" s="455" t="s">
        <v>425</v>
      </c>
      <c r="L239" s="455" t="str">
        <f t="shared" si="30"/>
        <v xml:space="preserve">RSN, </v>
      </c>
      <c r="M239" s="455"/>
      <c r="N239" s="203"/>
      <c r="O239" s="203"/>
      <c r="Q239" s="203"/>
      <c r="R239" s="203"/>
      <c r="S239" s="203">
        <v>0.05</v>
      </c>
      <c r="T239" s="203"/>
      <c r="U239" s="203"/>
      <c r="V239" s="203"/>
      <c r="W239" s="203"/>
      <c r="X239" s="203"/>
      <c r="Y239" s="203"/>
      <c r="Z239" s="203"/>
      <c r="AA239" s="203"/>
      <c r="AB239" s="203"/>
      <c r="AC239" s="203"/>
      <c r="AD239" s="203"/>
      <c r="AE239" s="203"/>
      <c r="AF239" s="203"/>
      <c r="AG239" s="203"/>
      <c r="AH239" s="203"/>
      <c r="AI239" s="203"/>
      <c r="AJ239" s="203"/>
      <c r="AK239" s="203"/>
      <c r="AL239" s="203"/>
      <c r="AM239" s="203"/>
      <c r="AN239" s="203"/>
      <c r="AO239" s="203"/>
      <c r="AP239" s="454"/>
      <c r="AQ239" s="454"/>
      <c r="AR239" s="454"/>
      <c r="AS239" s="455" t="s">
        <v>697</v>
      </c>
      <c r="AT239" s="453" t="s">
        <v>1122</v>
      </c>
      <c r="AU239" s="453" t="s">
        <v>866</v>
      </c>
      <c r="AV239" s="453">
        <v>2021</v>
      </c>
      <c r="AW239" s="633" t="s">
        <v>767</v>
      </c>
      <c r="AX239" s="633" t="s">
        <v>866</v>
      </c>
      <c r="AY239" s="456" t="s">
        <v>827</v>
      </c>
      <c r="AZ239" s="457"/>
      <c r="BD239" s="632"/>
      <c r="BE239" s="632"/>
      <c r="BF239" s="459">
        <v>1</v>
      </c>
      <c r="BG239" s="632"/>
    </row>
    <row r="240" spans="1:59" s="457" customFormat="1" ht="55.15" customHeight="1">
      <c r="A240" s="632">
        <f ca="1">IF(C240="",0,MAX($A$6:A239)+1)</f>
        <v>538</v>
      </c>
      <c r="B240" s="451"/>
      <c r="C240" s="478" t="s">
        <v>1123</v>
      </c>
      <c r="D240" s="633" t="s">
        <v>730</v>
      </c>
      <c r="E240" s="455">
        <v>0.05</v>
      </c>
      <c r="F240" s="455"/>
      <c r="G240" s="455">
        <v>0.05</v>
      </c>
      <c r="H240" s="251">
        <f t="shared" si="31"/>
        <v>0</v>
      </c>
      <c r="I240" s="455">
        <f t="shared" si="32"/>
        <v>0.05</v>
      </c>
      <c r="J240" s="455">
        <f t="shared" si="29"/>
        <v>0.05</v>
      </c>
      <c r="K240" s="455" t="s">
        <v>425</v>
      </c>
      <c r="L240" s="455" t="str">
        <f t="shared" si="30"/>
        <v xml:space="preserve">DGD, </v>
      </c>
      <c r="M240" s="455"/>
      <c r="N240" s="253"/>
      <c r="O240" s="253"/>
      <c r="P240" s="253"/>
      <c r="Q240" s="253"/>
      <c r="R240" s="477"/>
      <c r="S240" s="477"/>
      <c r="T240" s="253"/>
      <c r="U240" s="253"/>
      <c r="V240" s="253"/>
      <c r="W240" s="253"/>
      <c r="X240" s="253"/>
      <c r="Y240" s="253"/>
      <c r="Z240" s="253"/>
      <c r="AA240" s="253"/>
      <c r="AB240" s="253"/>
      <c r="AC240" s="253"/>
      <c r="AD240" s="253"/>
      <c r="AE240" s="253"/>
      <c r="AF240" s="253"/>
      <c r="AG240" s="253"/>
      <c r="AH240" s="253"/>
      <c r="AI240" s="253"/>
      <c r="AJ240" s="455">
        <v>0.05</v>
      </c>
      <c r="AK240" s="455"/>
      <c r="AL240" s="454"/>
      <c r="AM240" s="253"/>
      <c r="AN240" s="253"/>
      <c r="AO240" s="253"/>
      <c r="AP240" s="253"/>
      <c r="AQ240" s="253"/>
      <c r="AR240" s="253"/>
      <c r="AS240" s="455" t="s">
        <v>700</v>
      </c>
      <c r="AT240" s="453" t="s">
        <v>1124</v>
      </c>
      <c r="AU240" s="453"/>
      <c r="AV240" s="453">
        <v>2021</v>
      </c>
      <c r="AW240" s="632" t="s">
        <v>767</v>
      </c>
      <c r="AX240" s="627" t="s">
        <v>808</v>
      </c>
      <c r="AY240" s="456" t="s">
        <v>827</v>
      </c>
      <c r="BA240" s="458"/>
      <c r="BD240" s="632"/>
      <c r="BE240" s="571"/>
      <c r="BF240" s="459">
        <v>1</v>
      </c>
      <c r="BG240" s="632"/>
    </row>
    <row r="241" spans="1:59" s="458" customFormat="1" ht="40.15" customHeight="1">
      <c r="A241" s="632">
        <f ca="1">IF(C241="",0,MAX($A$6:A240)+1)</f>
        <v>539</v>
      </c>
      <c r="B241" s="451"/>
      <c r="C241" s="461" t="s">
        <v>1125</v>
      </c>
      <c r="D241" s="633" t="s">
        <v>730</v>
      </c>
      <c r="E241" s="455">
        <v>4.2000000000000003E-2</v>
      </c>
      <c r="F241" s="455"/>
      <c r="G241" s="455">
        <v>4.2000000000000003E-2</v>
      </c>
      <c r="H241" s="251">
        <f t="shared" si="31"/>
        <v>0</v>
      </c>
      <c r="I241" s="455">
        <f t="shared" si="32"/>
        <v>4.2000000000000003E-2</v>
      </c>
      <c r="J241" s="455">
        <f t="shared" si="29"/>
        <v>4.2000000000000003E-2</v>
      </c>
      <c r="K241" s="455" t="s">
        <v>425</v>
      </c>
      <c r="L241" s="455" t="str">
        <f t="shared" si="30"/>
        <v xml:space="preserve">RSN, </v>
      </c>
      <c r="M241" s="455"/>
      <c r="N241" s="253"/>
      <c r="O241" s="253"/>
      <c r="P241" s="253"/>
      <c r="Q241" s="253"/>
      <c r="R241" s="454"/>
      <c r="S241" s="455">
        <v>4.2000000000000003E-2</v>
      </c>
      <c r="T241" s="455"/>
      <c r="U241" s="455"/>
      <c r="V241" s="253"/>
      <c r="W241" s="253"/>
      <c r="X241" s="253"/>
      <c r="Y241" s="253"/>
      <c r="Z241" s="253"/>
      <c r="AA241" s="253"/>
      <c r="AB241" s="253"/>
      <c r="AC241" s="253"/>
      <c r="AD241" s="253"/>
      <c r="AE241" s="253"/>
      <c r="AF241" s="253"/>
      <c r="AG241" s="253"/>
      <c r="AH241" s="253"/>
      <c r="AI241" s="253"/>
      <c r="AJ241" s="253"/>
      <c r="AK241" s="253"/>
      <c r="AL241" s="253"/>
      <c r="AM241" s="253"/>
      <c r="AN241" s="253"/>
      <c r="AO241" s="253"/>
      <c r="AP241" s="253"/>
      <c r="AQ241" s="253"/>
      <c r="AR241" s="253"/>
      <c r="AS241" s="455" t="s">
        <v>700</v>
      </c>
      <c r="AT241" s="453" t="s">
        <v>1126</v>
      </c>
      <c r="AU241" s="453"/>
      <c r="AV241" s="453">
        <v>2021</v>
      </c>
      <c r="AW241" s="632" t="s">
        <v>767</v>
      </c>
      <c r="AX241" s="627" t="s">
        <v>870</v>
      </c>
      <c r="AY241" s="456" t="s">
        <v>827</v>
      </c>
      <c r="AZ241" s="457"/>
      <c r="BD241" s="632">
        <v>1</v>
      </c>
      <c r="BE241" s="632"/>
      <c r="BF241" s="459"/>
      <c r="BG241" s="632"/>
    </row>
    <row r="242" spans="1:59" s="458" customFormat="1" ht="40.15" customHeight="1">
      <c r="A242" s="632">
        <f ca="1">IF(C242="",0,MAX($A$6:A241)+1)</f>
        <v>540</v>
      </c>
      <c r="B242" s="451"/>
      <c r="C242" s="452" t="s">
        <v>1127</v>
      </c>
      <c r="D242" s="633" t="s">
        <v>730</v>
      </c>
      <c r="E242" s="455">
        <v>5.7000000000000002E-2</v>
      </c>
      <c r="F242" s="455"/>
      <c r="G242" s="455">
        <v>5.7000000000000002E-2</v>
      </c>
      <c r="H242" s="251">
        <f t="shared" si="31"/>
        <v>0</v>
      </c>
      <c r="I242" s="455">
        <f t="shared" si="32"/>
        <v>5.7000000000000002E-2</v>
      </c>
      <c r="J242" s="455">
        <f t="shared" si="29"/>
        <v>5.7000000000000002E-2</v>
      </c>
      <c r="K242" s="455" t="s">
        <v>425</v>
      </c>
      <c r="L242" s="455" t="str">
        <f t="shared" si="30"/>
        <v xml:space="preserve">TSC, </v>
      </c>
      <c r="M242" s="455"/>
      <c r="N242" s="253"/>
      <c r="O242" s="253"/>
      <c r="P242" s="253"/>
      <c r="Q242" s="253"/>
      <c r="R242" s="454"/>
      <c r="S242" s="253"/>
      <c r="T242" s="253"/>
      <c r="U242" s="253"/>
      <c r="V242" s="253"/>
      <c r="W242" s="253"/>
      <c r="X242" s="253"/>
      <c r="Y242" s="253"/>
      <c r="Z242" s="253"/>
      <c r="AA242" s="253"/>
      <c r="AB242" s="253">
        <v>5.7000000000000002E-2</v>
      </c>
      <c r="AC242" s="253"/>
      <c r="AD242" s="253"/>
      <c r="AE242" s="253"/>
      <c r="AF242" s="253"/>
      <c r="AG242" s="253"/>
      <c r="AH242" s="253"/>
      <c r="AI242" s="253"/>
      <c r="AJ242" s="253"/>
      <c r="AK242" s="253"/>
      <c r="AL242" s="253"/>
      <c r="AM242" s="253"/>
      <c r="AN242" s="253"/>
      <c r="AO242" s="253"/>
      <c r="AP242" s="253"/>
      <c r="AQ242" s="253"/>
      <c r="AR242" s="253"/>
      <c r="AS242" s="455" t="s">
        <v>700</v>
      </c>
      <c r="AT242" s="453" t="s">
        <v>1128</v>
      </c>
      <c r="AU242" s="453"/>
      <c r="AV242" s="453">
        <v>2021</v>
      </c>
      <c r="AW242" s="632" t="s">
        <v>767</v>
      </c>
      <c r="AX242" s="627" t="s">
        <v>870</v>
      </c>
      <c r="AY242" s="456" t="s">
        <v>827</v>
      </c>
      <c r="AZ242" s="457"/>
      <c r="BD242" s="632">
        <v>1</v>
      </c>
      <c r="BE242" s="632"/>
      <c r="BF242" s="459"/>
      <c r="BG242" s="632"/>
    </row>
    <row r="243" spans="1:59" s="457" customFormat="1" ht="40.15" customHeight="1">
      <c r="A243" s="632">
        <f ca="1">IF(C243="",0,MAX($A$6:A242)+1)</f>
        <v>541</v>
      </c>
      <c r="B243" s="451">
        <v>20</v>
      </c>
      <c r="C243" s="452" t="s">
        <v>1129</v>
      </c>
      <c r="D243" s="453" t="s">
        <v>730</v>
      </c>
      <c r="E243" s="455">
        <v>0.06</v>
      </c>
      <c r="F243" s="454"/>
      <c r="G243" s="454"/>
      <c r="H243" s="251">
        <f t="shared" si="31"/>
        <v>0</v>
      </c>
      <c r="I243" s="455">
        <f t="shared" si="32"/>
        <v>0.06</v>
      </c>
      <c r="J243" s="455">
        <f t="shared" si="29"/>
        <v>0.06</v>
      </c>
      <c r="K243" s="455" t="s">
        <v>425</v>
      </c>
      <c r="L243" s="455" t="str">
        <f t="shared" si="30"/>
        <v xml:space="preserve">TSC, </v>
      </c>
      <c r="M243" s="454"/>
      <c r="N243" s="454"/>
      <c r="O243" s="454"/>
      <c r="P243" s="454"/>
      <c r="Q243" s="454"/>
      <c r="R243" s="477"/>
      <c r="S243" s="477"/>
      <c r="T243" s="454"/>
      <c r="U243" s="454"/>
      <c r="V243" s="454"/>
      <c r="W243" s="454"/>
      <c r="X243" s="454"/>
      <c r="Y243" s="454"/>
      <c r="Z243" s="454"/>
      <c r="AA243" s="454"/>
      <c r="AB243" s="498">
        <v>0.06</v>
      </c>
      <c r="AC243" s="454"/>
      <c r="AD243" s="454"/>
      <c r="AE243" s="454"/>
      <c r="AF243" s="454"/>
      <c r="AG243" s="454"/>
      <c r="AH243" s="454"/>
      <c r="AI243" s="454"/>
      <c r="AJ243" s="454"/>
      <c r="AK243" s="454"/>
      <c r="AL243" s="454"/>
      <c r="AM243" s="454"/>
      <c r="AN243" s="454"/>
      <c r="AO243" s="454"/>
      <c r="AP243" s="454"/>
      <c r="AQ243" s="454"/>
      <c r="AR243" s="454"/>
      <c r="AS243" s="454" t="s">
        <v>700</v>
      </c>
      <c r="AT243" s="453"/>
      <c r="AU243" s="453"/>
      <c r="AV243" s="453">
        <v>2021</v>
      </c>
      <c r="AW243" s="453" t="s">
        <v>761</v>
      </c>
      <c r="AX243" s="453" t="s">
        <v>870</v>
      </c>
      <c r="AY243" s="456" t="s">
        <v>827</v>
      </c>
      <c r="BA243" s="458"/>
      <c r="BD243" s="632">
        <v>1</v>
      </c>
      <c r="BE243" s="571"/>
      <c r="BF243" s="459"/>
      <c r="BG243" s="632"/>
    </row>
    <row r="244" spans="1:59" s="457" customFormat="1" ht="55.15" customHeight="1">
      <c r="A244" s="632">
        <f ca="1">IF(C244="",0,MAX($A$6:A243)+1)</f>
        <v>542</v>
      </c>
      <c r="B244" s="451">
        <v>13</v>
      </c>
      <c r="C244" s="452" t="s">
        <v>1130</v>
      </c>
      <c r="D244" s="453" t="s">
        <v>730</v>
      </c>
      <c r="E244" s="454">
        <v>3.2099999999999997E-2</v>
      </c>
      <c r="F244" s="454">
        <v>2.3300000000000001E-2</v>
      </c>
      <c r="G244" s="454"/>
      <c r="H244" s="251">
        <f t="shared" si="31"/>
        <v>0</v>
      </c>
      <c r="I244" s="455">
        <f t="shared" si="32"/>
        <v>3.2099999999999997E-2</v>
      </c>
      <c r="J244" s="455">
        <f t="shared" si="29"/>
        <v>8.7999999999999953E-3</v>
      </c>
      <c r="K244" s="455" t="s">
        <v>425</v>
      </c>
      <c r="L244" s="455" t="str">
        <f t="shared" si="30"/>
        <v xml:space="preserve">ONT, </v>
      </c>
      <c r="M244" s="454"/>
      <c r="N244" s="454"/>
      <c r="O244" s="454"/>
      <c r="P244" s="454"/>
      <c r="Q244" s="454"/>
      <c r="R244" s="477"/>
      <c r="S244" s="477"/>
      <c r="T244" s="454"/>
      <c r="U244" s="454"/>
      <c r="V244" s="454"/>
      <c r="W244" s="454"/>
      <c r="X244" s="454"/>
      <c r="Y244" s="454"/>
      <c r="Z244" s="454">
        <v>8.7999999999999953E-3</v>
      </c>
      <c r="AA244" s="454"/>
      <c r="AB244" s="454"/>
      <c r="AC244" s="454"/>
      <c r="AD244" s="454"/>
      <c r="AE244" s="454"/>
      <c r="AF244" s="454"/>
      <c r="AG244" s="454"/>
      <c r="AH244" s="454"/>
      <c r="AI244" s="454"/>
      <c r="AJ244" s="454"/>
      <c r="AK244" s="454"/>
      <c r="AL244" s="454"/>
      <c r="AM244" s="454"/>
      <c r="AN244" s="454"/>
      <c r="AO244" s="454"/>
      <c r="AP244" s="454"/>
      <c r="AQ244" s="454"/>
      <c r="AR244" s="454"/>
      <c r="AS244" s="454" t="s">
        <v>700</v>
      </c>
      <c r="AT244" s="453"/>
      <c r="AU244" s="453"/>
      <c r="AV244" s="453">
        <v>2021</v>
      </c>
      <c r="AW244" s="453" t="s">
        <v>767</v>
      </c>
      <c r="AX244" s="453" t="s">
        <v>808</v>
      </c>
      <c r="AY244" s="456" t="s">
        <v>827</v>
      </c>
      <c r="BA244" s="458"/>
      <c r="BD244" s="632">
        <v>1</v>
      </c>
      <c r="BE244" s="571"/>
      <c r="BF244" s="459"/>
      <c r="BG244" s="632"/>
    </row>
    <row r="245" spans="1:59" s="457" customFormat="1" ht="40.15" customHeight="1">
      <c r="A245" s="632">
        <f ca="1">IF(C245="",0,MAX($A$6:A244)+1)</f>
        <v>543</v>
      </c>
      <c r="B245" s="451">
        <v>3</v>
      </c>
      <c r="C245" s="452" t="s">
        <v>1131</v>
      </c>
      <c r="D245" s="453" t="s">
        <v>730</v>
      </c>
      <c r="E245" s="454">
        <v>0.05</v>
      </c>
      <c r="F245" s="454"/>
      <c r="G245" s="454"/>
      <c r="H245" s="251">
        <f t="shared" si="31"/>
        <v>0</v>
      </c>
      <c r="I245" s="455">
        <f t="shared" si="32"/>
        <v>0.05</v>
      </c>
      <c r="J245" s="455">
        <f t="shared" si="29"/>
        <v>0.05</v>
      </c>
      <c r="K245" s="455" t="s">
        <v>425</v>
      </c>
      <c r="L245" s="455" t="str">
        <f t="shared" si="30"/>
        <v xml:space="preserve">HNK, </v>
      </c>
      <c r="M245" s="454"/>
      <c r="N245" s="454"/>
      <c r="O245" s="454"/>
      <c r="P245" s="454">
        <v>0.05</v>
      </c>
      <c r="Q245" s="454"/>
      <c r="R245" s="454"/>
      <c r="S245" s="454"/>
      <c r="T245" s="454"/>
      <c r="U245" s="454"/>
      <c r="V245" s="454"/>
      <c r="W245" s="454"/>
      <c r="X245" s="454"/>
      <c r="Y245" s="454"/>
      <c r="Z245" s="454"/>
      <c r="AA245" s="454"/>
      <c r="AB245" s="454"/>
      <c r="AC245" s="454"/>
      <c r="AD245" s="454"/>
      <c r="AE245" s="454"/>
      <c r="AF245" s="454"/>
      <c r="AG245" s="454"/>
      <c r="AH245" s="454"/>
      <c r="AI245" s="454"/>
      <c r="AJ245" s="454"/>
      <c r="AK245" s="454"/>
      <c r="AL245" s="454"/>
      <c r="AM245" s="454"/>
      <c r="AN245" s="454"/>
      <c r="AO245" s="454"/>
      <c r="AP245" s="454"/>
      <c r="AQ245" s="454"/>
      <c r="AR245" s="454"/>
      <c r="AS245" s="454" t="s">
        <v>700</v>
      </c>
      <c r="AT245" s="453"/>
      <c r="AU245" s="453"/>
      <c r="AV245" s="453">
        <v>2021</v>
      </c>
      <c r="AW245" s="453" t="s">
        <v>761</v>
      </c>
      <c r="AX245" s="453" t="s">
        <v>870</v>
      </c>
      <c r="AY245" s="456" t="s">
        <v>827</v>
      </c>
      <c r="BA245" s="458"/>
      <c r="BD245" s="632">
        <v>1</v>
      </c>
      <c r="BE245" s="571"/>
      <c r="BF245" s="459"/>
      <c r="BG245" s="632"/>
    </row>
    <row r="246" spans="1:59" s="457" customFormat="1" ht="40.15" customHeight="1">
      <c r="A246" s="632">
        <f ca="1">IF(C246="",0,MAX($A$6:A245)+1)</f>
        <v>678</v>
      </c>
      <c r="B246" s="451">
        <v>15</v>
      </c>
      <c r="C246" s="452" t="s">
        <v>1132</v>
      </c>
      <c r="D246" s="453" t="s">
        <v>730</v>
      </c>
      <c r="E246" s="454">
        <v>0.06</v>
      </c>
      <c r="F246" s="454"/>
      <c r="G246" s="454"/>
      <c r="H246" s="251">
        <f>I246-E246</f>
        <v>0</v>
      </c>
      <c r="I246" s="455">
        <f>J246+F246</f>
        <v>0.06</v>
      </c>
      <c r="J246" s="455">
        <f t="shared" si="29"/>
        <v>0.06</v>
      </c>
      <c r="K246" s="455" t="s">
        <v>425</v>
      </c>
      <c r="L246" s="455" t="str">
        <f t="shared" si="30"/>
        <v xml:space="preserve">HNK, </v>
      </c>
      <c r="M246" s="454"/>
      <c r="N246" s="454"/>
      <c r="O246" s="454"/>
      <c r="P246" s="454">
        <v>0.06</v>
      </c>
      <c r="Q246" s="454"/>
      <c r="R246" s="477"/>
      <c r="S246" s="477"/>
      <c r="T246" s="454"/>
      <c r="U246" s="454"/>
      <c r="V246" s="454"/>
      <c r="W246" s="454"/>
      <c r="X246" s="454"/>
      <c r="Y246" s="454"/>
      <c r="Z246" s="454"/>
      <c r="AA246" s="454"/>
      <c r="AB246" s="454"/>
      <c r="AC246" s="454"/>
      <c r="AD246" s="454"/>
      <c r="AE246" s="454"/>
      <c r="AF246" s="454"/>
      <c r="AG246" s="454"/>
      <c r="AH246" s="454"/>
      <c r="AI246" s="454"/>
      <c r="AJ246" s="454"/>
      <c r="AK246" s="454"/>
      <c r="AL246" s="454"/>
      <c r="AM246" s="454"/>
      <c r="AN246" s="454"/>
      <c r="AO246" s="454"/>
      <c r="AP246" s="454"/>
      <c r="AQ246" s="454"/>
      <c r="AR246" s="454"/>
      <c r="AS246" s="454" t="s">
        <v>700</v>
      </c>
      <c r="AT246" s="453"/>
      <c r="AU246" s="453"/>
      <c r="AV246" s="453">
        <v>2022</v>
      </c>
      <c r="AW246" s="453" t="s">
        <v>761</v>
      </c>
      <c r="AX246" s="453" t="s">
        <v>870</v>
      </c>
      <c r="AY246" s="456"/>
      <c r="BA246" s="458"/>
      <c r="BD246" s="632"/>
      <c r="BE246" s="571"/>
      <c r="BF246" s="459"/>
      <c r="BG246" s="632">
        <v>1</v>
      </c>
    </row>
    <row r="247" spans="1:59" s="457" customFormat="1" ht="40.15" customHeight="1">
      <c r="A247" s="632">
        <f ca="1">IF(C247="",0,MAX($A$6:A246)+1)</f>
        <v>677</v>
      </c>
      <c r="B247" s="451">
        <v>14</v>
      </c>
      <c r="C247" s="452" t="s">
        <v>1133</v>
      </c>
      <c r="D247" s="453" t="s">
        <v>730</v>
      </c>
      <c r="E247" s="454">
        <v>0.05</v>
      </c>
      <c r="F247" s="454"/>
      <c r="G247" s="454"/>
      <c r="H247" s="251">
        <f>I247-E247</f>
        <v>0</v>
      </c>
      <c r="I247" s="455">
        <f>J247+F247</f>
        <v>0.05</v>
      </c>
      <c r="J247" s="455">
        <f t="shared" si="29"/>
        <v>0.05</v>
      </c>
      <c r="K247" s="455" t="s">
        <v>425</v>
      </c>
      <c r="L247" s="455" t="str">
        <f t="shared" si="30"/>
        <v xml:space="preserve">RST, </v>
      </c>
      <c r="M247" s="454"/>
      <c r="N247" s="454"/>
      <c r="O247" s="454"/>
      <c r="P247" s="454"/>
      <c r="Q247" s="454"/>
      <c r="R247" s="477"/>
      <c r="S247" s="477"/>
      <c r="T247" s="454">
        <v>0.05</v>
      </c>
      <c r="U247" s="454"/>
      <c r="V247" s="454"/>
      <c r="W247" s="454"/>
      <c r="X247" s="454"/>
      <c r="Y247" s="454"/>
      <c r="Z247" s="454"/>
      <c r="AA247" s="454"/>
      <c r="AB247" s="454"/>
      <c r="AC247" s="454"/>
      <c r="AD247" s="454"/>
      <c r="AE247" s="454"/>
      <c r="AF247" s="454"/>
      <c r="AG247" s="454"/>
      <c r="AH247" s="454"/>
      <c r="AI247" s="454"/>
      <c r="AJ247" s="454"/>
      <c r="AK247" s="454"/>
      <c r="AL247" s="454"/>
      <c r="AM247" s="454"/>
      <c r="AN247" s="454"/>
      <c r="AO247" s="454"/>
      <c r="AP247" s="454"/>
      <c r="AQ247" s="454"/>
      <c r="AR247" s="454"/>
      <c r="AS247" s="454" t="s">
        <v>700</v>
      </c>
      <c r="AT247" s="453"/>
      <c r="AU247" s="453"/>
      <c r="AV247" s="453">
        <v>2022</v>
      </c>
      <c r="AW247" s="453" t="s">
        <v>761</v>
      </c>
      <c r="AX247" s="453" t="s">
        <v>870</v>
      </c>
      <c r="AY247" s="456" t="s">
        <v>827</v>
      </c>
      <c r="BA247" s="458"/>
      <c r="BD247" s="632"/>
      <c r="BE247" s="571"/>
      <c r="BF247" s="459"/>
      <c r="BG247" s="632">
        <v>1</v>
      </c>
    </row>
    <row r="248" spans="1:59" s="457" customFormat="1" ht="40.15" customHeight="1">
      <c r="A248" s="632">
        <f ca="1">IF(C248="",0,MAX($A$6:A247)+1)</f>
        <v>677</v>
      </c>
      <c r="B248" s="451">
        <v>14</v>
      </c>
      <c r="C248" s="452" t="s">
        <v>1134</v>
      </c>
      <c r="D248" s="453" t="s">
        <v>730</v>
      </c>
      <c r="E248" s="454">
        <v>0.05</v>
      </c>
      <c r="F248" s="454"/>
      <c r="G248" s="454"/>
      <c r="H248" s="251">
        <f>I248-E248</f>
        <v>0</v>
      </c>
      <c r="I248" s="455">
        <f>J248+F248</f>
        <v>0.05</v>
      </c>
      <c r="J248" s="455">
        <f t="shared" si="29"/>
        <v>0.05</v>
      </c>
      <c r="K248" s="455" t="s">
        <v>425</v>
      </c>
      <c r="L248" s="455" t="str">
        <f t="shared" si="30"/>
        <v xml:space="preserve">RST, </v>
      </c>
      <c r="M248" s="454"/>
      <c r="N248" s="454"/>
      <c r="O248" s="454"/>
      <c r="P248" s="454"/>
      <c r="Q248" s="454"/>
      <c r="R248" s="477"/>
      <c r="S248" s="477"/>
      <c r="T248" s="454">
        <v>0.05</v>
      </c>
      <c r="U248" s="454"/>
      <c r="V248" s="454"/>
      <c r="W248" s="454"/>
      <c r="X248" s="454"/>
      <c r="Y248" s="454"/>
      <c r="Z248" s="454"/>
      <c r="AA248" s="454"/>
      <c r="AB248" s="454"/>
      <c r="AC248" s="454"/>
      <c r="AD248" s="454"/>
      <c r="AE248" s="454"/>
      <c r="AF248" s="454"/>
      <c r="AG248" s="454"/>
      <c r="AH248" s="454"/>
      <c r="AI248" s="454"/>
      <c r="AJ248" s="454"/>
      <c r="AK248" s="454"/>
      <c r="AL248" s="454"/>
      <c r="AM248" s="454"/>
      <c r="AN248" s="454"/>
      <c r="AO248" s="454"/>
      <c r="AP248" s="454"/>
      <c r="AQ248" s="454"/>
      <c r="AR248" s="454"/>
      <c r="AS248" s="454" t="s">
        <v>700</v>
      </c>
      <c r="AT248" s="453"/>
      <c r="AU248" s="453"/>
      <c r="AV248" s="453">
        <v>2022</v>
      </c>
      <c r="AW248" s="453" t="s">
        <v>761</v>
      </c>
      <c r="AX248" s="453" t="s">
        <v>870</v>
      </c>
      <c r="AY248" s="456" t="s">
        <v>827</v>
      </c>
      <c r="BA248" s="458"/>
      <c r="BD248" s="632"/>
      <c r="BE248" s="571"/>
      <c r="BF248" s="459"/>
      <c r="BG248" s="632">
        <v>1</v>
      </c>
    </row>
    <row r="249" spans="1:59" s="458" customFormat="1" ht="55.15" customHeight="1">
      <c r="A249" s="632">
        <f ca="1">IF(C249="",0,MAX($A$6:A245)+1)</f>
        <v>544</v>
      </c>
      <c r="B249" s="460">
        <v>22</v>
      </c>
      <c r="C249" s="461" t="s">
        <v>1135</v>
      </c>
      <c r="D249" s="633" t="s">
        <v>730</v>
      </c>
      <c r="E249" s="455">
        <v>1.4999999999999999E-2</v>
      </c>
      <c r="F249" s="455"/>
      <c r="G249" s="455">
        <v>1.4999999999999999E-2</v>
      </c>
      <c r="H249" s="251">
        <f t="shared" si="31"/>
        <v>0</v>
      </c>
      <c r="I249" s="455">
        <f t="shared" si="32"/>
        <v>1.4999999999999999E-2</v>
      </c>
      <c r="J249" s="455">
        <f t="shared" si="29"/>
        <v>1.4999999999999999E-2</v>
      </c>
      <c r="K249" s="455" t="s">
        <v>425</v>
      </c>
      <c r="L249" s="455" t="str">
        <f t="shared" si="30"/>
        <v xml:space="preserve">RSN, </v>
      </c>
      <c r="M249" s="455"/>
      <c r="N249" s="203"/>
      <c r="O249" s="203"/>
      <c r="P249" s="203"/>
      <c r="Q249" s="203"/>
      <c r="R249" s="477"/>
      <c r="S249" s="477">
        <v>1.4999999999999999E-2</v>
      </c>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454"/>
      <c r="AQ249" s="454"/>
      <c r="AR249" s="454"/>
      <c r="AS249" s="455" t="s">
        <v>707</v>
      </c>
      <c r="AT249" s="453" t="s">
        <v>1136</v>
      </c>
      <c r="AU249" s="453" t="s">
        <v>766</v>
      </c>
      <c r="AV249" s="453">
        <v>2021</v>
      </c>
      <c r="AW249" s="453" t="s">
        <v>767</v>
      </c>
      <c r="AX249" s="453" t="s">
        <v>808</v>
      </c>
      <c r="AY249" s="456" t="s">
        <v>827</v>
      </c>
      <c r="AZ249" s="457"/>
      <c r="BD249" s="632"/>
      <c r="BE249" s="632"/>
      <c r="BF249" s="459">
        <v>1</v>
      </c>
      <c r="BG249" s="632"/>
    </row>
    <row r="250" spans="1:59" s="457" customFormat="1" ht="49.9" customHeight="1">
      <c r="A250" s="632">
        <f ca="1">IF(C250="",0,MAX($A$6:A249)+1)</f>
        <v>545</v>
      </c>
      <c r="B250" s="451"/>
      <c r="C250" s="478" t="s">
        <v>1137</v>
      </c>
      <c r="D250" s="633" t="s">
        <v>730</v>
      </c>
      <c r="E250" s="455">
        <v>0.03</v>
      </c>
      <c r="F250" s="455"/>
      <c r="G250" s="455">
        <v>0.03</v>
      </c>
      <c r="H250" s="251">
        <f t="shared" si="31"/>
        <v>4.0000000000000008E-2</v>
      </c>
      <c r="I250" s="455">
        <f t="shared" si="32"/>
        <v>7.0000000000000007E-2</v>
      </c>
      <c r="J250" s="455">
        <f t="shared" si="29"/>
        <v>7.0000000000000007E-2</v>
      </c>
      <c r="K250" s="455" t="s">
        <v>425</v>
      </c>
      <c r="L250" s="455" t="str">
        <f t="shared" si="30"/>
        <v xml:space="preserve">CLN, DGD, </v>
      </c>
      <c r="M250" s="455"/>
      <c r="N250" s="253"/>
      <c r="O250" s="253"/>
      <c r="P250" s="253"/>
      <c r="Q250" s="455">
        <v>0.03</v>
      </c>
      <c r="R250" s="203"/>
      <c r="S250" s="203"/>
      <c r="T250" s="253"/>
      <c r="U250" s="253"/>
      <c r="V250" s="253"/>
      <c r="W250" s="253"/>
      <c r="X250" s="253"/>
      <c r="Y250" s="253"/>
      <c r="Z250" s="253"/>
      <c r="AA250" s="253"/>
      <c r="AB250" s="253"/>
      <c r="AC250" s="253"/>
      <c r="AD250" s="253"/>
      <c r="AE250" s="253"/>
      <c r="AF250" s="253"/>
      <c r="AG250" s="253"/>
      <c r="AH250" s="253"/>
      <c r="AI250" s="253"/>
      <c r="AJ250" s="253">
        <v>0.04</v>
      </c>
      <c r="AK250" s="253"/>
      <c r="AL250" s="253"/>
      <c r="AM250" s="253"/>
      <c r="AN250" s="253"/>
      <c r="AO250" s="253"/>
      <c r="AP250" s="253"/>
      <c r="AQ250" s="253"/>
      <c r="AR250" s="253"/>
      <c r="AS250" s="455" t="s">
        <v>699</v>
      </c>
      <c r="AT250" s="453" t="s">
        <v>1138</v>
      </c>
      <c r="AU250" s="453" t="s">
        <v>866</v>
      </c>
      <c r="AV250" s="453">
        <v>2021</v>
      </c>
      <c r="AW250" s="627" t="s">
        <v>767</v>
      </c>
      <c r="AX250" s="627" t="s">
        <v>866</v>
      </c>
      <c r="AY250" s="456" t="s">
        <v>827</v>
      </c>
      <c r="BA250" s="458"/>
      <c r="BD250" s="632"/>
      <c r="BE250" s="571"/>
      <c r="BF250" s="459">
        <v>1</v>
      </c>
      <c r="BG250" s="632"/>
    </row>
    <row r="251" spans="1:59" s="457" customFormat="1" ht="49.9" customHeight="1">
      <c r="A251" s="632">
        <f ca="1">IF(C251="",0,MAX($A$6:A250)+1)</f>
        <v>546</v>
      </c>
      <c r="B251" s="451">
        <v>14</v>
      </c>
      <c r="C251" s="452" t="s">
        <v>1139</v>
      </c>
      <c r="D251" s="453" t="s">
        <v>730</v>
      </c>
      <c r="E251" s="454">
        <v>0.04</v>
      </c>
      <c r="F251" s="454"/>
      <c r="G251" s="454"/>
      <c r="H251" s="251">
        <f t="shared" si="31"/>
        <v>-0.04</v>
      </c>
      <c r="I251" s="455">
        <f t="shared" si="32"/>
        <v>0</v>
      </c>
      <c r="J251" s="455">
        <f t="shared" si="29"/>
        <v>0</v>
      </c>
      <c r="K251" s="455" t="s">
        <v>425</v>
      </c>
      <c r="L251" s="455" t="str">
        <f t="shared" si="30"/>
        <v/>
      </c>
      <c r="M251" s="454"/>
      <c r="N251" s="454"/>
      <c r="O251" s="454"/>
      <c r="P251" s="454"/>
      <c r="Q251" s="454"/>
      <c r="R251" s="454"/>
      <c r="S251" s="454"/>
      <c r="T251" s="454"/>
      <c r="U251" s="454"/>
      <c r="V251" s="454"/>
      <c r="W251" s="454"/>
      <c r="X251" s="454"/>
      <c r="Y251" s="454"/>
      <c r="Z251" s="454"/>
      <c r="AA251" s="454"/>
      <c r="AB251" s="454"/>
      <c r="AC251" s="454"/>
      <c r="AD251" s="454"/>
      <c r="AE251" s="454"/>
      <c r="AF251" s="454"/>
      <c r="AG251" s="454"/>
      <c r="AH251" s="454"/>
      <c r="AI251" s="454"/>
      <c r="AJ251" s="454"/>
      <c r="AK251" s="454"/>
      <c r="AL251" s="454"/>
      <c r="AM251" s="454"/>
      <c r="AN251" s="454"/>
      <c r="AO251" s="454"/>
      <c r="AP251" s="454"/>
      <c r="AQ251" s="454"/>
      <c r="AR251" s="454"/>
      <c r="AS251" s="454" t="s">
        <v>699</v>
      </c>
      <c r="AT251" s="453"/>
      <c r="AU251" s="453" t="s">
        <v>808</v>
      </c>
      <c r="AV251" s="453">
        <v>2021</v>
      </c>
      <c r="AW251" s="627" t="s">
        <v>767</v>
      </c>
      <c r="AX251" s="627" t="s">
        <v>808</v>
      </c>
      <c r="AY251" s="456" t="s">
        <v>827</v>
      </c>
      <c r="BA251" s="458"/>
      <c r="BD251" s="632"/>
      <c r="BE251" s="571"/>
      <c r="BF251" s="459">
        <v>1</v>
      </c>
      <c r="BG251" s="632"/>
    </row>
    <row r="252" spans="1:59" s="457" customFormat="1" ht="22.15" customHeight="1">
      <c r="A252" s="632">
        <f ca="1">IF(C252="",0,MAX($A$6:A251)+1)</f>
        <v>547</v>
      </c>
      <c r="B252" s="451"/>
      <c r="C252" s="478" t="s">
        <v>1140</v>
      </c>
      <c r="D252" s="633" t="s">
        <v>730</v>
      </c>
      <c r="E252" s="455">
        <v>0.14599999999999999</v>
      </c>
      <c r="F252" s="455"/>
      <c r="G252" s="455">
        <v>0.14599999999999999</v>
      </c>
      <c r="H252" s="251">
        <f t="shared" si="31"/>
        <v>0</v>
      </c>
      <c r="I252" s="455">
        <f t="shared" si="32"/>
        <v>0.14599999999999999</v>
      </c>
      <c r="J252" s="455">
        <f t="shared" si="29"/>
        <v>0.14599999999999999</v>
      </c>
      <c r="K252" s="455" t="s">
        <v>425</v>
      </c>
      <c r="L252" s="455" t="str">
        <f t="shared" si="30"/>
        <v xml:space="preserve">DGD, </v>
      </c>
      <c r="M252" s="455"/>
      <c r="N252" s="253"/>
      <c r="O252" s="253"/>
      <c r="P252" s="253"/>
      <c r="Q252" s="253"/>
      <c r="R252" s="203"/>
      <c r="S252" s="203"/>
      <c r="T252" s="253"/>
      <c r="U252" s="253"/>
      <c r="V252" s="253"/>
      <c r="W252" s="253"/>
      <c r="X252" s="253"/>
      <c r="Y252" s="253"/>
      <c r="Z252" s="253"/>
      <c r="AA252" s="253"/>
      <c r="AB252" s="253"/>
      <c r="AC252" s="253"/>
      <c r="AD252" s="253"/>
      <c r="AE252" s="253"/>
      <c r="AF252" s="253"/>
      <c r="AG252" s="253"/>
      <c r="AH252" s="253"/>
      <c r="AI252" s="253"/>
      <c r="AJ252" s="455">
        <v>0.14599999999999999</v>
      </c>
      <c r="AK252" s="455"/>
      <c r="AL252" s="253"/>
      <c r="AM252" s="253"/>
      <c r="AN252" s="253"/>
      <c r="AO252" s="253"/>
      <c r="AP252" s="253"/>
      <c r="AQ252" s="253"/>
      <c r="AR252" s="253"/>
      <c r="AS252" s="455" t="s">
        <v>699</v>
      </c>
      <c r="AT252" s="453" t="s">
        <v>1141</v>
      </c>
      <c r="AU252" s="453"/>
      <c r="AV252" s="453">
        <v>2021</v>
      </c>
      <c r="AW252" s="627" t="s">
        <v>767</v>
      </c>
      <c r="AX252" s="627" t="s">
        <v>911</v>
      </c>
      <c r="AY252" s="456" t="s">
        <v>827</v>
      </c>
      <c r="BA252" s="458"/>
      <c r="BD252" s="632"/>
      <c r="BE252" s="571"/>
      <c r="BF252" s="459">
        <v>1</v>
      </c>
      <c r="BG252" s="632"/>
    </row>
    <row r="253" spans="1:59" s="458" customFormat="1" ht="40.15" customHeight="1">
      <c r="A253" s="632">
        <f ca="1">IF(C253="",0,MAX($A$6:A252)+1)</f>
        <v>548</v>
      </c>
      <c r="B253" s="451"/>
      <c r="C253" s="461" t="s">
        <v>1142</v>
      </c>
      <c r="D253" s="633" t="s">
        <v>730</v>
      </c>
      <c r="E253" s="454">
        <v>0.5</v>
      </c>
      <c r="F253" s="455"/>
      <c r="G253" s="455">
        <v>0.5</v>
      </c>
      <c r="H253" s="251">
        <f t="shared" si="31"/>
        <v>0</v>
      </c>
      <c r="I253" s="455">
        <f t="shared" si="32"/>
        <v>0.5</v>
      </c>
      <c r="J253" s="455">
        <f t="shared" si="29"/>
        <v>0.5</v>
      </c>
      <c r="K253" s="455" t="s">
        <v>425</v>
      </c>
      <c r="L253" s="455" t="str">
        <f t="shared" si="30"/>
        <v xml:space="preserve">HNK, </v>
      </c>
      <c r="M253" s="455"/>
      <c r="N253" s="253"/>
      <c r="O253" s="253"/>
      <c r="P253" s="455">
        <v>0.5</v>
      </c>
      <c r="Q253" s="253"/>
      <c r="R253" s="203"/>
      <c r="S253" s="203"/>
      <c r="T253" s="253"/>
      <c r="U253" s="253"/>
      <c r="V253" s="253"/>
      <c r="W253" s="253"/>
      <c r="X253" s="253"/>
      <c r="Y253" s="253"/>
      <c r="Z253" s="253"/>
      <c r="AA253" s="253"/>
      <c r="AB253" s="253"/>
      <c r="AC253" s="253"/>
      <c r="AD253" s="253"/>
      <c r="AE253" s="253"/>
      <c r="AF253" s="253"/>
      <c r="AG253" s="253"/>
      <c r="AH253" s="253"/>
      <c r="AI253" s="253"/>
      <c r="AJ253" s="253"/>
      <c r="AK253" s="253"/>
      <c r="AL253" s="253"/>
      <c r="AM253" s="253"/>
      <c r="AN253" s="253"/>
      <c r="AO253" s="253"/>
      <c r="AP253" s="253"/>
      <c r="AQ253" s="253"/>
      <c r="AR253" s="253"/>
      <c r="AS253" s="455" t="s">
        <v>706</v>
      </c>
      <c r="AT253" s="453" t="s">
        <v>1143</v>
      </c>
      <c r="AU253" s="453"/>
      <c r="AV253" s="453">
        <v>2021</v>
      </c>
      <c r="AW253" s="627" t="s">
        <v>767</v>
      </c>
      <c r="AX253" s="627" t="s">
        <v>870</v>
      </c>
      <c r="AY253" s="456" t="s">
        <v>827</v>
      </c>
      <c r="AZ253" s="457"/>
      <c r="BD253" s="632">
        <v>1</v>
      </c>
      <c r="BE253" s="632"/>
      <c r="BF253" s="459"/>
      <c r="BG253" s="632"/>
    </row>
    <row r="254" spans="1:59" s="458" customFormat="1" ht="40.15" customHeight="1">
      <c r="A254" s="632">
        <f ca="1">IF(C254="",0,MAX($A$6:A253)+1)</f>
        <v>549</v>
      </c>
      <c r="B254" s="451"/>
      <c r="C254" s="478" t="s">
        <v>1144</v>
      </c>
      <c r="D254" s="453" t="s">
        <v>730</v>
      </c>
      <c r="E254" s="454">
        <v>0.7</v>
      </c>
      <c r="F254" s="454"/>
      <c r="G254" s="454">
        <v>0.7</v>
      </c>
      <c r="H254" s="251">
        <f t="shared" si="31"/>
        <v>0</v>
      </c>
      <c r="I254" s="455">
        <f t="shared" si="32"/>
        <v>0.7</v>
      </c>
      <c r="J254" s="455">
        <f t="shared" si="29"/>
        <v>0.7</v>
      </c>
      <c r="K254" s="455" t="s">
        <v>425</v>
      </c>
      <c r="L254" s="455" t="str">
        <f t="shared" si="30"/>
        <v xml:space="preserve">CSD, </v>
      </c>
      <c r="M254" s="455"/>
      <c r="N254" s="253"/>
      <c r="O254" s="253"/>
      <c r="P254" s="455"/>
      <c r="Q254" s="253"/>
      <c r="R254" s="203"/>
      <c r="S254" s="203"/>
      <c r="T254" s="253"/>
      <c r="U254" s="253"/>
      <c r="V254" s="253"/>
      <c r="W254" s="253"/>
      <c r="X254" s="253"/>
      <c r="Y254" s="253"/>
      <c r="Z254" s="253"/>
      <c r="AA254" s="253"/>
      <c r="AB254" s="253"/>
      <c r="AC254" s="253"/>
      <c r="AD254" s="253"/>
      <c r="AE254" s="253"/>
      <c r="AF254" s="253"/>
      <c r="AG254" s="253"/>
      <c r="AH254" s="253"/>
      <c r="AI254" s="253"/>
      <c r="AJ254" s="253"/>
      <c r="AK254" s="253"/>
      <c r="AL254" s="253"/>
      <c r="AM254" s="253"/>
      <c r="AN254" s="253">
        <v>0.7</v>
      </c>
      <c r="AO254" s="253"/>
      <c r="AP254" s="253"/>
      <c r="AQ254" s="253"/>
      <c r="AR254" s="253"/>
      <c r="AS254" s="454" t="s">
        <v>706</v>
      </c>
      <c r="AT254" s="453" t="s">
        <v>1145</v>
      </c>
      <c r="AU254" s="453"/>
      <c r="AV254" s="453">
        <v>2021</v>
      </c>
      <c r="AW254" s="627" t="s">
        <v>767</v>
      </c>
      <c r="AX254" s="627" t="s">
        <v>870</v>
      </c>
      <c r="AY254" s="456" t="s">
        <v>827</v>
      </c>
      <c r="AZ254" s="457"/>
      <c r="BD254" s="632">
        <v>1</v>
      </c>
      <c r="BE254" s="632"/>
      <c r="BF254" s="459"/>
      <c r="BG254" s="632"/>
    </row>
    <row r="255" spans="1:59" s="458" customFormat="1" ht="40.15" customHeight="1">
      <c r="A255" s="632">
        <f ca="1">IF(C255="",0,MAX($A$6:A254)+1)</f>
        <v>550</v>
      </c>
      <c r="B255" s="451"/>
      <c r="C255" s="478" t="s">
        <v>1146</v>
      </c>
      <c r="D255" s="453" t="s">
        <v>730</v>
      </c>
      <c r="E255" s="454">
        <v>0.26500000000000001</v>
      </c>
      <c r="F255" s="454"/>
      <c r="G255" s="454">
        <v>0.26500000000000001</v>
      </c>
      <c r="H255" s="251">
        <f t="shared" si="31"/>
        <v>0</v>
      </c>
      <c r="I255" s="455">
        <f t="shared" si="32"/>
        <v>0.26500000000000001</v>
      </c>
      <c r="J255" s="455">
        <f t="shared" si="29"/>
        <v>0.26500000000000001</v>
      </c>
      <c r="K255" s="455" t="s">
        <v>425</v>
      </c>
      <c r="L255" s="455" t="str">
        <f t="shared" si="30"/>
        <v xml:space="preserve">HNK, </v>
      </c>
      <c r="M255" s="455"/>
      <c r="N255" s="253"/>
      <c r="O255" s="253"/>
      <c r="P255" s="253">
        <v>0.26500000000000001</v>
      </c>
      <c r="Q255" s="253"/>
      <c r="R255" s="203"/>
      <c r="S255" s="203"/>
      <c r="T255" s="253"/>
      <c r="U255" s="253"/>
      <c r="V255" s="253"/>
      <c r="W255" s="253"/>
      <c r="X255" s="253"/>
      <c r="Y255" s="253"/>
      <c r="Z255" s="253"/>
      <c r="AA255" s="253"/>
      <c r="AB255" s="253"/>
      <c r="AC255" s="253"/>
      <c r="AD255" s="253"/>
      <c r="AE255" s="253"/>
      <c r="AF255" s="253"/>
      <c r="AG255" s="253"/>
      <c r="AH255" s="253"/>
      <c r="AI255" s="253"/>
      <c r="AJ255" s="253"/>
      <c r="AK255" s="253"/>
      <c r="AL255" s="253"/>
      <c r="AM255" s="253"/>
      <c r="AN255" s="253"/>
      <c r="AO255" s="253"/>
      <c r="AP255" s="253"/>
      <c r="AQ255" s="253"/>
      <c r="AR255" s="253"/>
      <c r="AS255" s="454" t="s">
        <v>706</v>
      </c>
      <c r="AT255" s="453" t="s">
        <v>1147</v>
      </c>
      <c r="AU255" s="453"/>
      <c r="AV255" s="453">
        <v>2021</v>
      </c>
      <c r="AW255" s="627" t="s">
        <v>767</v>
      </c>
      <c r="AX255" s="627" t="s">
        <v>870</v>
      </c>
      <c r="AY255" s="456" t="s">
        <v>827</v>
      </c>
      <c r="AZ255" s="457"/>
      <c r="BD255" s="632">
        <v>1</v>
      </c>
      <c r="BE255" s="632"/>
      <c r="BF255" s="459"/>
      <c r="BG255" s="632"/>
    </row>
    <row r="256" spans="1:59" s="458" customFormat="1" ht="40.15" customHeight="1">
      <c r="A256" s="632">
        <f ca="1">IF(C256="",0,MAX($A$6:A255)+1)</f>
        <v>551</v>
      </c>
      <c r="B256" s="451"/>
      <c r="C256" s="478" t="s">
        <v>1148</v>
      </c>
      <c r="D256" s="633" t="s">
        <v>730</v>
      </c>
      <c r="E256" s="454">
        <v>0.3</v>
      </c>
      <c r="F256" s="455"/>
      <c r="G256" s="455">
        <v>0.3</v>
      </c>
      <c r="H256" s="251">
        <f t="shared" si="31"/>
        <v>0</v>
      </c>
      <c r="I256" s="455">
        <f t="shared" si="32"/>
        <v>0.3</v>
      </c>
      <c r="J256" s="455">
        <f t="shared" si="29"/>
        <v>0.3</v>
      </c>
      <c r="K256" s="455" t="s">
        <v>425</v>
      </c>
      <c r="L256" s="455" t="str">
        <f t="shared" si="30"/>
        <v xml:space="preserve">RSN, </v>
      </c>
      <c r="M256" s="455"/>
      <c r="N256" s="253"/>
      <c r="O256" s="253"/>
      <c r="P256" s="455"/>
      <c r="Q256" s="253"/>
      <c r="R256" s="203"/>
      <c r="S256" s="203">
        <v>0.3</v>
      </c>
      <c r="T256" s="253"/>
      <c r="U256" s="253"/>
      <c r="V256" s="253"/>
      <c r="W256" s="253"/>
      <c r="X256" s="253"/>
      <c r="Y256" s="253"/>
      <c r="Z256" s="253"/>
      <c r="AA256" s="253"/>
      <c r="AB256" s="253"/>
      <c r="AC256" s="253"/>
      <c r="AD256" s="253"/>
      <c r="AE256" s="253"/>
      <c r="AF256" s="253"/>
      <c r="AG256" s="253"/>
      <c r="AH256" s="253"/>
      <c r="AI256" s="253"/>
      <c r="AJ256" s="253"/>
      <c r="AK256" s="253"/>
      <c r="AL256" s="253"/>
      <c r="AM256" s="253"/>
      <c r="AN256" s="253"/>
      <c r="AO256" s="253"/>
      <c r="AP256" s="253"/>
      <c r="AQ256" s="253"/>
      <c r="AR256" s="253"/>
      <c r="AS256" s="455" t="s">
        <v>706</v>
      </c>
      <c r="AT256" s="453" t="s">
        <v>1149</v>
      </c>
      <c r="AU256" s="453"/>
      <c r="AV256" s="453">
        <v>2021</v>
      </c>
      <c r="AW256" s="627" t="s">
        <v>767</v>
      </c>
      <c r="AX256" s="627" t="s">
        <v>870</v>
      </c>
      <c r="AY256" s="456" t="s">
        <v>827</v>
      </c>
      <c r="AZ256" s="457"/>
      <c r="BD256" s="632">
        <v>1</v>
      </c>
      <c r="BE256" s="632"/>
      <c r="BF256" s="459"/>
      <c r="BG256" s="632"/>
    </row>
    <row r="257" spans="1:59" s="458" customFormat="1" ht="49.9" customHeight="1">
      <c r="A257" s="632">
        <f ca="1">IF(C257="",0,MAX($A$6:A256)+1)</f>
        <v>552</v>
      </c>
      <c r="B257" s="451">
        <v>16</v>
      </c>
      <c r="C257" s="461" t="s">
        <v>1150</v>
      </c>
      <c r="D257" s="633" t="s">
        <v>730</v>
      </c>
      <c r="E257" s="455">
        <v>0.05</v>
      </c>
      <c r="F257" s="455"/>
      <c r="G257" s="455"/>
      <c r="H257" s="251">
        <f t="shared" si="31"/>
        <v>0</v>
      </c>
      <c r="I257" s="455">
        <f t="shared" si="32"/>
        <v>0.05</v>
      </c>
      <c r="J257" s="455">
        <f t="shared" si="29"/>
        <v>0.05</v>
      </c>
      <c r="K257" s="455" t="s">
        <v>425</v>
      </c>
      <c r="L257" s="455" t="str">
        <f t="shared" si="30"/>
        <v xml:space="preserve">RST, </v>
      </c>
      <c r="M257" s="455"/>
      <c r="N257" s="203"/>
      <c r="O257" s="203"/>
      <c r="P257" s="203"/>
      <c r="Q257" s="203"/>
      <c r="R257" s="477"/>
      <c r="S257" s="477"/>
      <c r="T257" s="203">
        <v>0.05</v>
      </c>
      <c r="U257" s="203"/>
      <c r="V257" s="203"/>
      <c r="W257" s="203"/>
      <c r="X257" s="203"/>
      <c r="Y257" s="203"/>
      <c r="Z257" s="203"/>
      <c r="AA257" s="203"/>
      <c r="AB257" s="203"/>
      <c r="AC257" s="203"/>
      <c r="AD257" s="203"/>
      <c r="AE257" s="203"/>
      <c r="AF257" s="203"/>
      <c r="AG257" s="203"/>
      <c r="AH257" s="203"/>
      <c r="AI257" s="203"/>
      <c r="AJ257" s="203"/>
      <c r="AK257" s="203"/>
      <c r="AL257" s="203"/>
      <c r="AM257" s="203"/>
      <c r="AN257" s="203"/>
      <c r="AO257" s="203"/>
      <c r="AP257" s="454"/>
      <c r="AQ257" s="454"/>
      <c r="AR257" s="454"/>
      <c r="AS257" s="455" t="s">
        <v>697</v>
      </c>
      <c r="AT257" s="453"/>
      <c r="AU257" s="453"/>
      <c r="AV257" s="453">
        <v>2019</v>
      </c>
      <c r="AW257" s="633" t="s">
        <v>767</v>
      </c>
      <c r="AX257" s="633" t="s">
        <v>866</v>
      </c>
      <c r="AY257" s="456"/>
      <c r="AZ257" s="457"/>
      <c r="BD257" s="632"/>
      <c r="BE257" s="632">
        <v>1</v>
      </c>
      <c r="BF257" s="459"/>
      <c r="BG257" s="632">
        <v>1</v>
      </c>
    </row>
    <row r="258" spans="1:59" s="458" customFormat="1" ht="49.9" customHeight="1">
      <c r="A258" s="632">
        <f ca="1">IF(C258="",0,MAX($A$6:A257)+1)</f>
        <v>553</v>
      </c>
      <c r="B258" s="451">
        <v>24</v>
      </c>
      <c r="C258" s="452" t="s">
        <v>1151</v>
      </c>
      <c r="D258" s="453" t="s">
        <v>730</v>
      </c>
      <c r="E258" s="454">
        <v>0.05</v>
      </c>
      <c r="F258" s="454"/>
      <c r="G258" s="454"/>
      <c r="H258" s="251">
        <f t="shared" si="31"/>
        <v>0.05</v>
      </c>
      <c r="I258" s="455">
        <f t="shared" si="32"/>
        <v>0.1</v>
      </c>
      <c r="J258" s="455">
        <f t="shared" si="29"/>
        <v>0.1</v>
      </c>
      <c r="K258" s="455" t="s">
        <v>425</v>
      </c>
      <c r="L258" s="455" t="str">
        <f t="shared" si="30"/>
        <v xml:space="preserve">RST, CSD, </v>
      </c>
      <c r="M258" s="454"/>
      <c r="N258" s="454"/>
      <c r="O258" s="454"/>
      <c r="P258" s="454"/>
      <c r="Q258" s="454"/>
      <c r="R258" s="477"/>
      <c r="S258" s="477"/>
      <c r="T258" s="454">
        <v>0.05</v>
      </c>
      <c r="U258" s="454"/>
      <c r="V258" s="454"/>
      <c r="W258" s="454"/>
      <c r="X258" s="454"/>
      <c r="Y258" s="454"/>
      <c r="Z258" s="454"/>
      <c r="AA258" s="454"/>
      <c r="AB258" s="454"/>
      <c r="AC258" s="454"/>
      <c r="AD258" s="454"/>
      <c r="AE258" s="454"/>
      <c r="AF258" s="454"/>
      <c r="AG258" s="454"/>
      <c r="AH258" s="454"/>
      <c r="AI258" s="454"/>
      <c r="AJ258" s="454"/>
      <c r="AK258" s="454"/>
      <c r="AL258" s="454"/>
      <c r="AM258" s="454"/>
      <c r="AN258" s="454">
        <v>0.05</v>
      </c>
      <c r="AO258" s="454"/>
      <c r="AP258" s="454"/>
      <c r="AQ258" s="454"/>
      <c r="AR258" s="454"/>
      <c r="AS258" s="454" t="s">
        <v>698</v>
      </c>
      <c r="AT258" s="453"/>
      <c r="AU258" s="453"/>
      <c r="AV258" s="453">
        <v>2019</v>
      </c>
      <c r="AW258" s="453" t="s">
        <v>767</v>
      </c>
      <c r="AX258" s="453" t="s">
        <v>808</v>
      </c>
      <c r="AY258" s="456"/>
      <c r="AZ258" s="457"/>
      <c r="BD258" s="632">
        <v>1</v>
      </c>
      <c r="BE258" s="632"/>
      <c r="BF258" s="459"/>
      <c r="BG258" s="632"/>
    </row>
    <row r="259" spans="1:59" s="458" customFormat="1" ht="49.9" customHeight="1">
      <c r="A259" s="632">
        <f ca="1">IF(C259="",0,MAX($A$6:A258)+1)</f>
        <v>554</v>
      </c>
      <c r="B259" s="451">
        <v>11</v>
      </c>
      <c r="C259" s="478" t="s">
        <v>1152</v>
      </c>
      <c r="D259" s="479" t="s">
        <v>730</v>
      </c>
      <c r="E259" s="203">
        <v>5.0999999999999997E-2</v>
      </c>
      <c r="F259" s="455"/>
      <c r="G259" s="203">
        <v>0.05</v>
      </c>
      <c r="H259" s="251">
        <f t="shared" si="31"/>
        <v>-9.9999999999999395E-4</v>
      </c>
      <c r="I259" s="455">
        <f t="shared" si="32"/>
        <v>0.05</v>
      </c>
      <c r="J259" s="455">
        <f t="shared" si="29"/>
        <v>0.05</v>
      </c>
      <c r="K259" s="455" t="s">
        <v>425</v>
      </c>
      <c r="L259" s="455" t="str">
        <f t="shared" si="30"/>
        <v xml:space="preserve">RST, </v>
      </c>
      <c r="M259" s="455"/>
      <c r="N259" s="203"/>
      <c r="O259" s="203"/>
      <c r="P259" s="203"/>
      <c r="Q259" s="203"/>
      <c r="R259" s="203"/>
      <c r="S259" s="203"/>
      <c r="T259" s="203">
        <v>0.05</v>
      </c>
      <c r="U259" s="203"/>
      <c r="V259" s="203"/>
      <c r="W259" s="203"/>
      <c r="X259" s="203"/>
      <c r="Y259" s="203"/>
      <c r="Z259" s="203"/>
      <c r="AA259" s="203"/>
      <c r="AB259" s="203"/>
      <c r="AC259" s="203"/>
      <c r="AD259" s="203"/>
      <c r="AE259" s="203"/>
      <c r="AF259" s="203"/>
      <c r="AG259" s="203"/>
      <c r="AH259" s="203"/>
      <c r="AI259" s="203"/>
      <c r="AJ259" s="203"/>
      <c r="AK259" s="203"/>
      <c r="AL259" s="203"/>
      <c r="AM259" s="203"/>
      <c r="AN259" s="203"/>
      <c r="AO259" s="203"/>
      <c r="AP259" s="203"/>
      <c r="AQ259" s="203"/>
      <c r="AR259" s="203"/>
      <c r="AS259" s="203" t="s">
        <v>698</v>
      </c>
      <c r="AT259" s="453"/>
      <c r="AU259" s="564" t="s">
        <v>866</v>
      </c>
      <c r="AV259" s="453">
        <v>2019</v>
      </c>
      <c r="AW259" s="633" t="s">
        <v>761</v>
      </c>
      <c r="AX259" s="633" t="s">
        <v>866</v>
      </c>
      <c r="AY259" s="456"/>
      <c r="AZ259" s="457"/>
      <c r="BD259" s="632"/>
      <c r="BE259" s="632">
        <v>1</v>
      </c>
      <c r="BF259" s="459"/>
      <c r="BG259" s="632">
        <v>1</v>
      </c>
    </row>
    <row r="260" spans="1:59" s="458" customFormat="1" ht="49.9" customHeight="1">
      <c r="A260" s="632">
        <f ca="1">IF(C260="",0,MAX($A$6:A259)+1)</f>
        <v>555</v>
      </c>
      <c r="B260" s="451">
        <v>12</v>
      </c>
      <c r="C260" s="478" t="s">
        <v>1153</v>
      </c>
      <c r="D260" s="479" t="s">
        <v>730</v>
      </c>
      <c r="E260" s="203">
        <v>0.05</v>
      </c>
      <c r="F260" s="455"/>
      <c r="G260" s="203"/>
      <c r="H260" s="251">
        <f t="shared" si="31"/>
        <v>0</v>
      </c>
      <c r="I260" s="455">
        <f t="shared" si="32"/>
        <v>0.05</v>
      </c>
      <c r="J260" s="455">
        <f t="shared" si="29"/>
        <v>0.05</v>
      </c>
      <c r="K260" s="455" t="s">
        <v>425</v>
      </c>
      <c r="L260" s="455" t="str">
        <f t="shared" si="30"/>
        <v xml:space="preserve">HNK, </v>
      </c>
      <c r="M260" s="455"/>
      <c r="N260" s="203"/>
      <c r="O260" s="203"/>
      <c r="P260" s="203">
        <v>0.05</v>
      </c>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c r="AL260" s="203"/>
      <c r="AM260" s="203"/>
      <c r="AN260" s="203"/>
      <c r="AO260" s="203"/>
      <c r="AP260" s="203"/>
      <c r="AQ260" s="203"/>
      <c r="AR260" s="203"/>
      <c r="AS260" s="203" t="s">
        <v>698</v>
      </c>
      <c r="AT260" s="453" t="s">
        <v>1154</v>
      </c>
      <c r="AU260" s="564" t="s">
        <v>866</v>
      </c>
      <c r="AV260" s="453">
        <v>2019</v>
      </c>
      <c r="AW260" s="633" t="s">
        <v>767</v>
      </c>
      <c r="AX260" s="633" t="s">
        <v>866</v>
      </c>
      <c r="AY260" s="456"/>
      <c r="AZ260" s="457"/>
      <c r="BD260" s="632"/>
      <c r="BE260" s="632">
        <v>1</v>
      </c>
      <c r="BF260" s="459"/>
      <c r="BG260" s="632">
        <v>1</v>
      </c>
    </row>
    <row r="261" spans="1:59" s="458" customFormat="1" ht="49.9" customHeight="1">
      <c r="A261" s="632">
        <f ca="1">IF(C261="",0,MAX($A$6:A260)+1)</f>
        <v>556</v>
      </c>
      <c r="B261" s="451">
        <v>14</v>
      </c>
      <c r="C261" s="478" t="s">
        <v>1155</v>
      </c>
      <c r="D261" s="479" t="s">
        <v>730</v>
      </c>
      <c r="E261" s="203">
        <v>0.03</v>
      </c>
      <c r="F261" s="455"/>
      <c r="G261" s="203"/>
      <c r="H261" s="251">
        <f t="shared" si="31"/>
        <v>0</v>
      </c>
      <c r="I261" s="455">
        <f t="shared" si="32"/>
        <v>0.03</v>
      </c>
      <c r="J261" s="455">
        <f t="shared" si="29"/>
        <v>0.03</v>
      </c>
      <c r="K261" s="455" t="s">
        <v>425</v>
      </c>
      <c r="L261" s="455" t="str">
        <f t="shared" si="30"/>
        <v xml:space="preserve">HNK, </v>
      </c>
      <c r="M261" s="455"/>
      <c r="N261" s="203"/>
      <c r="O261" s="203"/>
      <c r="P261" s="203">
        <v>0.03</v>
      </c>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c r="AL261" s="203"/>
      <c r="AM261" s="203"/>
      <c r="AN261" s="203"/>
      <c r="AO261" s="203"/>
      <c r="AP261" s="203"/>
      <c r="AQ261" s="203"/>
      <c r="AR261" s="203"/>
      <c r="AS261" s="203" t="s">
        <v>698</v>
      </c>
      <c r="AT261" s="453" t="s">
        <v>1156</v>
      </c>
      <c r="AU261" s="564" t="s">
        <v>866</v>
      </c>
      <c r="AV261" s="453">
        <v>2020</v>
      </c>
      <c r="AW261" s="633" t="s">
        <v>767</v>
      </c>
      <c r="AX261" s="633" t="s">
        <v>866</v>
      </c>
      <c r="AY261" s="456"/>
      <c r="AZ261" s="457"/>
      <c r="BD261" s="632"/>
      <c r="BE261" s="632"/>
      <c r="BF261" s="459">
        <v>1</v>
      </c>
      <c r="BG261" s="632"/>
    </row>
    <row r="262" spans="1:59" s="458" customFormat="1" ht="49.9" customHeight="1">
      <c r="A262" s="632">
        <f ca="1">IF(C262="",0,MAX($A$6:A261)+1)</f>
        <v>557</v>
      </c>
      <c r="B262" s="451">
        <v>18</v>
      </c>
      <c r="C262" s="478" t="s">
        <v>1157</v>
      </c>
      <c r="D262" s="479" t="s">
        <v>730</v>
      </c>
      <c r="E262" s="203">
        <v>0.03</v>
      </c>
      <c r="F262" s="455"/>
      <c r="G262" s="203"/>
      <c r="H262" s="251">
        <f t="shared" si="31"/>
        <v>7.9999999999999863E-4</v>
      </c>
      <c r="I262" s="455">
        <f t="shared" si="32"/>
        <v>3.0799999999999998E-2</v>
      </c>
      <c r="J262" s="455">
        <f t="shared" si="29"/>
        <v>3.0799999999999998E-2</v>
      </c>
      <c r="K262" s="455" t="s">
        <v>425</v>
      </c>
      <c r="L262" s="455" t="str">
        <f t="shared" si="30"/>
        <v xml:space="preserve">LUK, CLN, </v>
      </c>
      <c r="M262" s="455"/>
      <c r="N262" s="203">
        <v>8.0000000000000004E-4</v>
      </c>
      <c r="O262" s="203"/>
      <c r="P262" s="203"/>
      <c r="Q262" s="203">
        <v>0.03</v>
      </c>
      <c r="R262" s="477"/>
      <c r="S262" s="477"/>
      <c r="T262" s="203"/>
      <c r="U262" s="203"/>
      <c r="V262" s="203"/>
      <c r="W262" s="203"/>
      <c r="X262" s="203"/>
      <c r="Y262" s="203"/>
      <c r="Z262" s="203"/>
      <c r="AA262" s="203"/>
      <c r="AB262" s="203"/>
      <c r="AC262" s="203"/>
      <c r="AD262" s="203"/>
      <c r="AE262" s="203"/>
      <c r="AF262" s="203"/>
      <c r="AG262" s="203"/>
      <c r="AH262" s="203"/>
      <c r="AI262" s="203"/>
      <c r="AJ262" s="203"/>
      <c r="AK262" s="203"/>
      <c r="AL262" s="203"/>
      <c r="AM262" s="203"/>
      <c r="AN262" s="203"/>
      <c r="AO262" s="203"/>
      <c r="AP262" s="203"/>
      <c r="AQ262" s="203"/>
      <c r="AR262" s="203"/>
      <c r="AS262" s="203" t="s">
        <v>698</v>
      </c>
      <c r="AT262" s="453" t="s">
        <v>1158</v>
      </c>
      <c r="AU262" s="564" t="s">
        <v>866</v>
      </c>
      <c r="AV262" s="453">
        <v>2020</v>
      </c>
      <c r="AW262" s="633" t="s">
        <v>767</v>
      </c>
      <c r="AX262" s="633" t="s">
        <v>866</v>
      </c>
      <c r="AY262" s="456"/>
      <c r="AZ262" s="457"/>
      <c r="BD262" s="632"/>
      <c r="BE262" s="632"/>
      <c r="BF262" s="459">
        <v>1</v>
      </c>
      <c r="BG262" s="632"/>
    </row>
    <row r="263" spans="1:59" s="458" customFormat="1" ht="49.9" customHeight="1">
      <c r="A263" s="632">
        <f ca="1">IF(C263="",0,MAX($A$6:A262)+1)</f>
        <v>558</v>
      </c>
      <c r="B263" s="451">
        <v>20</v>
      </c>
      <c r="C263" s="478" t="s">
        <v>1159</v>
      </c>
      <c r="D263" s="479" t="s">
        <v>730</v>
      </c>
      <c r="E263" s="203">
        <v>0.03</v>
      </c>
      <c r="F263" s="455"/>
      <c r="G263" s="203"/>
      <c r="H263" s="251">
        <f t="shared" si="31"/>
        <v>0</v>
      </c>
      <c r="I263" s="455">
        <f t="shared" si="32"/>
        <v>0.03</v>
      </c>
      <c r="J263" s="455">
        <f t="shared" si="29"/>
        <v>0.03</v>
      </c>
      <c r="K263" s="455" t="s">
        <v>425</v>
      </c>
      <c r="L263" s="455" t="str">
        <f t="shared" si="30"/>
        <v/>
      </c>
      <c r="M263" s="455"/>
      <c r="N263" s="203"/>
      <c r="O263" s="203"/>
      <c r="P263" s="203"/>
      <c r="Q263" s="203"/>
      <c r="R263" s="477"/>
      <c r="S263" s="477"/>
      <c r="T263" s="203"/>
      <c r="U263" s="203"/>
      <c r="V263" s="203"/>
      <c r="W263" s="203"/>
      <c r="X263" s="203"/>
      <c r="Y263" s="203">
        <v>0.03</v>
      </c>
      <c r="Z263" s="203"/>
      <c r="AA263" s="203"/>
      <c r="AB263" s="203"/>
      <c r="AC263" s="203"/>
      <c r="AD263" s="203"/>
      <c r="AE263" s="203"/>
      <c r="AF263" s="203"/>
      <c r="AG263" s="203"/>
      <c r="AH263" s="203"/>
      <c r="AI263" s="203"/>
      <c r="AJ263" s="203"/>
      <c r="AK263" s="203"/>
      <c r="AL263" s="203"/>
      <c r="AM263" s="203"/>
      <c r="AN263" s="203"/>
      <c r="AO263" s="203"/>
      <c r="AP263" s="203"/>
      <c r="AQ263" s="203"/>
      <c r="AR263" s="203"/>
      <c r="AS263" s="203" t="s">
        <v>698</v>
      </c>
      <c r="AT263" s="453" t="s">
        <v>1160</v>
      </c>
      <c r="AU263" s="564" t="s">
        <v>808</v>
      </c>
      <c r="AV263" s="453">
        <v>2020</v>
      </c>
      <c r="AW263" s="633" t="s">
        <v>767</v>
      </c>
      <c r="AX263" s="633" t="s">
        <v>808</v>
      </c>
      <c r="AY263" s="456"/>
      <c r="AZ263" s="457"/>
      <c r="BD263" s="632">
        <v>1</v>
      </c>
      <c r="BE263" s="632"/>
      <c r="BF263" s="459"/>
      <c r="BG263" s="632"/>
    </row>
    <row r="264" spans="1:59" s="457" customFormat="1" ht="49.9" customHeight="1">
      <c r="A264" s="632">
        <f ca="1">IF(C264="",0,MAX($A$6:A263)+1)</f>
        <v>559</v>
      </c>
      <c r="B264" s="451">
        <v>16</v>
      </c>
      <c r="C264" s="452" t="s">
        <v>1161</v>
      </c>
      <c r="D264" s="453" t="s">
        <v>730</v>
      </c>
      <c r="E264" s="454">
        <v>5.4100000000000002E-2</v>
      </c>
      <c r="F264" s="454"/>
      <c r="G264" s="454"/>
      <c r="H264" s="251">
        <f t="shared" si="31"/>
        <v>0</v>
      </c>
      <c r="I264" s="455">
        <f t="shared" si="32"/>
        <v>5.4100000000000002E-2</v>
      </c>
      <c r="J264" s="455">
        <f t="shared" si="29"/>
        <v>5.4100000000000002E-2</v>
      </c>
      <c r="K264" s="455" t="s">
        <v>425</v>
      </c>
      <c r="L264" s="455" t="str">
        <f t="shared" si="30"/>
        <v xml:space="preserve">HNK, </v>
      </c>
      <c r="M264" s="454"/>
      <c r="N264" s="454"/>
      <c r="O264" s="454"/>
      <c r="P264" s="454">
        <v>5.4100000000000002E-2</v>
      </c>
      <c r="Q264" s="454"/>
      <c r="R264" s="454"/>
      <c r="S264" s="454"/>
      <c r="T264" s="454"/>
      <c r="U264" s="454"/>
      <c r="V264" s="454"/>
      <c r="W264" s="454"/>
      <c r="X264" s="454"/>
      <c r="Y264" s="454"/>
      <c r="Z264" s="454"/>
      <c r="AA264" s="454"/>
      <c r="AB264" s="454"/>
      <c r="AC264" s="454"/>
      <c r="AD264" s="454"/>
      <c r="AE264" s="454"/>
      <c r="AF264" s="454"/>
      <c r="AG264" s="454"/>
      <c r="AH264" s="454"/>
      <c r="AI264" s="454"/>
      <c r="AJ264" s="454"/>
      <c r="AK264" s="454"/>
      <c r="AL264" s="454"/>
      <c r="AM264" s="454"/>
      <c r="AN264" s="454"/>
      <c r="AO264" s="454"/>
      <c r="AP264" s="454"/>
      <c r="AQ264" s="454"/>
      <c r="AR264" s="454"/>
      <c r="AS264" s="454" t="s">
        <v>699</v>
      </c>
      <c r="AT264" s="453"/>
      <c r="AU264" s="453" t="s">
        <v>808</v>
      </c>
      <c r="AV264" s="453">
        <v>2020</v>
      </c>
      <c r="AW264" s="453" t="s">
        <v>761</v>
      </c>
      <c r="AX264" s="453" t="s">
        <v>808</v>
      </c>
      <c r="AY264" s="456"/>
      <c r="BA264" s="458"/>
      <c r="BD264" s="632">
        <v>1</v>
      </c>
      <c r="BE264" s="571"/>
      <c r="BF264" s="459"/>
      <c r="BG264" s="632"/>
    </row>
    <row r="265" spans="1:59" s="457" customFormat="1" ht="49.9" customHeight="1">
      <c r="A265" s="632">
        <f ca="1">IF(C265="",0,MAX($A$6:A264)+1)</f>
        <v>560</v>
      </c>
      <c r="B265" s="451">
        <v>12</v>
      </c>
      <c r="C265" s="452" t="s">
        <v>1162</v>
      </c>
      <c r="D265" s="453" t="s">
        <v>730</v>
      </c>
      <c r="E265" s="454">
        <v>0.03</v>
      </c>
      <c r="F265" s="454"/>
      <c r="G265" s="454"/>
      <c r="H265" s="251">
        <f t="shared" si="31"/>
        <v>0</v>
      </c>
      <c r="I265" s="455">
        <f t="shared" si="32"/>
        <v>0.03</v>
      </c>
      <c r="J265" s="455">
        <f t="shared" ref="J265:J330" si="33">SUM(M265:Q265)+SUM(S265:AP265)</f>
        <v>0.03</v>
      </c>
      <c r="K265" s="455" t="s">
        <v>425</v>
      </c>
      <c r="L265" s="455" t="str">
        <f t="shared" si="30"/>
        <v xml:space="preserve">RSN, </v>
      </c>
      <c r="M265" s="454"/>
      <c r="N265" s="454"/>
      <c r="O265" s="454"/>
      <c r="P265" s="454"/>
      <c r="Q265" s="454"/>
      <c r="R265" s="454"/>
      <c r="S265" s="454">
        <v>0.03</v>
      </c>
      <c r="T265" s="454"/>
      <c r="U265" s="454"/>
      <c r="V265" s="454"/>
      <c r="W265" s="454"/>
      <c r="X265" s="454"/>
      <c r="Y265" s="454"/>
      <c r="Z265" s="454"/>
      <c r="AA265" s="454"/>
      <c r="AB265" s="454"/>
      <c r="AC265" s="454"/>
      <c r="AD265" s="454"/>
      <c r="AE265" s="454"/>
      <c r="AF265" s="454"/>
      <c r="AG265" s="454"/>
      <c r="AH265" s="454"/>
      <c r="AI265" s="454"/>
      <c r="AJ265" s="454"/>
      <c r="AK265" s="454"/>
      <c r="AL265" s="454"/>
      <c r="AM265" s="454"/>
      <c r="AN265" s="454"/>
      <c r="AO265" s="454"/>
      <c r="AP265" s="454"/>
      <c r="AQ265" s="454"/>
      <c r="AR265" s="454"/>
      <c r="AS265" s="454" t="s">
        <v>699</v>
      </c>
      <c r="AT265" s="453"/>
      <c r="AU265" s="453" t="s">
        <v>866</v>
      </c>
      <c r="AV265" s="453">
        <v>2020</v>
      </c>
      <c r="AW265" s="463" t="s">
        <v>767</v>
      </c>
      <c r="AX265" s="463" t="s">
        <v>866</v>
      </c>
      <c r="AY265" s="456"/>
      <c r="BA265" s="458"/>
      <c r="BD265" s="632"/>
      <c r="BE265" s="571"/>
      <c r="BF265" s="459">
        <v>1</v>
      </c>
      <c r="BG265" s="632"/>
    </row>
    <row r="266" spans="1:59" s="458" customFormat="1" ht="55.15" customHeight="1">
      <c r="A266" s="632">
        <f ca="1">IF(C266="",0,MAX($A$6:A265)+1)</f>
        <v>561</v>
      </c>
      <c r="B266" s="451"/>
      <c r="C266" s="478" t="s">
        <v>1163</v>
      </c>
      <c r="D266" s="479" t="s">
        <v>730</v>
      </c>
      <c r="E266" s="203">
        <v>0.05</v>
      </c>
      <c r="F266" s="455"/>
      <c r="G266" s="203">
        <v>0.05</v>
      </c>
      <c r="H266" s="251">
        <f t="shared" si="31"/>
        <v>0</v>
      </c>
      <c r="I266" s="455">
        <f t="shared" si="32"/>
        <v>0.05</v>
      </c>
      <c r="J266" s="455">
        <f t="shared" si="33"/>
        <v>0.05</v>
      </c>
      <c r="K266" s="455" t="s">
        <v>425</v>
      </c>
      <c r="L266" s="455" t="str">
        <f t="shared" si="30"/>
        <v xml:space="preserve">CLN, </v>
      </c>
      <c r="M266" s="455"/>
      <c r="N266" s="203"/>
      <c r="O266" s="203"/>
      <c r="P266" s="203"/>
      <c r="Q266" s="203">
        <v>0.05</v>
      </c>
      <c r="R266" s="477"/>
      <c r="S266" s="477"/>
      <c r="T266" s="203"/>
      <c r="U266" s="203"/>
      <c r="V266" s="203"/>
      <c r="W266" s="203"/>
      <c r="X266" s="203"/>
      <c r="Y266" s="203"/>
      <c r="Z266" s="203"/>
      <c r="AA266" s="203"/>
      <c r="AB266" s="203"/>
      <c r="AC266" s="203"/>
      <c r="AD266" s="203"/>
      <c r="AE266" s="203"/>
      <c r="AF266" s="203"/>
      <c r="AG266" s="203"/>
      <c r="AH266" s="203"/>
      <c r="AI266" s="203"/>
      <c r="AJ266" s="203"/>
      <c r="AK266" s="203"/>
      <c r="AL266" s="203"/>
      <c r="AM266" s="203"/>
      <c r="AN266" s="203"/>
      <c r="AO266" s="203"/>
      <c r="AP266" s="203"/>
      <c r="AQ266" s="203"/>
      <c r="AR266" s="203"/>
      <c r="AS266" s="203" t="s">
        <v>701</v>
      </c>
      <c r="AT266" s="453" t="s">
        <v>1164</v>
      </c>
      <c r="AU266" s="564" t="s">
        <v>866</v>
      </c>
      <c r="AV266" s="453">
        <v>2020</v>
      </c>
      <c r="AW266" s="627" t="s">
        <v>767</v>
      </c>
      <c r="AX266" s="627" t="s">
        <v>866</v>
      </c>
      <c r="AY266" s="456"/>
      <c r="AZ266" s="457"/>
      <c r="BD266" s="632"/>
      <c r="BE266" s="632"/>
      <c r="BF266" s="459">
        <v>1</v>
      </c>
      <c r="BG266" s="632"/>
    </row>
    <row r="267" spans="1:59" s="458" customFormat="1" ht="55.15" customHeight="1">
      <c r="A267" s="632">
        <f ca="1">IF(C267="",0,MAX($A$6:A266)+1)</f>
        <v>562</v>
      </c>
      <c r="B267" s="481"/>
      <c r="C267" s="478" t="s">
        <v>1165</v>
      </c>
      <c r="D267" s="479" t="s">
        <v>730</v>
      </c>
      <c r="E267" s="203">
        <v>0.05</v>
      </c>
      <c r="F267" s="455"/>
      <c r="G267" s="203">
        <v>0.05</v>
      </c>
      <c r="H267" s="251">
        <f t="shared" si="31"/>
        <v>0</v>
      </c>
      <c r="I267" s="455">
        <f t="shared" si="32"/>
        <v>0.05</v>
      </c>
      <c r="J267" s="455">
        <f t="shared" si="33"/>
        <v>0.05</v>
      </c>
      <c r="K267" s="455" t="s">
        <v>425</v>
      </c>
      <c r="L267" s="455" t="str">
        <f t="shared" si="30"/>
        <v xml:space="preserve">CLN, </v>
      </c>
      <c r="M267" s="455"/>
      <c r="N267" s="203"/>
      <c r="O267" s="203"/>
      <c r="P267" s="203"/>
      <c r="Q267" s="203">
        <v>0.05</v>
      </c>
      <c r="R267" s="477"/>
      <c r="S267" s="477"/>
      <c r="T267" s="203"/>
      <c r="U267" s="203"/>
      <c r="V267" s="203"/>
      <c r="W267" s="203"/>
      <c r="X267" s="203"/>
      <c r="Y267" s="203"/>
      <c r="Z267" s="203"/>
      <c r="AA267" s="203"/>
      <c r="AB267" s="203"/>
      <c r="AC267" s="203"/>
      <c r="AD267" s="203"/>
      <c r="AE267" s="203"/>
      <c r="AF267" s="203"/>
      <c r="AG267" s="203"/>
      <c r="AH267" s="203"/>
      <c r="AI267" s="203"/>
      <c r="AJ267" s="203"/>
      <c r="AK267" s="203"/>
      <c r="AL267" s="203"/>
      <c r="AM267" s="203"/>
      <c r="AN267" s="203"/>
      <c r="AO267" s="203"/>
      <c r="AP267" s="203"/>
      <c r="AQ267" s="203"/>
      <c r="AR267" s="203"/>
      <c r="AS267" s="203" t="s">
        <v>701</v>
      </c>
      <c r="AT267" s="453" t="s">
        <v>1166</v>
      </c>
      <c r="AU267" s="564" t="s">
        <v>866</v>
      </c>
      <c r="AV267" s="453">
        <v>2020</v>
      </c>
      <c r="AW267" s="627" t="s">
        <v>767</v>
      </c>
      <c r="AX267" s="627" t="s">
        <v>866</v>
      </c>
      <c r="AY267" s="456"/>
      <c r="AZ267" s="457"/>
      <c r="BD267" s="632"/>
      <c r="BE267" s="632"/>
      <c r="BF267" s="459">
        <v>1</v>
      </c>
      <c r="BG267" s="632"/>
    </row>
    <row r="268" spans="1:59" s="457" customFormat="1" ht="49.9" customHeight="1">
      <c r="A268" s="632"/>
      <c r="B268" s="451"/>
      <c r="C268" s="452" t="s">
        <v>1167</v>
      </c>
      <c r="D268" s="479" t="s">
        <v>730</v>
      </c>
      <c r="E268" s="454"/>
      <c r="F268" s="454"/>
      <c r="G268" s="454"/>
      <c r="H268" s="251"/>
      <c r="I268" s="455"/>
      <c r="J268" s="455">
        <f t="shared" si="33"/>
        <v>0</v>
      </c>
      <c r="K268" s="455" t="s">
        <v>425</v>
      </c>
      <c r="L268" s="455" t="str">
        <f t="shared" si="30"/>
        <v/>
      </c>
      <c r="M268" s="454"/>
      <c r="N268" s="454"/>
      <c r="O268" s="454"/>
      <c r="P268" s="454"/>
      <c r="Q268" s="454"/>
      <c r="R268" s="454"/>
      <c r="S268" s="454"/>
      <c r="T268" s="454"/>
      <c r="U268" s="454"/>
      <c r="V268" s="454"/>
      <c r="W268" s="454"/>
      <c r="X268" s="454"/>
      <c r="Y268" s="454"/>
      <c r="Z268" s="454"/>
      <c r="AA268" s="454"/>
      <c r="AB268" s="454"/>
      <c r="AC268" s="454"/>
      <c r="AD268" s="454"/>
      <c r="AE268" s="454"/>
      <c r="AF268" s="454"/>
      <c r="AG268" s="454"/>
      <c r="AH268" s="454"/>
      <c r="AI268" s="454"/>
      <c r="AJ268" s="454"/>
      <c r="AK268" s="454"/>
      <c r="AL268" s="454"/>
      <c r="AM268" s="454"/>
      <c r="AN268" s="454"/>
      <c r="AO268" s="454"/>
      <c r="AP268" s="454"/>
      <c r="AQ268" s="454"/>
      <c r="AR268" s="454"/>
      <c r="AS268" s="454"/>
      <c r="AT268" s="453"/>
      <c r="AU268" s="453"/>
      <c r="AV268" s="453">
        <v>2020</v>
      </c>
      <c r="AW268" s="558"/>
      <c r="AX268" s="558"/>
      <c r="AY268" s="456"/>
      <c r="BA268" s="458"/>
      <c r="BD268" s="632"/>
      <c r="BE268" s="571">
        <v>1</v>
      </c>
      <c r="BF268" s="459"/>
      <c r="BG268" s="632"/>
    </row>
    <row r="269" spans="1:59" ht="23.25" customHeight="1">
      <c r="A269" s="633"/>
      <c r="B269" s="633"/>
      <c r="C269" s="473" t="s">
        <v>1168</v>
      </c>
      <c r="D269" s="481" t="s">
        <v>730</v>
      </c>
      <c r="E269" s="482">
        <f t="shared" ref="E269:E278" si="34">F269+J269</f>
        <v>0.14000000000000001</v>
      </c>
      <c r="F269" s="482">
        <v>0.14000000000000001</v>
      </c>
      <c r="G269" s="482"/>
      <c r="H269" s="482"/>
      <c r="I269" s="482"/>
      <c r="J269" s="455">
        <f t="shared" si="33"/>
        <v>0</v>
      </c>
      <c r="K269" s="455" t="s">
        <v>425</v>
      </c>
      <c r="L269" s="455" t="str">
        <f t="shared" si="30"/>
        <v/>
      </c>
      <c r="M269" s="482"/>
      <c r="N269" s="482"/>
      <c r="O269" s="482"/>
      <c r="P269" s="482"/>
      <c r="Q269" s="482"/>
      <c r="R269" s="482"/>
      <c r="S269" s="482"/>
      <c r="T269" s="482"/>
      <c r="U269" s="482"/>
      <c r="V269" s="482"/>
      <c r="W269" s="482"/>
      <c r="X269" s="482"/>
      <c r="Y269" s="482"/>
      <c r="Z269" s="482"/>
      <c r="AA269" s="482"/>
      <c r="AB269" s="482"/>
      <c r="AC269" s="482"/>
      <c r="AD269" s="482"/>
      <c r="AE269" s="482"/>
      <c r="AF269" s="482"/>
      <c r="AG269" s="482"/>
      <c r="AH269" s="482"/>
      <c r="AI269" s="482"/>
      <c r="AJ269" s="482"/>
      <c r="AK269" s="482"/>
      <c r="AL269" s="482"/>
      <c r="AM269" s="482"/>
      <c r="AN269" s="482"/>
      <c r="AO269" s="482"/>
      <c r="AP269" s="204"/>
      <c r="AQ269" s="482"/>
      <c r="AR269" s="204"/>
      <c r="AS269" s="437" t="s">
        <v>696</v>
      </c>
      <c r="AT269" s="483"/>
      <c r="AU269" s="633" t="s">
        <v>866</v>
      </c>
      <c r="AV269" s="437">
        <v>2022</v>
      </c>
      <c r="BD269" s="437"/>
      <c r="BE269" s="429"/>
      <c r="BF269" s="429"/>
      <c r="BG269" s="428">
        <v>1</v>
      </c>
    </row>
    <row r="270" spans="1:59" ht="23.25" customHeight="1">
      <c r="A270" s="633"/>
      <c r="B270" s="633"/>
      <c r="C270" s="473" t="s">
        <v>1169</v>
      </c>
      <c r="D270" s="481" t="s">
        <v>730</v>
      </c>
      <c r="E270" s="482">
        <f t="shared" si="34"/>
        <v>0.08</v>
      </c>
      <c r="F270" s="482">
        <v>0.08</v>
      </c>
      <c r="G270" s="482"/>
      <c r="H270" s="482"/>
      <c r="I270" s="482"/>
      <c r="J270" s="455">
        <f t="shared" si="33"/>
        <v>0</v>
      </c>
      <c r="K270" s="455" t="s">
        <v>425</v>
      </c>
      <c r="L270" s="455" t="str">
        <f t="shared" si="30"/>
        <v/>
      </c>
      <c r="M270" s="482"/>
      <c r="N270" s="482"/>
      <c r="O270" s="482"/>
      <c r="P270" s="482"/>
      <c r="Q270" s="482"/>
      <c r="R270" s="482"/>
      <c r="S270" s="482"/>
      <c r="T270" s="482"/>
      <c r="U270" s="482"/>
      <c r="V270" s="482"/>
      <c r="W270" s="482"/>
      <c r="X270" s="482"/>
      <c r="Y270" s="482"/>
      <c r="Z270" s="482"/>
      <c r="AA270" s="482"/>
      <c r="AB270" s="482"/>
      <c r="AC270" s="482"/>
      <c r="AD270" s="482"/>
      <c r="AE270" s="482"/>
      <c r="AF270" s="482"/>
      <c r="AG270" s="482"/>
      <c r="AH270" s="482"/>
      <c r="AI270" s="482"/>
      <c r="AJ270" s="482"/>
      <c r="AK270" s="482"/>
      <c r="AL270" s="482"/>
      <c r="AM270" s="482"/>
      <c r="AN270" s="482"/>
      <c r="AO270" s="482"/>
      <c r="AP270" s="204"/>
      <c r="AQ270" s="204"/>
      <c r="AR270" s="204"/>
      <c r="AS270" s="437" t="s">
        <v>696</v>
      </c>
      <c r="AT270" s="483"/>
      <c r="AU270" s="633" t="s">
        <v>938</v>
      </c>
      <c r="AV270" s="437">
        <v>2022</v>
      </c>
      <c r="BD270" s="437"/>
      <c r="BE270" s="429"/>
      <c r="BF270" s="429"/>
      <c r="BG270" s="428">
        <v>1</v>
      </c>
    </row>
    <row r="271" spans="1:59" ht="23.25" customHeight="1">
      <c r="A271" s="633"/>
      <c r="B271" s="633"/>
      <c r="C271" s="473" t="s">
        <v>1170</v>
      </c>
      <c r="D271" s="481" t="s">
        <v>730</v>
      </c>
      <c r="E271" s="482">
        <f t="shared" si="34"/>
        <v>0.06</v>
      </c>
      <c r="F271" s="482">
        <v>0.06</v>
      </c>
      <c r="G271" s="482"/>
      <c r="H271" s="482"/>
      <c r="I271" s="482"/>
      <c r="J271" s="455">
        <f t="shared" si="33"/>
        <v>0</v>
      </c>
      <c r="K271" s="455" t="s">
        <v>425</v>
      </c>
      <c r="L271" s="455" t="str">
        <f t="shared" si="30"/>
        <v/>
      </c>
      <c r="M271" s="482"/>
      <c r="N271" s="482"/>
      <c r="O271" s="482"/>
      <c r="P271" s="482"/>
      <c r="Q271" s="482"/>
      <c r="R271" s="482"/>
      <c r="S271" s="482"/>
      <c r="T271" s="482"/>
      <c r="U271" s="482"/>
      <c r="V271" s="482"/>
      <c r="W271" s="482"/>
      <c r="X271" s="482"/>
      <c r="Y271" s="482"/>
      <c r="Z271" s="482"/>
      <c r="AA271" s="482"/>
      <c r="AB271" s="482"/>
      <c r="AC271" s="482"/>
      <c r="AD271" s="482"/>
      <c r="AE271" s="482"/>
      <c r="AF271" s="482"/>
      <c r="AG271" s="482"/>
      <c r="AH271" s="482"/>
      <c r="AI271" s="482"/>
      <c r="AJ271" s="482"/>
      <c r="AK271" s="482"/>
      <c r="AL271" s="482"/>
      <c r="AM271" s="482"/>
      <c r="AN271" s="482"/>
      <c r="AO271" s="482"/>
      <c r="AP271" s="482"/>
      <c r="AQ271" s="204"/>
      <c r="AR271" s="204"/>
      <c r="AS271" s="437" t="s">
        <v>696</v>
      </c>
      <c r="AT271" s="483"/>
      <c r="AU271" s="633" t="s">
        <v>941</v>
      </c>
      <c r="AV271" s="437">
        <v>2022</v>
      </c>
      <c r="BD271" s="437"/>
      <c r="BE271" s="429"/>
      <c r="BF271" s="429"/>
      <c r="BG271" s="428">
        <v>1</v>
      </c>
    </row>
    <row r="272" spans="1:59" ht="23.25" customHeight="1">
      <c r="A272" s="633"/>
      <c r="B272" s="633"/>
      <c r="C272" s="473" t="s">
        <v>1171</v>
      </c>
      <c r="D272" s="481" t="s">
        <v>730</v>
      </c>
      <c r="E272" s="482">
        <f t="shared" si="34"/>
        <v>0.05</v>
      </c>
      <c r="F272" s="482">
        <v>0.05</v>
      </c>
      <c r="G272" s="482"/>
      <c r="H272" s="482"/>
      <c r="I272" s="482"/>
      <c r="J272" s="455">
        <f t="shared" si="33"/>
        <v>0</v>
      </c>
      <c r="K272" s="455" t="s">
        <v>425</v>
      </c>
      <c r="L272" s="455" t="str">
        <f t="shared" si="30"/>
        <v/>
      </c>
      <c r="M272" s="482"/>
      <c r="N272" s="482"/>
      <c r="O272" s="482"/>
      <c r="P272" s="482"/>
      <c r="Q272" s="482"/>
      <c r="R272" s="482"/>
      <c r="S272" s="482"/>
      <c r="T272" s="482"/>
      <c r="U272" s="482"/>
      <c r="V272" s="482"/>
      <c r="W272" s="482"/>
      <c r="X272" s="482"/>
      <c r="Y272" s="482"/>
      <c r="Z272" s="482"/>
      <c r="AA272" s="482"/>
      <c r="AB272" s="482"/>
      <c r="AC272" s="482"/>
      <c r="AD272" s="482"/>
      <c r="AE272" s="482"/>
      <c r="AF272" s="482"/>
      <c r="AG272" s="482"/>
      <c r="AH272" s="482"/>
      <c r="AI272" s="482"/>
      <c r="AJ272" s="482"/>
      <c r="AK272" s="482"/>
      <c r="AL272" s="482"/>
      <c r="AM272" s="482"/>
      <c r="AN272" s="482"/>
      <c r="AO272" s="482"/>
      <c r="AP272" s="482"/>
      <c r="AQ272" s="204"/>
      <c r="AR272" s="204"/>
      <c r="AS272" s="437" t="s">
        <v>696</v>
      </c>
      <c r="AT272" s="483"/>
      <c r="AU272" s="633" t="s">
        <v>1172</v>
      </c>
      <c r="AV272" s="437">
        <v>2022</v>
      </c>
      <c r="BD272" s="437"/>
      <c r="BE272" s="429"/>
      <c r="BF272" s="429"/>
      <c r="BG272" s="428">
        <v>1</v>
      </c>
    </row>
    <row r="273" spans="1:59" ht="23.25" customHeight="1">
      <c r="A273" s="633"/>
      <c r="B273" s="633"/>
      <c r="C273" s="452" t="s">
        <v>1173</v>
      </c>
      <c r="D273" s="481" t="s">
        <v>730</v>
      </c>
      <c r="E273" s="482">
        <f t="shared" si="34"/>
        <v>0.05</v>
      </c>
      <c r="F273" s="482"/>
      <c r="G273" s="482"/>
      <c r="H273" s="482"/>
      <c r="I273" s="482"/>
      <c r="J273" s="455">
        <f t="shared" si="33"/>
        <v>0.05</v>
      </c>
      <c r="K273" s="455" t="s">
        <v>425</v>
      </c>
      <c r="L273" s="455" t="str">
        <f t="shared" si="30"/>
        <v xml:space="preserve">RSN, </v>
      </c>
      <c r="M273" s="454"/>
      <c r="N273" s="454"/>
      <c r="O273" s="454"/>
      <c r="P273" s="454"/>
      <c r="Q273" s="454"/>
      <c r="R273" s="454"/>
      <c r="S273" s="454">
        <v>0.05</v>
      </c>
      <c r="T273" s="454"/>
      <c r="U273" s="454"/>
      <c r="V273" s="454"/>
      <c r="W273" s="454"/>
      <c r="X273" s="454"/>
      <c r="Y273" s="454"/>
      <c r="Z273" s="454"/>
      <c r="AA273" s="454"/>
      <c r="AB273" s="454"/>
      <c r="AC273" s="454"/>
      <c r="AD273" s="454"/>
      <c r="AE273" s="454"/>
      <c r="AF273" s="454"/>
      <c r="AG273" s="454"/>
      <c r="AH273" s="454"/>
      <c r="AI273" s="454"/>
      <c r="AJ273" s="454"/>
      <c r="AK273" s="454"/>
      <c r="AL273" s="454"/>
      <c r="AM273" s="454"/>
      <c r="AN273" s="454"/>
      <c r="AO273" s="454"/>
      <c r="AP273" s="454"/>
      <c r="AQ273" s="454"/>
      <c r="AR273" s="454"/>
      <c r="AS273" s="454" t="s">
        <v>697</v>
      </c>
      <c r="AT273" s="483"/>
      <c r="AU273" s="633"/>
      <c r="AV273" s="437">
        <v>2022</v>
      </c>
      <c r="BD273" s="437"/>
      <c r="BE273" s="429"/>
      <c r="BF273" s="429"/>
      <c r="BG273" s="428">
        <v>1</v>
      </c>
    </row>
    <row r="274" spans="1:59" ht="23.25" customHeight="1">
      <c r="A274" s="633"/>
      <c r="B274" s="633"/>
      <c r="C274" s="473" t="s">
        <v>1174</v>
      </c>
      <c r="D274" s="481" t="s">
        <v>730</v>
      </c>
      <c r="E274" s="482">
        <f t="shared" si="34"/>
        <v>0.01</v>
      </c>
      <c r="F274" s="482"/>
      <c r="G274" s="482"/>
      <c r="H274" s="482"/>
      <c r="I274" s="482"/>
      <c r="J274" s="455">
        <f t="shared" si="33"/>
        <v>0.01</v>
      </c>
      <c r="K274" s="455" t="s">
        <v>425</v>
      </c>
      <c r="L274" s="455" t="str">
        <f t="shared" si="30"/>
        <v xml:space="preserve">LUK, </v>
      </c>
      <c r="M274" s="482"/>
      <c r="N274" s="482">
        <v>0.01</v>
      </c>
      <c r="O274" s="482"/>
      <c r="P274" s="482"/>
      <c r="Q274" s="482"/>
      <c r="R274" s="482"/>
      <c r="S274" s="482"/>
      <c r="T274" s="482"/>
      <c r="U274" s="482"/>
      <c r="V274" s="482"/>
      <c r="W274" s="482"/>
      <c r="X274" s="482"/>
      <c r="Y274" s="482"/>
      <c r="Z274" s="482"/>
      <c r="AA274" s="482"/>
      <c r="AB274" s="482"/>
      <c r="AC274" s="482"/>
      <c r="AD274" s="482"/>
      <c r="AE274" s="482"/>
      <c r="AF274" s="482"/>
      <c r="AG274" s="482"/>
      <c r="AH274" s="482"/>
      <c r="AI274" s="482"/>
      <c r="AJ274" s="482"/>
      <c r="AK274" s="482"/>
      <c r="AL274" s="482"/>
      <c r="AM274" s="482"/>
      <c r="AN274" s="482"/>
      <c r="AO274" s="482"/>
      <c r="AP274" s="482"/>
      <c r="AQ274" s="204"/>
      <c r="AR274" s="204"/>
      <c r="AS274" s="437" t="s">
        <v>703</v>
      </c>
      <c r="AT274" s="483"/>
      <c r="AU274" s="633"/>
      <c r="AV274" s="437">
        <v>2022</v>
      </c>
      <c r="BD274" s="437"/>
      <c r="BE274" s="429"/>
      <c r="BF274" s="429"/>
      <c r="BG274" s="428">
        <v>1</v>
      </c>
    </row>
    <row r="275" spans="1:59" ht="23.25" customHeight="1">
      <c r="A275" s="633"/>
      <c r="B275" s="633"/>
      <c r="C275" s="473" t="s">
        <v>1175</v>
      </c>
      <c r="D275" s="481" t="s">
        <v>730</v>
      </c>
      <c r="E275" s="482">
        <f t="shared" si="34"/>
        <v>4.0099999999999997E-2</v>
      </c>
      <c r="F275" s="482"/>
      <c r="G275" s="482"/>
      <c r="H275" s="482"/>
      <c r="I275" s="482"/>
      <c r="J275" s="455">
        <f t="shared" si="33"/>
        <v>4.0099999999999997E-2</v>
      </c>
      <c r="K275" s="455" t="s">
        <v>425</v>
      </c>
      <c r="L275" s="455" t="str">
        <f t="shared" si="30"/>
        <v xml:space="preserve">CSD, </v>
      </c>
      <c r="M275" s="482"/>
      <c r="N275" s="482"/>
      <c r="O275" s="482"/>
      <c r="P275" s="482"/>
      <c r="Q275" s="482"/>
      <c r="R275" s="482"/>
      <c r="S275" s="482"/>
      <c r="T275" s="482"/>
      <c r="U275" s="482"/>
      <c r="V275" s="482"/>
      <c r="W275" s="482"/>
      <c r="X275" s="482"/>
      <c r="Y275" s="482"/>
      <c r="Z275" s="482"/>
      <c r="AA275" s="482"/>
      <c r="AB275" s="482"/>
      <c r="AC275" s="482"/>
      <c r="AD275" s="482"/>
      <c r="AE275" s="482"/>
      <c r="AF275" s="482"/>
      <c r="AG275" s="482"/>
      <c r="AH275" s="482"/>
      <c r="AI275" s="482"/>
      <c r="AJ275" s="482"/>
      <c r="AK275" s="482"/>
      <c r="AL275" s="482"/>
      <c r="AM275" s="482"/>
      <c r="AN275" s="482">
        <v>4.0099999999999997E-2</v>
      </c>
      <c r="AO275" s="482"/>
      <c r="AP275" s="482"/>
      <c r="AQ275" s="204"/>
      <c r="AR275" s="204"/>
      <c r="AS275" s="437" t="s">
        <v>703</v>
      </c>
      <c r="AT275" s="483"/>
      <c r="AU275" s="633"/>
      <c r="AV275" s="437">
        <v>2022</v>
      </c>
      <c r="BD275" s="437"/>
      <c r="BE275" s="429"/>
      <c r="BF275" s="429"/>
      <c r="BG275" s="428">
        <v>1</v>
      </c>
    </row>
    <row r="276" spans="1:59" ht="23.25" customHeight="1">
      <c r="A276" s="633"/>
      <c r="B276" s="633"/>
      <c r="C276" s="473" t="s">
        <v>1176</v>
      </c>
      <c r="D276" s="481" t="s">
        <v>730</v>
      </c>
      <c r="E276" s="482">
        <f t="shared" si="34"/>
        <v>0.12</v>
      </c>
      <c r="F276" s="482"/>
      <c r="G276" s="482"/>
      <c r="H276" s="482"/>
      <c r="I276" s="482"/>
      <c r="J276" s="455">
        <f t="shared" si="33"/>
        <v>0.12</v>
      </c>
      <c r="K276" s="455" t="s">
        <v>425</v>
      </c>
      <c r="L276" s="455" t="str">
        <f t="shared" si="30"/>
        <v xml:space="preserve">RST, </v>
      </c>
      <c r="M276" s="482"/>
      <c r="N276" s="482"/>
      <c r="O276" s="482"/>
      <c r="P276" s="482"/>
      <c r="Q276" s="482"/>
      <c r="R276" s="482"/>
      <c r="S276" s="482"/>
      <c r="T276" s="482">
        <v>0.12</v>
      </c>
      <c r="U276" s="482"/>
      <c r="V276" s="482"/>
      <c r="W276" s="482"/>
      <c r="X276" s="482"/>
      <c r="Y276" s="482"/>
      <c r="Z276" s="482"/>
      <c r="AA276" s="482"/>
      <c r="AB276" s="482"/>
      <c r="AC276" s="482"/>
      <c r="AD276" s="482"/>
      <c r="AE276" s="482"/>
      <c r="AF276" s="482"/>
      <c r="AG276" s="482"/>
      <c r="AH276" s="482"/>
      <c r="AI276" s="482"/>
      <c r="AJ276" s="482"/>
      <c r="AK276" s="482"/>
      <c r="AL276" s="482"/>
      <c r="AM276" s="482"/>
      <c r="AN276" s="482"/>
      <c r="AO276" s="482"/>
      <c r="AP276" s="482"/>
      <c r="AQ276" s="204"/>
      <c r="AR276" s="204"/>
      <c r="AS276" s="437" t="s">
        <v>703</v>
      </c>
      <c r="AT276" s="483"/>
      <c r="AU276" s="633"/>
      <c r="AV276" s="437">
        <v>2022</v>
      </c>
      <c r="BD276" s="437"/>
      <c r="BE276" s="429"/>
      <c r="BF276" s="429"/>
      <c r="BG276" s="428">
        <v>1</v>
      </c>
    </row>
    <row r="277" spans="1:59" ht="23.25" customHeight="1">
      <c r="A277" s="633"/>
      <c r="B277" s="633"/>
      <c r="C277" s="473" t="s">
        <v>1177</v>
      </c>
      <c r="D277" s="481" t="s">
        <v>730</v>
      </c>
      <c r="E277" s="482">
        <f t="shared" si="34"/>
        <v>6.4000000000000001E-2</v>
      </c>
      <c r="F277" s="482"/>
      <c r="G277" s="482"/>
      <c r="H277" s="482"/>
      <c r="I277" s="482"/>
      <c r="J277" s="455">
        <f t="shared" si="33"/>
        <v>6.4000000000000001E-2</v>
      </c>
      <c r="K277" s="455" t="s">
        <v>425</v>
      </c>
      <c r="L277" s="455" t="str">
        <f t="shared" si="30"/>
        <v xml:space="preserve">ONT, </v>
      </c>
      <c r="M277" s="482"/>
      <c r="N277" s="482"/>
      <c r="O277" s="482"/>
      <c r="P277" s="482"/>
      <c r="Q277" s="482"/>
      <c r="R277" s="482"/>
      <c r="S277" s="482"/>
      <c r="T277" s="482"/>
      <c r="U277" s="482"/>
      <c r="V277" s="482"/>
      <c r="W277" s="482"/>
      <c r="X277" s="482"/>
      <c r="Y277" s="482"/>
      <c r="Z277" s="482">
        <v>6.4000000000000001E-2</v>
      </c>
      <c r="AA277" s="482"/>
      <c r="AB277" s="482"/>
      <c r="AC277" s="482"/>
      <c r="AD277" s="482"/>
      <c r="AE277" s="482"/>
      <c r="AF277" s="482"/>
      <c r="AG277" s="482"/>
      <c r="AH277" s="482"/>
      <c r="AI277" s="482"/>
      <c r="AJ277" s="482"/>
      <c r="AK277" s="482"/>
      <c r="AL277" s="482"/>
      <c r="AM277" s="482"/>
      <c r="AN277" s="482"/>
      <c r="AO277" s="482"/>
      <c r="AP277" s="482"/>
      <c r="AQ277" s="204"/>
      <c r="AR277" s="204"/>
      <c r="AS277" s="437" t="s">
        <v>703</v>
      </c>
      <c r="AT277" s="483"/>
      <c r="AU277" s="633"/>
      <c r="AV277" s="437">
        <v>2022</v>
      </c>
      <c r="BD277" s="437"/>
      <c r="BE277" s="429"/>
      <c r="BF277" s="429"/>
      <c r="BG277" s="428">
        <v>1</v>
      </c>
    </row>
    <row r="278" spans="1:59" ht="23.25" customHeight="1">
      <c r="A278" s="633"/>
      <c r="B278" s="633"/>
      <c r="C278" s="473" t="s">
        <v>1178</v>
      </c>
      <c r="D278" s="481" t="s">
        <v>730</v>
      </c>
      <c r="E278" s="482">
        <f t="shared" si="34"/>
        <v>9.01E-2</v>
      </c>
      <c r="F278" s="482"/>
      <c r="G278" s="482"/>
      <c r="H278" s="482"/>
      <c r="I278" s="482"/>
      <c r="J278" s="455">
        <f t="shared" si="33"/>
        <v>9.01E-2</v>
      </c>
      <c r="K278" s="455" t="s">
        <v>425</v>
      </c>
      <c r="L278" s="455" t="str">
        <f t="shared" si="30"/>
        <v xml:space="preserve">LUK, DGD, </v>
      </c>
      <c r="M278" s="454"/>
      <c r="N278" s="454">
        <v>0.02</v>
      </c>
      <c r="O278" s="454"/>
      <c r="P278" s="454"/>
      <c r="Q278" s="454"/>
      <c r="R278" s="477"/>
      <c r="S278" s="477"/>
      <c r="T278" s="454"/>
      <c r="U278" s="454"/>
      <c r="V278" s="454"/>
      <c r="W278" s="454"/>
      <c r="X278" s="454"/>
      <c r="Y278" s="454"/>
      <c r="Z278" s="454"/>
      <c r="AA278" s="454"/>
      <c r="AB278" s="454"/>
      <c r="AC278" s="454"/>
      <c r="AD278" s="454"/>
      <c r="AE278" s="454"/>
      <c r="AF278" s="454"/>
      <c r="AG278" s="454"/>
      <c r="AH278" s="454"/>
      <c r="AI278" s="454"/>
      <c r="AJ278" s="454">
        <v>7.0099999999999996E-2</v>
      </c>
      <c r="AK278" s="454"/>
      <c r="AL278" s="454"/>
      <c r="AM278" s="454"/>
      <c r="AN278" s="454"/>
      <c r="AO278" s="454"/>
      <c r="AP278" s="454"/>
      <c r="AQ278" s="454"/>
      <c r="AR278" s="454"/>
      <c r="AS278" s="454" t="s">
        <v>703</v>
      </c>
      <c r="AT278" s="483"/>
      <c r="AU278" s="633"/>
      <c r="AV278" s="437">
        <v>2022</v>
      </c>
      <c r="BD278" s="437"/>
      <c r="BE278" s="429"/>
      <c r="BF278" s="429"/>
      <c r="BG278" s="428">
        <v>1</v>
      </c>
    </row>
    <row r="279" spans="1:59" ht="23.25" customHeight="1">
      <c r="A279" s="633"/>
      <c r="B279" s="633"/>
      <c r="C279" s="473" t="s">
        <v>1179</v>
      </c>
      <c r="D279" s="481" t="s">
        <v>730</v>
      </c>
      <c r="E279" s="482">
        <v>0.09</v>
      </c>
      <c r="F279" s="482">
        <v>0.09</v>
      </c>
      <c r="G279" s="482"/>
      <c r="H279" s="482"/>
      <c r="I279" s="482"/>
      <c r="J279" s="455">
        <f t="shared" si="33"/>
        <v>0</v>
      </c>
      <c r="K279" s="455" t="s">
        <v>425</v>
      </c>
      <c r="L279" s="455" t="str">
        <f t="shared" si="30"/>
        <v/>
      </c>
      <c r="M279" s="482"/>
      <c r="N279" s="482"/>
      <c r="O279" s="482"/>
      <c r="P279" s="482"/>
      <c r="Q279" s="482"/>
      <c r="R279" s="482"/>
      <c r="S279" s="482"/>
      <c r="T279" s="482"/>
      <c r="U279" s="482"/>
      <c r="V279" s="482"/>
      <c r="W279" s="482"/>
      <c r="X279" s="482"/>
      <c r="Y279" s="482"/>
      <c r="Z279" s="482"/>
      <c r="AA279" s="482"/>
      <c r="AB279" s="482"/>
      <c r="AC279" s="482"/>
      <c r="AD279" s="482"/>
      <c r="AE279" s="482"/>
      <c r="AF279" s="482"/>
      <c r="AG279" s="482"/>
      <c r="AH279" s="482"/>
      <c r="AI279" s="482"/>
      <c r="AJ279" s="482"/>
      <c r="AK279" s="482"/>
      <c r="AL279" s="482"/>
      <c r="AM279" s="482"/>
      <c r="AN279" s="482"/>
      <c r="AO279" s="482"/>
      <c r="AP279" s="482"/>
      <c r="AQ279" s="204"/>
      <c r="AR279" s="204"/>
      <c r="AS279" s="454" t="s">
        <v>705</v>
      </c>
      <c r="AT279" s="483"/>
      <c r="AU279" s="633"/>
      <c r="AV279" s="437">
        <v>2022</v>
      </c>
      <c r="BD279" s="437"/>
      <c r="BE279" s="429"/>
      <c r="BF279" s="429"/>
      <c r="BG279" s="428">
        <v>1</v>
      </c>
    </row>
    <row r="280" spans="1:59" ht="23.25" customHeight="1">
      <c r="A280" s="633"/>
      <c r="B280" s="633"/>
      <c r="C280" s="473" t="s">
        <v>1180</v>
      </c>
      <c r="D280" s="481" t="s">
        <v>730</v>
      </c>
      <c r="E280" s="482">
        <v>0.04</v>
      </c>
      <c r="F280" s="482"/>
      <c r="G280" s="482"/>
      <c r="H280" s="482"/>
      <c r="I280" s="482"/>
      <c r="J280" s="455">
        <f t="shared" si="33"/>
        <v>0.04</v>
      </c>
      <c r="K280" s="455" t="s">
        <v>425</v>
      </c>
      <c r="L280" s="455" t="str">
        <f t="shared" si="30"/>
        <v xml:space="preserve">HNK, </v>
      </c>
      <c r="M280" s="482"/>
      <c r="N280" s="482"/>
      <c r="O280" s="482"/>
      <c r="P280" s="482">
        <v>0.04</v>
      </c>
      <c r="Q280" s="482"/>
      <c r="R280" s="482"/>
      <c r="S280" s="482"/>
      <c r="T280" s="482"/>
      <c r="U280" s="482"/>
      <c r="V280" s="482"/>
      <c r="W280" s="482"/>
      <c r="X280" s="482"/>
      <c r="Y280" s="482"/>
      <c r="Z280" s="482"/>
      <c r="AA280" s="482"/>
      <c r="AB280" s="482"/>
      <c r="AC280" s="482"/>
      <c r="AD280" s="482"/>
      <c r="AE280" s="482"/>
      <c r="AF280" s="482"/>
      <c r="AG280" s="482"/>
      <c r="AH280" s="482"/>
      <c r="AI280" s="482"/>
      <c r="AJ280" s="482"/>
      <c r="AK280" s="482"/>
      <c r="AL280" s="482"/>
      <c r="AM280" s="482"/>
      <c r="AN280" s="482"/>
      <c r="AO280" s="482"/>
      <c r="AP280" s="482"/>
      <c r="AQ280" s="204"/>
      <c r="AR280" s="204"/>
      <c r="AS280" s="454" t="s">
        <v>705</v>
      </c>
      <c r="AT280" s="483"/>
      <c r="AU280" s="633"/>
      <c r="AV280" s="437">
        <v>2022</v>
      </c>
      <c r="BD280" s="437"/>
      <c r="BE280" s="429"/>
      <c r="BF280" s="429"/>
      <c r="BG280" s="428">
        <v>1</v>
      </c>
    </row>
    <row r="281" spans="1:59" ht="23.45" customHeight="1">
      <c r="A281" s="527"/>
      <c r="B281" s="527"/>
      <c r="C281" s="555" t="s">
        <v>1181</v>
      </c>
      <c r="D281" s="481" t="s">
        <v>730</v>
      </c>
      <c r="E281" s="482">
        <v>0.05</v>
      </c>
      <c r="F281" s="482"/>
      <c r="G281" s="482"/>
      <c r="H281" s="482"/>
      <c r="I281" s="482"/>
      <c r="J281" s="455">
        <f t="shared" si="33"/>
        <v>0.05</v>
      </c>
      <c r="K281" s="455" t="s">
        <v>425</v>
      </c>
      <c r="L281" s="455" t="str">
        <f t="shared" si="30"/>
        <v xml:space="preserve">HNK, </v>
      </c>
      <c r="M281" s="482"/>
      <c r="N281" s="482"/>
      <c r="O281" s="482"/>
      <c r="P281" s="482">
        <v>0.05</v>
      </c>
      <c r="Q281" s="482"/>
      <c r="R281" s="482"/>
      <c r="S281" s="482"/>
      <c r="T281" s="482"/>
      <c r="U281" s="482"/>
      <c r="V281" s="482"/>
      <c r="W281" s="482"/>
      <c r="X281" s="482"/>
      <c r="Y281" s="482"/>
      <c r="Z281" s="482"/>
      <c r="AA281" s="482"/>
      <c r="AB281" s="482"/>
      <c r="AC281" s="482"/>
      <c r="AD281" s="482"/>
      <c r="AE281" s="482"/>
      <c r="AF281" s="482"/>
      <c r="AG281" s="482"/>
      <c r="AH281" s="482"/>
      <c r="AI281" s="482"/>
      <c r="AJ281" s="482"/>
      <c r="AK281" s="482"/>
      <c r="AL281" s="482"/>
      <c r="AM281" s="482"/>
      <c r="AN281" s="482"/>
      <c r="AO281" s="482"/>
      <c r="AP281" s="204"/>
      <c r="AQ281" s="204"/>
      <c r="AR281" s="204"/>
      <c r="AS281" s="454" t="s">
        <v>705</v>
      </c>
      <c r="AT281" s="483"/>
      <c r="AU281" s="437"/>
      <c r="AV281" s="437">
        <v>2022</v>
      </c>
      <c r="BD281" s="437"/>
      <c r="BE281" s="429"/>
      <c r="BF281" s="429"/>
      <c r="BG281" s="428">
        <v>1</v>
      </c>
    </row>
    <row r="282" spans="1:59" s="695" customFormat="1" ht="24.95" customHeight="1">
      <c r="A282" s="684" t="s">
        <v>854</v>
      </c>
      <c r="B282" s="685"/>
      <c r="C282" s="686" t="s">
        <v>1398</v>
      </c>
      <c r="D282" s="687"/>
      <c r="E282" s="688"/>
      <c r="F282" s="688"/>
      <c r="G282" s="688"/>
      <c r="H282" s="689"/>
      <c r="I282" s="433"/>
      <c r="J282" s="433"/>
      <c r="K282" s="433"/>
      <c r="L282" s="433"/>
      <c r="M282" s="688"/>
      <c r="N282" s="688"/>
      <c r="O282" s="688"/>
      <c r="P282" s="688"/>
      <c r="Q282" s="688"/>
      <c r="R282" s="690"/>
      <c r="S282" s="690"/>
      <c r="T282" s="688"/>
      <c r="U282" s="688"/>
      <c r="V282" s="688"/>
      <c r="W282" s="688"/>
      <c r="X282" s="688"/>
      <c r="Y282" s="688"/>
      <c r="Z282" s="688"/>
      <c r="AA282" s="688"/>
      <c r="AB282" s="688"/>
      <c r="AC282" s="688"/>
      <c r="AD282" s="688"/>
      <c r="AE282" s="688"/>
      <c r="AF282" s="688"/>
      <c r="AG282" s="688"/>
      <c r="AH282" s="688"/>
      <c r="AI282" s="688"/>
      <c r="AJ282" s="688"/>
      <c r="AK282" s="688"/>
      <c r="AL282" s="688"/>
      <c r="AM282" s="688"/>
      <c r="AN282" s="688"/>
      <c r="AO282" s="688"/>
      <c r="AP282" s="688"/>
      <c r="AQ282" s="688"/>
      <c r="AR282" s="688"/>
      <c r="AS282" s="688"/>
      <c r="AT282" s="687"/>
      <c r="AU282" s="687"/>
      <c r="AV282" s="687"/>
      <c r="AW282" s="691"/>
      <c r="AX282" s="692"/>
      <c r="AY282" s="693"/>
      <c r="AZ282" s="694"/>
      <c r="BD282" s="684"/>
      <c r="BE282" s="684"/>
      <c r="BF282" s="696"/>
      <c r="BG282" s="684"/>
    </row>
    <row r="283" spans="1:59" s="704" customFormat="1" ht="48" customHeight="1">
      <c r="A283" s="659">
        <f>A281+1</f>
        <v>1</v>
      </c>
      <c r="B283" s="697">
        <v>142</v>
      </c>
      <c r="C283" s="698" t="s">
        <v>1399</v>
      </c>
      <c r="D283" s="699" t="s">
        <v>819</v>
      </c>
      <c r="E283" s="700">
        <v>0.86</v>
      </c>
      <c r="F283" s="700"/>
      <c r="G283" s="700"/>
      <c r="H283" s="609"/>
      <c r="I283" s="610"/>
      <c r="J283" s="610">
        <v>0.86</v>
      </c>
      <c r="K283" s="610" t="s">
        <v>739</v>
      </c>
      <c r="L283" s="610"/>
      <c r="M283" s="610"/>
      <c r="N283" s="701"/>
      <c r="O283" s="701"/>
      <c r="P283" s="701"/>
      <c r="Q283" s="701"/>
      <c r="R283" s="701"/>
      <c r="S283" s="701"/>
      <c r="T283" s="701"/>
      <c r="U283" s="701"/>
      <c r="V283" s="701"/>
      <c r="W283" s="701"/>
      <c r="X283" s="701"/>
      <c r="Y283" s="701"/>
      <c r="Z283" s="701"/>
      <c r="AA283" s="701"/>
      <c r="AB283" s="701"/>
      <c r="AC283" s="701"/>
      <c r="AD283" s="701"/>
      <c r="AE283" s="701"/>
      <c r="AF283" s="701"/>
      <c r="AG283" s="701"/>
      <c r="AH283" s="701"/>
      <c r="AI283" s="701"/>
      <c r="AJ283" s="701"/>
      <c r="AK283" s="701"/>
      <c r="AL283" s="701"/>
      <c r="AM283" s="701"/>
      <c r="AN283" s="700"/>
      <c r="AO283" s="700"/>
      <c r="AP283" s="700"/>
      <c r="AQ283" s="700"/>
      <c r="AR283" s="700"/>
      <c r="AS283" s="700"/>
      <c r="AT283" s="699"/>
      <c r="AU283" s="699"/>
      <c r="AV283" s="699">
        <v>2021</v>
      </c>
      <c r="AW283" s="699"/>
      <c r="AX283" s="656" t="s">
        <v>1400</v>
      </c>
      <c r="AY283" s="702" t="s">
        <v>827</v>
      </c>
      <c r="AZ283" s="703"/>
      <c r="BD283" s="704">
        <v>1</v>
      </c>
    </row>
    <row r="284" spans="1:59" s="492" customFormat="1" ht="23.25" customHeight="1">
      <c r="A284" s="440" t="s">
        <v>1182</v>
      </c>
      <c r="B284" s="440"/>
      <c r="C284" s="572" t="s">
        <v>1183</v>
      </c>
      <c r="D284" s="446"/>
      <c r="E284" s="482">
        <f>F284+J284</f>
        <v>0</v>
      </c>
      <c r="F284" s="487"/>
      <c r="G284" s="487"/>
      <c r="H284" s="487"/>
      <c r="I284" s="487"/>
      <c r="J284" s="455">
        <f t="shared" si="33"/>
        <v>0</v>
      </c>
      <c r="K284" s="455" t="s">
        <v>425</v>
      </c>
      <c r="L284" s="455" t="str">
        <f t="shared" si="30"/>
        <v/>
      </c>
      <c r="M284" s="487"/>
      <c r="N284" s="487"/>
      <c r="O284" s="487"/>
      <c r="P284" s="487"/>
      <c r="Q284" s="487"/>
      <c r="R284" s="487"/>
      <c r="S284" s="487"/>
      <c r="T284" s="487"/>
      <c r="U284" s="487"/>
      <c r="V284" s="487"/>
      <c r="W284" s="487"/>
      <c r="X284" s="487"/>
      <c r="Y284" s="487"/>
      <c r="Z284" s="487"/>
      <c r="AA284" s="487"/>
      <c r="AB284" s="487"/>
      <c r="AC284" s="487"/>
      <c r="AD284" s="487"/>
      <c r="AE284" s="487"/>
      <c r="AF284" s="487"/>
      <c r="AG284" s="487"/>
      <c r="AH284" s="487"/>
      <c r="AI284" s="487"/>
      <c r="AJ284" s="487"/>
      <c r="AK284" s="487"/>
      <c r="AL284" s="487"/>
      <c r="AM284" s="487"/>
      <c r="AN284" s="487"/>
      <c r="AO284" s="487"/>
      <c r="AP284" s="487"/>
      <c r="AQ284" s="489"/>
      <c r="AR284" s="489"/>
      <c r="AS284" s="486"/>
      <c r="AT284" s="490"/>
      <c r="AU284" s="440"/>
      <c r="AV284" s="486"/>
      <c r="BD284" s="486"/>
      <c r="BE284" s="494"/>
      <c r="BF284" s="494"/>
      <c r="BG284" s="493"/>
    </row>
    <row r="285" spans="1:59" s="458" customFormat="1" ht="35.25">
      <c r="A285" s="632">
        <f ca="1">IF(C285="",0,MAX($A$6:A284)+1)</f>
        <v>564</v>
      </c>
      <c r="B285" s="451">
        <v>7</v>
      </c>
      <c r="C285" s="452" t="s">
        <v>1184</v>
      </c>
      <c r="D285" s="453" t="s">
        <v>728</v>
      </c>
      <c r="E285" s="454">
        <f>F285+J285</f>
        <v>0.45850000000000002</v>
      </c>
      <c r="F285" s="454">
        <v>0.31890000000000002</v>
      </c>
      <c r="G285" s="454"/>
      <c r="H285" s="251">
        <f>I285-E285</f>
        <v>0</v>
      </c>
      <c r="I285" s="455">
        <f>J285+F285</f>
        <v>0.45850000000000002</v>
      </c>
      <c r="J285" s="455">
        <f t="shared" si="33"/>
        <v>0.1396</v>
      </c>
      <c r="K285" s="455" t="s">
        <v>425</v>
      </c>
      <c r="L285" s="455" t="str">
        <f t="shared" si="30"/>
        <v xml:space="preserve">CLN, </v>
      </c>
      <c r="M285" s="454"/>
      <c r="N285" s="454"/>
      <c r="O285" s="454"/>
      <c r="P285" s="454"/>
      <c r="Q285" s="454">
        <v>0.1396</v>
      </c>
      <c r="R285" s="253"/>
      <c r="S285" s="253"/>
      <c r="T285" s="454"/>
      <c r="U285" s="454"/>
      <c r="V285" s="454"/>
      <c r="W285" s="454"/>
      <c r="X285" s="454"/>
      <c r="Y285" s="454"/>
      <c r="Z285" s="454"/>
      <c r="AA285" s="454"/>
      <c r="AB285" s="454"/>
      <c r="AC285" s="454"/>
      <c r="AD285" s="454"/>
      <c r="AE285" s="454"/>
      <c r="AF285" s="454"/>
      <c r="AG285" s="454"/>
      <c r="AH285" s="454"/>
      <c r="AI285" s="454"/>
      <c r="AJ285" s="454"/>
      <c r="AK285" s="454"/>
      <c r="AL285" s="454"/>
      <c r="AM285" s="454"/>
      <c r="AN285" s="454"/>
      <c r="AO285" s="454"/>
      <c r="AP285" s="454"/>
      <c r="AQ285" s="454"/>
      <c r="AR285" s="454"/>
      <c r="AS285" s="454" t="s">
        <v>699</v>
      </c>
      <c r="AT285" s="453"/>
      <c r="AU285" s="453"/>
      <c r="AV285" s="453">
        <v>2021</v>
      </c>
      <c r="AW285" s="453" t="s">
        <v>761</v>
      </c>
      <c r="AX285" s="453" t="s">
        <v>1024</v>
      </c>
      <c r="AY285" s="456" t="s">
        <v>827</v>
      </c>
      <c r="AZ285" s="457"/>
      <c r="BD285" s="632"/>
      <c r="BE285" s="632"/>
      <c r="BF285" s="459">
        <v>1</v>
      </c>
      <c r="BG285" s="632"/>
    </row>
    <row r="286" spans="1:59" s="458" customFormat="1" ht="52.9">
      <c r="A286" s="632">
        <f ca="1">IF(C286="",0,MAX($A$6:A285)+1)</f>
        <v>565</v>
      </c>
      <c r="B286" s="451">
        <v>16</v>
      </c>
      <c r="C286" s="452" t="s">
        <v>1185</v>
      </c>
      <c r="D286" s="453" t="s">
        <v>728</v>
      </c>
      <c r="E286" s="454">
        <v>0.1123</v>
      </c>
      <c r="F286" s="454"/>
      <c r="G286" s="454"/>
      <c r="H286" s="251">
        <f>I286-E286</f>
        <v>0</v>
      </c>
      <c r="I286" s="455">
        <f>J286+F286</f>
        <v>0.1123</v>
      </c>
      <c r="J286" s="455">
        <f t="shared" si="33"/>
        <v>0.1123</v>
      </c>
      <c r="K286" s="455" t="s">
        <v>425</v>
      </c>
      <c r="L286" s="455" t="str">
        <f t="shared" ref="L286:L347" si="35">IF(M286&lt;&gt;0,M$4&amp;", ","")&amp;IF(N286&lt;&gt;0,N$4&amp;", ","")&amp;IF(O286&lt;&gt;0,O$4&amp;", ","")&amp;IF(P286&lt;&gt;0,P$4&amp;", ","")&amp;IF(Q286&lt;&gt;0,Q$4&amp;", ","")&amp;IF(R286&lt;&gt;0,R$4&amp;", ","")&amp;IF(S286&lt;&gt;0,S$4&amp;", ","")&amp;IF(T286&lt;&gt;0,T$4&amp;", ","")&amp;IF(U286&lt;&gt;0,U$4&amp;", ","")&amp;IF(V286&lt;&gt;0,V$4&amp;", ","")&amp;IF(W286&lt;&gt;0,W$4&amp;", ","")&amp;IF(X286&lt;&gt;0,X$4&amp;", ","")&amp;IF(Z286&lt;&gt;0,Z$4&amp;", ","")&amp;IF(AA286&lt;&gt;0,AA$4&amp;", ","")&amp;IF(AB286&lt;&gt;0,AB$4&amp;", ","")&amp;IF(AC286&lt;&gt;0,AC$4&amp;", ","")&amp;IF(AD286&lt;&gt;0,AD$4&amp;", ","")&amp;IF(AE286&lt;&gt;0,AE$4&amp;", ","")&amp;IF(AF286&lt;&gt;0,AF$4&amp;", ","")&amp;IF(AG286&lt;&gt;0,AG$4&amp;", ","")&amp;IF(AH286&lt;&gt;0,AH$4&amp;", ","")&amp;IF(AI286&lt;&gt;0,AI$4&amp;", ","")&amp;IF(AJ286&lt;&gt;0,AJ$4&amp;", ","")&amp;IF(AK286&lt;&gt;0,AK$4&amp;", ","")&amp;IF(AL286&lt;&gt;0,AL$4&amp;", ","")&amp;IF(AM286&lt;&gt;0,AM$4&amp;", ","")&amp;IF(AN286&lt;&gt;0,AN$4&amp;", ","")&amp;IF(AO286&lt;&gt;0,AO$4&amp;", ","")&amp;IF(AP286&lt;&gt;0,AP$4&amp;", ","")</f>
        <v xml:space="preserve">DGD, </v>
      </c>
      <c r="M286" s="454"/>
      <c r="N286" s="454"/>
      <c r="O286" s="454"/>
      <c r="P286" s="454"/>
      <c r="Q286" s="454"/>
      <c r="R286" s="454"/>
      <c r="S286" s="454"/>
      <c r="T286" s="454"/>
      <c r="U286" s="454"/>
      <c r="V286" s="454"/>
      <c r="W286" s="454"/>
      <c r="X286" s="454"/>
      <c r="Y286" s="454"/>
      <c r="Z286" s="454"/>
      <c r="AA286" s="454"/>
      <c r="AB286" s="454"/>
      <c r="AC286" s="454"/>
      <c r="AD286" s="454"/>
      <c r="AE286" s="454"/>
      <c r="AF286" s="454"/>
      <c r="AG286" s="454"/>
      <c r="AH286" s="454"/>
      <c r="AI286" s="454"/>
      <c r="AJ286" s="454">
        <v>0.1123</v>
      </c>
      <c r="AK286" s="454"/>
      <c r="AL286" s="454"/>
      <c r="AM286" s="454"/>
      <c r="AN286" s="454"/>
      <c r="AO286" s="454"/>
      <c r="AP286" s="454"/>
      <c r="AQ286" s="454"/>
      <c r="AR286" s="454"/>
      <c r="AS286" s="454" t="s">
        <v>664</v>
      </c>
      <c r="AT286" s="453" t="s">
        <v>1186</v>
      </c>
      <c r="AU286" s="453"/>
      <c r="AV286" s="453">
        <v>2021</v>
      </c>
      <c r="AW286" s="453" t="s">
        <v>767</v>
      </c>
      <c r="AX286" s="453" t="s">
        <v>803</v>
      </c>
      <c r="AY286" s="456" t="s">
        <v>827</v>
      </c>
      <c r="AZ286" s="457"/>
      <c r="BD286" s="632">
        <v>1</v>
      </c>
      <c r="BE286" s="632"/>
      <c r="BF286" s="459"/>
      <c r="BG286" s="632"/>
    </row>
    <row r="287" spans="1:59" s="458" customFormat="1" ht="61.9" customHeight="1">
      <c r="A287" s="632">
        <f ca="1">IF(C287="",0,MAX($A$6:A286)+1)</f>
        <v>566</v>
      </c>
      <c r="B287" s="451">
        <v>50</v>
      </c>
      <c r="C287" s="452" t="s">
        <v>1187</v>
      </c>
      <c r="D287" s="453" t="s">
        <v>728</v>
      </c>
      <c r="E287" s="454">
        <v>0.43140000000000001</v>
      </c>
      <c r="F287" s="454"/>
      <c r="G287" s="454"/>
      <c r="H287" s="251">
        <f>I287-E287</f>
        <v>0</v>
      </c>
      <c r="I287" s="455">
        <f>J287+F287</f>
        <v>0.43140000000000001</v>
      </c>
      <c r="J287" s="455">
        <f t="shared" si="33"/>
        <v>0.43140000000000001</v>
      </c>
      <c r="K287" s="455" t="s">
        <v>425</v>
      </c>
      <c r="L287" s="455" t="str">
        <f t="shared" si="35"/>
        <v xml:space="preserve">DGD, </v>
      </c>
      <c r="M287" s="454"/>
      <c r="N287" s="454"/>
      <c r="O287" s="454"/>
      <c r="P287" s="454"/>
      <c r="Q287" s="454"/>
      <c r="R287" s="477"/>
      <c r="S287" s="477"/>
      <c r="T287" s="454"/>
      <c r="U287" s="454"/>
      <c r="V287" s="454"/>
      <c r="W287" s="454"/>
      <c r="X287" s="454"/>
      <c r="Y287" s="454"/>
      <c r="Z287" s="454"/>
      <c r="AA287" s="454"/>
      <c r="AB287" s="454"/>
      <c r="AC287" s="454"/>
      <c r="AD287" s="454"/>
      <c r="AE287" s="454"/>
      <c r="AF287" s="454"/>
      <c r="AG287" s="454"/>
      <c r="AH287" s="454"/>
      <c r="AI287" s="454"/>
      <c r="AJ287" s="454">
        <v>0.43140000000000001</v>
      </c>
      <c r="AK287" s="454"/>
      <c r="AL287" s="454"/>
      <c r="AM287" s="454"/>
      <c r="AN287" s="454"/>
      <c r="AO287" s="454"/>
      <c r="AP287" s="454"/>
      <c r="AQ287" s="454"/>
      <c r="AR287" s="454"/>
      <c r="AS287" s="454" t="s">
        <v>664</v>
      </c>
      <c r="AT287" s="453" t="s">
        <v>1188</v>
      </c>
      <c r="AU287" s="453"/>
      <c r="AV287" s="453">
        <v>2021</v>
      </c>
      <c r="AW287" s="453" t="s">
        <v>767</v>
      </c>
      <c r="AX287" s="633" t="s">
        <v>1189</v>
      </c>
      <c r="AY287" s="456" t="s">
        <v>827</v>
      </c>
      <c r="AZ287" s="457"/>
      <c r="BD287" s="632">
        <v>1</v>
      </c>
      <c r="BE287" s="632"/>
      <c r="BF287" s="459"/>
      <c r="BG287" s="632"/>
    </row>
    <row r="288" spans="1:59" s="458" customFormat="1" ht="61.9" customHeight="1">
      <c r="A288" s="632"/>
      <c r="B288" s="451"/>
      <c r="C288" s="452" t="s">
        <v>1190</v>
      </c>
      <c r="D288" s="453" t="s">
        <v>728</v>
      </c>
      <c r="E288" s="454">
        <v>0.14000000000000001</v>
      </c>
      <c r="F288" s="454">
        <v>0.14000000000000001</v>
      </c>
      <c r="G288" s="454"/>
      <c r="H288" s="251"/>
      <c r="I288" s="455"/>
      <c r="J288" s="455">
        <f t="shared" si="33"/>
        <v>0</v>
      </c>
      <c r="K288" s="455" t="s">
        <v>425</v>
      </c>
      <c r="L288" s="455" t="str">
        <f t="shared" si="35"/>
        <v/>
      </c>
      <c r="M288" s="454"/>
      <c r="N288" s="454"/>
      <c r="O288" s="454"/>
      <c r="P288" s="454"/>
      <c r="Q288" s="454"/>
      <c r="R288" s="477"/>
      <c r="S288" s="477"/>
      <c r="T288" s="454"/>
      <c r="U288" s="454"/>
      <c r="V288" s="454"/>
      <c r="W288" s="454"/>
      <c r="X288" s="454"/>
      <c r="Y288" s="454"/>
      <c r="Z288" s="454"/>
      <c r="AA288" s="454"/>
      <c r="AB288" s="454"/>
      <c r="AC288" s="454"/>
      <c r="AD288" s="454"/>
      <c r="AE288" s="454"/>
      <c r="AF288" s="454"/>
      <c r="AG288" s="454"/>
      <c r="AH288" s="454"/>
      <c r="AI288" s="454"/>
      <c r="AJ288" s="454"/>
      <c r="AK288" s="454"/>
      <c r="AL288" s="454"/>
      <c r="AM288" s="454"/>
      <c r="AN288" s="454"/>
      <c r="AO288" s="454"/>
      <c r="AP288" s="454"/>
      <c r="AQ288" s="454"/>
      <c r="AR288" s="454"/>
      <c r="AS288" s="454" t="s">
        <v>664</v>
      </c>
      <c r="AT288" s="453"/>
      <c r="AU288" s="453"/>
      <c r="AV288" s="453">
        <v>2021</v>
      </c>
      <c r="AW288" s="558"/>
      <c r="AX288" s="573"/>
      <c r="AY288" s="456"/>
      <c r="AZ288" s="457"/>
      <c r="BD288" s="632">
        <v>1</v>
      </c>
      <c r="BE288" s="632"/>
      <c r="BF288" s="459"/>
      <c r="BG288" s="632"/>
    </row>
    <row r="289" spans="1:59">
      <c r="A289" s="633"/>
      <c r="B289" s="633"/>
      <c r="C289" s="473" t="s">
        <v>1191</v>
      </c>
      <c r="D289" s="481" t="s">
        <v>728</v>
      </c>
      <c r="E289" s="482">
        <f>F289+J289</f>
        <v>0.39290000000000003</v>
      </c>
      <c r="F289" s="482"/>
      <c r="G289" s="482"/>
      <c r="H289" s="482"/>
      <c r="I289" s="482"/>
      <c r="J289" s="455">
        <f t="shared" si="33"/>
        <v>0.39290000000000003</v>
      </c>
      <c r="K289" s="455" t="s">
        <v>425</v>
      </c>
      <c r="L289" s="455" t="str">
        <f t="shared" si="35"/>
        <v xml:space="preserve">LUK, DGT, SON, </v>
      </c>
      <c r="M289" s="454"/>
      <c r="N289" s="454">
        <v>0.34</v>
      </c>
      <c r="O289" s="454"/>
      <c r="P289" s="454"/>
      <c r="Q289" s="454"/>
      <c r="R289" s="454"/>
      <c r="S289" s="253"/>
      <c r="T289" s="454"/>
      <c r="U289" s="454"/>
      <c r="V289" s="454"/>
      <c r="W289" s="454"/>
      <c r="X289" s="454"/>
      <c r="Y289" s="454"/>
      <c r="Z289" s="454"/>
      <c r="AA289" s="454"/>
      <c r="AB289" s="454"/>
      <c r="AC289" s="454"/>
      <c r="AD289" s="454"/>
      <c r="AE289" s="454">
        <v>0.02</v>
      </c>
      <c r="AF289" s="454"/>
      <c r="AG289" s="454"/>
      <c r="AH289" s="454"/>
      <c r="AI289" s="454"/>
      <c r="AJ289" s="454"/>
      <c r="AK289" s="454"/>
      <c r="AL289" s="454"/>
      <c r="AM289" s="454">
        <v>3.2899999999999999E-2</v>
      </c>
      <c r="AN289" s="454"/>
      <c r="AO289" s="454"/>
      <c r="AP289" s="454"/>
      <c r="AQ289" s="454"/>
      <c r="AR289" s="454"/>
      <c r="AS289" s="454" t="s">
        <v>703</v>
      </c>
      <c r="AT289" s="483"/>
      <c r="AU289" s="633"/>
      <c r="AV289" s="437">
        <v>2022</v>
      </c>
      <c r="BD289" s="437"/>
      <c r="BE289" s="429"/>
      <c r="BF289" s="429"/>
      <c r="BG289" s="428">
        <v>1</v>
      </c>
    </row>
    <row r="290" spans="1:59" ht="34.5">
      <c r="A290" s="440" t="s">
        <v>1192</v>
      </c>
      <c r="B290" s="440"/>
      <c r="C290" s="449" t="s">
        <v>1193</v>
      </c>
      <c r="D290" s="446"/>
      <c r="E290" s="482">
        <f>F290+J290</f>
        <v>0</v>
      </c>
      <c r="F290" s="487"/>
      <c r="G290" s="487"/>
      <c r="H290" s="487"/>
      <c r="I290" s="487"/>
      <c r="J290" s="455">
        <f t="shared" si="33"/>
        <v>0</v>
      </c>
      <c r="K290" s="455" t="s">
        <v>425</v>
      </c>
      <c r="L290" s="455" t="str">
        <f t="shared" si="35"/>
        <v/>
      </c>
      <c r="M290" s="487"/>
      <c r="N290" s="487"/>
      <c r="O290" s="487"/>
      <c r="P290" s="487"/>
      <c r="Q290" s="487"/>
      <c r="R290" s="487"/>
      <c r="S290" s="487"/>
      <c r="T290" s="487"/>
      <c r="U290" s="487"/>
      <c r="V290" s="487"/>
      <c r="W290" s="487"/>
      <c r="X290" s="487"/>
      <c r="Y290" s="487"/>
      <c r="Z290" s="487"/>
      <c r="AA290" s="487"/>
      <c r="AB290" s="487"/>
      <c r="AC290" s="487"/>
      <c r="AD290" s="487"/>
      <c r="AE290" s="487"/>
      <c r="AF290" s="487"/>
      <c r="AG290" s="487"/>
      <c r="AH290" s="487"/>
      <c r="AI290" s="487"/>
      <c r="AJ290" s="487"/>
      <c r="AK290" s="487"/>
      <c r="AL290" s="487"/>
      <c r="AM290" s="487"/>
      <c r="AN290" s="487"/>
      <c r="AO290" s="487"/>
      <c r="AP290" s="489"/>
      <c r="AQ290" s="489"/>
      <c r="AR290" s="489"/>
      <c r="AS290" s="444"/>
      <c r="AT290" s="438"/>
      <c r="AU290" s="439"/>
      <c r="AV290" s="444"/>
      <c r="BD290" s="437"/>
      <c r="BE290" s="429"/>
      <c r="BF290" s="429"/>
      <c r="BG290" s="428"/>
    </row>
    <row r="291" spans="1:59" s="458" customFormat="1">
      <c r="A291" s="632"/>
      <c r="B291" s="460"/>
      <c r="C291" s="478" t="s">
        <v>1194</v>
      </c>
      <c r="D291" s="633" t="s">
        <v>743</v>
      </c>
      <c r="E291" s="455"/>
      <c r="F291" s="455"/>
      <c r="G291" s="455"/>
      <c r="H291" s="251"/>
      <c r="I291" s="455"/>
      <c r="J291" s="455">
        <f t="shared" si="33"/>
        <v>0.1</v>
      </c>
      <c r="K291" s="455" t="s">
        <v>425</v>
      </c>
      <c r="L291" s="455" t="str">
        <f t="shared" si="35"/>
        <v xml:space="preserve">LUK, </v>
      </c>
      <c r="M291" s="455"/>
      <c r="N291" s="253">
        <v>0.1</v>
      </c>
      <c r="O291" s="253"/>
      <c r="P291" s="455"/>
      <c r="Q291" s="253"/>
      <c r="R291" s="454"/>
      <c r="S291" s="253"/>
      <c r="T291" s="253"/>
      <c r="U291" s="253"/>
      <c r="V291" s="253"/>
      <c r="W291" s="253"/>
      <c r="X291" s="253"/>
      <c r="Y291" s="253"/>
      <c r="Z291" s="253"/>
      <c r="AA291" s="253"/>
      <c r="AB291" s="253"/>
      <c r="AC291" s="253"/>
      <c r="AD291" s="253"/>
      <c r="AE291" s="253"/>
      <c r="AF291" s="253"/>
      <c r="AG291" s="253"/>
      <c r="AH291" s="253"/>
      <c r="AI291" s="253"/>
      <c r="AJ291" s="253"/>
      <c r="AK291" s="253"/>
      <c r="AL291" s="253"/>
      <c r="AM291" s="253"/>
      <c r="AN291" s="253"/>
      <c r="AO291" s="253"/>
      <c r="AP291" s="253"/>
      <c r="AQ291" s="253"/>
      <c r="AR291" s="253"/>
      <c r="AS291" s="454" t="s">
        <v>707</v>
      </c>
      <c r="AT291" s="453"/>
      <c r="AU291" s="453"/>
      <c r="AV291" s="453"/>
      <c r="AW291" s="627"/>
      <c r="AX291" s="627"/>
      <c r="AY291" s="456"/>
      <c r="AZ291" s="457"/>
      <c r="BD291" s="632">
        <v>1</v>
      </c>
      <c r="BE291" s="632"/>
      <c r="BF291" s="459"/>
      <c r="BG291" s="632"/>
    </row>
    <row r="292" spans="1:59" s="458" customFormat="1" ht="61.5" customHeight="1">
      <c r="A292" s="632">
        <f ca="1">IF(C292="",0,MAX($A$6:A291)+1)</f>
        <v>567</v>
      </c>
      <c r="B292" s="460"/>
      <c r="C292" s="478" t="s">
        <v>1195</v>
      </c>
      <c r="D292" s="633" t="s">
        <v>743</v>
      </c>
      <c r="E292" s="455">
        <v>2.44</v>
      </c>
      <c r="F292" s="455"/>
      <c r="G292" s="455">
        <v>2.44</v>
      </c>
      <c r="H292" s="251">
        <f>I292-E292</f>
        <v>0</v>
      </c>
      <c r="I292" s="455">
        <f>J292+F292</f>
        <v>2.44</v>
      </c>
      <c r="J292" s="455">
        <f t="shared" si="33"/>
        <v>2.44</v>
      </c>
      <c r="K292" s="455" t="s">
        <v>425</v>
      </c>
      <c r="L292" s="455" t="str">
        <f t="shared" si="35"/>
        <v xml:space="preserve">RPH, </v>
      </c>
      <c r="M292" s="455"/>
      <c r="N292" s="253"/>
      <c r="O292" s="253"/>
      <c r="P292" s="455"/>
      <c r="Q292" s="253"/>
      <c r="R292" s="454"/>
      <c r="S292" s="253"/>
      <c r="T292" s="253"/>
      <c r="U292" s="253"/>
      <c r="V292" s="253">
        <v>2.44</v>
      </c>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455" t="s">
        <v>701</v>
      </c>
      <c r="AT292" s="453"/>
      <c r="AU292" s="453"/>
      <c r="AV292" s="453">
        <v>2021</v>
      </c>
      <c r="AW292" s="627" t="s">
        <v>767</v>
      </c>
      <c r="AX292" s="627"/>
      <c r="AY292" s="456" t="s">
        <v>827</v>
      </c>
      <c r="AZ292" s="457"/>
      <c r="BD292" s="632">
        <v>1</v>
      </c>
      <c r="BE292" s="632"/>
      <c r="BF292" s="459"/>
      <c r="BG292" s="632"/>
    </row>
    <row r="293" spans="1:59" s="458" customFormat="1" ht="22.15" customHeight="1">
      <c r="A293" s="632">
        <f ca="1">IF(C293="",0,MAX($A$6:A291)+1)</f>
        <v>567</v>
      </c>
      <c r="B293" s="460"/>
      <c r="C293" s="543" t="s">
        <v>1196</v>
      </c>
      <c r="D293" s="479" t="s">
        <v>743</v>
      </c>
      <c r="E293" s="454">
        <v>0.1</v>
      </c>
      <c r="F293" s="503"/>
      <c r="G293" s="454">
        <v>0.1</v>
      </c>
      <c r="H293" s="251">
        <f>I293-E293</f>
        <v>0</v>
      </c>
      <c r="I293" s="455">
        <f>J293+F293</f>
        <v>0.1</v>
      </c>
      <c r="J293" s="455">
        <f t="shared" si="33"/>
        <v>0.1</v>
      </c>
      <c r="K293" s="455" t="s">
        <v>425</v>
      </c>
      <c r="L293" s="455" t="str">
        <f t="shared" si="35"/>
        <v xml:space="preserve">RSN, </v>
      </c>
      <c r="M293" s="455"/>
      <c r="N293" s="203"/>
      <c r="O293" s="203"/>
      <c r="P293" s="203"/>
      <c r="Q293" s="203"/>
      <c r="R293" s="454"/>
      <c r="S293" s="253">
        <v>0.1</v>
      </c>
      <c r="T293" s="203"/>
      <c r="U293" s="203"/>
      <c r="V293" s="203"/>
      <c r="W293" s="203"/>
      <c r="X293" s="203"/>
      <c r="Y293" s="203"/>
      <c r="Z293" s="203"/>
      <c r="AA293" s="203"/>
      <c r="AB293" s="203"/>
      <c r="AC293" s="203"/>
      <c r="AD293" s="203"/>
      <c r="AE293" s="203"/>
      <c r="AF293" s="203"/>
      <c r="AG293" s="203"/>
      <c r="AH293" s="203"/>
      <c r="AI293" s="203"/>
      <c r="AJ293" s="203"/>
      <c r="AK293" s="203"/>
      <c r="AL293" s="203"/>
      <c r="AM293" s="203"/>
      <c r="AN293" s="203"/>
      <c r="AO293" s="203"/>
      <c r="AP293" s="454"/>
      <c r="AQ293" s="454"/>
      <c r="AR293" s="454"/>
      <c r="AS293" s="454" t="s">
        <v>706</v>
      </c>
      <c r="AT293" s="453"/>
      <c r="AU293" s="453"/>
      <c r="AV293" s="453">
        <v>2019</v>
      </c>
      <c r="AW293" s="627" t="s">
        <v>767</v>
      </c>
      <c r="AX293" s="627"/>
      <c r="AY293" s="456"/>
      <c r="AZ293" s="457"/>
      <c r="BD293" s="632">
        <v>1</v>
      </c>
      <c r="BE293" s="632"/>
      <c r="BF293" s="459"/>
      <c r="BG293" s="632"/>
    </row>
    <row r="294" spans="1:59" ht="70.5">
      <c r="A294" s="633"/>
      <c r="B294" s="633"/>
      <c r="C294" s="530" t="s">
        <v>1197</v>
      </c>
      <c r="D294" s="481" t="s">
        <v>743</v>
      </c>
      <c r="E294" s="482">
        <f>F294+J294</f>
        <v>0.3</v>
      </c>
      <c r="F294" s="482"/>
      <c r="G294" s="482"/>
      <c r="H294" s="482"/>
      <c r="I294" s="482"/>
      <c r="J294" s="455">
        <f t="shared" si="33"/>
        <v>0.3</v>
      </c>
      <c r="K294" s="455" t="s">
        <v>425</v>
      </c>
      <c r="L294" s="455" t="str">
        <f t="shared" si="35"/>
        <v xml:space="preserve">RST, </v>
      </c>
      <c r="M294" s="482"/>
      <c r="N294" s="482"/>
      <c r="O294" s="482"/>
      <c r="P294" s="482"/>
      <c r="Q294" s="482"/>
      <c r="R294" s="482"/>
      <c r="S294" s="482"/>
      <c r="T294" s="482">
        <v>0.3</v>
      </c>
      <c r="U294" s="482"/>
      <c r="V294" s="482"/>
      <c r="W294" s="482"/>
      <c r="X294" s="482"/>
      <c r="Y294" s="482"/>
      <c r="Z294" s="482"/>
      <c r="AA294" s="482"/>
      <c r="AB294" s="482"/>
      <c r="AC294" s="482"/>
      <c r="AD294" s="482"/>
      <c r="AE294" s="482"/>
      <c r="AF294" s="482"/>
      <c r="AG294" s="482"/>
      <c r="AH294" s="482"/>
      <c r="AI294" s="482"/>
      <c r="AJ294" s="482"/>
      <c r="AK294" s="482"/>
      <c r="AL294" s="482"/>
      <c r="AM294" s="482"/>
      <c r="AN294" s="482"/>
      <c r="AO294" s="482"/>
      <c r="AP294" s="204"/>
      <c r="AQ294" s="204"/>
      <c r="AR294" s="204"/>
      <c r="AS294" s="455" t="s">
        <v>701</v>
      </c>
      <c r="AT294" s="483"/>
      <c r="AU294" s="627" t="s">
        <v>1198</v>
      </c>
      <c r="AV294" s="437">
        <v>2022</v>
      </c>
      <c r="BD294" s="437"/>
      <c r="BE294" s="429"/>
      <c r="BF294" s="429"/>
      <c r="BG294" s="428">
        <v>1</v>
      </c>
    </row>
    <row r="295" spans="1:59" s="458" customFormat="1">
      <c r="A295" s="632">
        <f ca="1">IF(C295="",0,MAX($A$6:A294)+1)</f>
        <v>805</v>
      </c>
      <c r="B295" s="460"/>
      <c r="C295" s="478" t="s">
        <v>1199</v>
      </c>
      <c r="D295" s="633" t="s">
        <v>743</v>
      </c>
      <c r="E295" s="455">
        <v>1.78</v>
      </c>
      <c r="F295" s="455">
        <v>0.62</v>
      </c>
      <c r="G295" s="455"/>
      <c r="H295" s="251">
        <f>I295-E295</f>
        <v>0</v>
      </c>
      <c r="I295" s="455">
        <f>J295+F295</f>
        <v>1.7799999999999998</v>
      </c>
      <c r="J295" s="455">
        <f t="shared" si="33"/>
        <v>1.1599999999999999</v>
      </c>
      <c r="K295" s="455" t="s">
        <v>425</v>
      </c>
      <c r="L295" s="455" t="str">
        <f t="shared" si="35"/>
        <v xml:space="preserve">RSN, </v>
      </c>
      <c r="M295" s="455"/>
      <c r="N295" s="253"/>
      <c r="O295" s="253"/>
      <c r="P295" s="455"/>
      <c r="Q295" s="253"/>
      <c r="R295" s="454"/>
      <c r="S295" s="253">
        <v>1.1599999999999999</v>
      </c>
      <c r="T295" s="253"/>
      <c r="U295" s="253"/>
      <c r="V295" s="253"/>
      <c r="W295" s="253"/>
      <c r="X295" s="253"/>
      <c r="Y295" s="253"/>
      <c r="Z295" s="253"/>
      <c r="AA295" s="253"/>
      <c r="AB295" s="253"/>
      <c r="AC295" s="253"/>
      <c r="AD295" s="253"/>
      <c r="AE295" s="253"/>
      <c r="AF295" s="253"/>
      <c r="AG295" s="253"/>
      <c r="AH295" s="253"/>
      <c r="AI295" s="253"/>
      <c r="AJ295" s="253"/>
      <c r="AK295" s="253"/>
      <c r="AL295" s="253"/>
      <c r="AM295" s="253"/>
      <c r="AN295" s="253"/>
      <c r="AO295" s="253"/>
      <c r="AP295" s="253"/>
      <c r="AQ295" s="253"/>
      <c r="AR295" s="253"/>
      <c r="AS295" s="455" t="s">
        <v>700</v>
      </c>
      <c r="AT295" s="453"/>
      <c r="AU295" s="453"/>
      <c r="AV295" s="453">
        <v>2022</v>
      </c>
      <c r="AW295" s="627"/>
      <c r="AX295" s="627"/>
      <c r="AY295" s="456"/>
      <c r="AZ295" s="457"/>
      <c r="BD295" s="632"/>
      <c r="BE295" s="632"/>
      <c r="BF295" s="459"/>
      <c r="BG295" s="632">
        <v>1</v>
      </c>
    </row>
    <row r="296" spans="1:59" ht="20.25" customHeight="1">
      <c r="A296" s="440" t="s">
        <v>1200</v>
      </c>
      <c r="B296" s="440"/>
      <c r="C296" s="449" t="s">
        <v>1201</v>
      </c>
      <c r="D296" s="633"/>
      <c r="E296" s="482">
        <f t="shared" ref="E296:E302" si="36">F296+J296</f>
        <v>0</v>
      </c>
      <c r="F296" s="482"/>
      <c r="G296" s="482"/>
      <c r="H296" s="482"/>
      <c r="I296" s="482"/>
      <c r="J296" s="455">
        <f t="shared" si="33"/>
        <v>0</v>
      </c>
      <c r="K296" s="455" t="s">
        <v>425</v>
      </c>
      <c r="L296" s="455" t="str">
        <f t="shared" si="35"/>
        <v/>
      </c>
      <c r="M296" s="482"/>
      <c r="N296" s="482"/>
      <c r="O296" s="482"/>
      <c r="P296" s="482"/>
      <c r="Q296" s="482"/>
      <c r="R296" s="482"/>
      <c r="S296" s="482"/>
      <c r="T296" s="482"/>
      <c r="U296" s="482"/>
      <c r="V296" s="482"/>
      <c r="W296" s="482"/>
      <c r="X296" s="482"/>
      <c r="Y296" s="482"/>
      <c r="Z296" s="482"/>
      <c r="AA296" s="482"/>
      <c r="AB296" s="482"/>
      <c r="AC296" s="482"/>
      <c r="AD296" s="482"/>
      <c r="AE296" s="482"/>
      <c r="AF296" s="482"/>
      <c r="AG296" s="482"/>
      <c r="AH296" s="482"/>
      <c r="AI296" s="482"/>
      <c r="AJ296" s="482"/>
      <c r="AK296" s="482"/>
      <c r="AL296" s="482"/>
      <c r="AM296" s="482"/>
      <c r="AN296" s="482"/>
      <c r="AO296" s="482"/>
      <c r="AP296" s="204"/>
      <c r="AQ296" s="204"/>
      <c r="AR296" s="482"/>
      <c r="AS296" s="437"/>
      <c r="AT296" s="483"/>
      <c r="AU296" s="439"/>
      <c r="AV296" s="437"/>
      <c r="BD296" s="437"/>
      <c r="BE296" s="429"/>
      <c r="BF296" s="429"/>
      <c r="BG296" s="428"/>
    </row>
    <row r="297" spans="1:59" ht="52.9">
      <c r="A297" s="527"/>
      <c r="B297" s="478"/>
      <c r="C297" s="461" t="s">
        <v>1202</v>
      </c>
      <c r="D297" s="478"/>
      <c r="E297" s="547">
        <v>489.78501999999997</v>
      </c>
      <c r="F297" s="547"/>
      <c r="G297" s="547"/>
      <c r="H297" s="547"/>
      <c r="I297" s="547"/>
      <c r="J297" s="455">
        <f t="shared" si="33"/>
        <v>489.78638000000001</v>
      </c>
      <c r="K297" s="455" t="s">
        <v>425</v>
      </c>
      <c r="L297" s="455" t="str">
        <f t="shared" si="35"/>
        <v xml:space="preserve">HNK, RST, CSD, </v>
      </c>
      <c r="M297" s="547"/>
      <c r="N297" s="547"/>
      <c r="O297" s="547"/>
      <c r="P297" s="547">
        <v>17.350000000000001</v>
      </c>
      <c r="Q297" s="547"/>
      <c r="R297" s="547"/>
      <c r="S297" s="547"/>
      <c r="T297" s="547">
        <v>397.04638</v>
      </c>
      <c r="U297" s="547"/>
      <c r="V297" s="547"/>
      <c r="W297" s="547"/>
      <c r="X297" s="547"/>
      <c r="Y297" s="547"/>
      <c r="Z297" s="547"/>
      <c r="AA297" s="547"/>
      <c r="AB297" s="547"/>
      <c r="AC297" s="547"/>
      <c r="AD297" s="547"/>
      <c r="AE297" s="547"/>
      <c r="AF297" s="547"/>
      <c r="AG297" s="547"/>
      <c r="AH297" s="547"/>
      <c r="AI297" s="547"/>
      <c r="AJ297" s="547"/>
      <c r="AK297" s="547"/>
      <c r="AL297" s="547"/>
      <c r="AM297" s="547"/>
      <c r="AN297" s="547">
        <v>75.389999999999986</v>
      </c>
      <c r="AO297" s="547"/>
      <c r="AP297" s="574"/>
      <c r="AQ297" s="574"/>
      <c r="AR297" s="547"/>
      <c r="AS297" s="575"/>
      <c r="AT297" s="575"/>
      <c r="AU297" s="439"/>
      <c r="AV297" s="575"/>
      <c r="BD297" s="437"/>
      <c r="BE297" s="429">
        <v>1</v>
      </c>
      <c r="BF297" s="429"/>
      <c r="BG297" s="429"/>
    </row>
    <row r="298" spans="1:59" s="458" customFormat="1" ht="88.15">
      <c r="A298" s="872">
        <f ca="1">IF(C298="",0,MAX($A$6:A296)+1)</f>
        <v>568</v>
      </c>
      <c r="B298" s="451">
        <v>13</v>
      </c>
      <c r="C298" s="875" t="s">
        <v>1203</v>
      </c>
      <c r="D298" s="876" t="s">
        <v>1</v>
      </c>
      <c r="E298" s="203">
        <v>72.910799999999995</v>
      </c>
      <c r="F298" s="455"/>
      <c r="G298" s="203">
        <v>72.910799999999995</v>
      </c>
      <c r="H298" s="251">
        <f>I298-E298</f>
        <v>0</v>
      </c>
      <c r="I298" s="455">
        <f>J298+F298</f>
        <v>72.910799999999995</v>
      </c>
      <c r="J298" s="455">
        <f t="shared" si="33"/>
        <v>72.910799999999995</v>
      </c>
      <c r="K298" s="455" t="s">
        <v>425</v>
      </c>
      <c r="L298" s="455" t="str">
        <f t="shared" si="35"/>
        <v xml:space="preserve">HNK, RSN, RSM, CSD, </v>
      </c>
      <c r="M298" s="455"/>
      <c r="N298" s="203"/>
      <c r="O298" s="253"/>
      <c r="P298" s="253">
        <v>0.55259999999999998</v>
      </c>
      <c r="Q298" s="253"/>
      <c r="R298" s="477"/>
      <c r="S298" s="477">
        <v>17.9434</v>
      </c>
      <c r="T298" s="203"/>
      <c r="U298" s="203">
        <v>0.30780000000000002</v>
      </c>
      <c r="V298" s="253"/>
      <c r="W298" s="253"/>
      <c r="X298" s="253"/>
      <c r="Y298" s="253"/>
      <c r="Z298" s="253"/>
      <c r="AA298" s="253"/>
      <c r="AB298" s="253"/>
      <c r="AC298" s="253"/>
      <c r="AD298" s="253"/>
      <c r="AE298" s="253"/>
      <c r="AF298" s="253"/>
      <c r="AG298" s="253"/>
      <c r="AH298" s="253"/>
      <c r="AI298" s="253"/>
      <c r="AJ298" s="253"/>
      <c r="AK298" s="253"/>
      <c r="AL298" s="253"/>
      <c r="AM298" s="253"/>
      <c r="AN298" s="203">
        <v>54.106999999999999</v>
      </c>
      <c r="AO298" s="203"/>
      <c r="AP298" s="253"/>
      <c r="AQ298" s="253"/>
      <c r="AR298" s="253"/>
      <c r="AS298" s="203" t="s">
        <v>697</v>
      </c>
      <c r="AT298" s="453" t="s">
        <v>1204</v>
      </c>
      <c r="AU298" s="564" t="s">
        <v>1205</v>
      </c>
      <c r="AV298" s="453">
        <v>2021</v>
      </c>
      <c r="AW298" s="463" t="s">
        <v>767</v>
      </c>
      <c r="AX298" s="463"/>
      <c r="AY298" s="456" t="s">
        <v>827</v>
      </c>
      <c r="AZ298" s="457"/>
      <c r="BD298" s="632"/>
      <c r="BE298" s="632"/>
      <c r="BF298" s="872">
        <v>1</v>
      </c>
      <c r="BG298" s="632"/>
    </row>
    <row r="299" spans="1:59" s="458" customFormat="1" ht="40.15" customHeight="1">
      <c r="A299" s="873"/>
      <c r="B299" s="632"/>
      <c r="C299" s="875"/>
      <c r="D299" s="876"/>
      <c r="E299" s="454">
        <v>3.65</v>
      </c>
      <c r="F299" s="454"/>
      <c r="G299" s="454"/>
      <c r="H299" s="251">
        <f>I299-E299</f>
        <v>0</v>
      </c>
      <c r="I299" s="455">
        <f>J299+F299</f>
        <v>3.65</v>
      </c>
      <c r="J299" s="455">
        <f t="shared" si="33"/>
        <v>3.65</v>
      </c>
      <c r="K299" s="455" t="s">
        <v>425</v>
      </c>
      <c r="L299" s="455" t="str">
        <f t="shared" si="35"/>
        <v xml:space="preserve">RSN, CSD, </v>
      </c>
      <c r="M299" s="454"/>
      <c r="N299" s="454"/>
      <c r="O299" s="454"/>
      <c r="P299" s="454"/>
      <c r="Q299" s="454"/>
      <c r="R299" s="203"/>
      <c r="S299" s="203">
        <v>3.19</v>
      </c>
      <c r="T299" s="454"/>
      <c r="U299" s="454"/>
      <c r="V299" s="454"/>
      <c r="W299" s="454"/>
      <c r="X299" s="454"/>
      <c r="Y299" s="454"/>
      <c r="Z299" s="454"/>
      <c r="AA299" s="454"/>
      <c r="AB299" s="454"/>
      <c r="AC299" s="454"/>
      <c r="AD299" s="454"/>
      <c r="AE299" s="454"/>
      <c r="AF299" s="454"/>
      <c r="AG299" s="454"/>
      <c r="AH299" s="454"/>
      <c r="AI299" s="454"/>
      <c r="AJ299" s="454"/>
      <c r="AK299" s="454"/>
      <c r="AL299" s="454"/>
      <c r="AM299" s="454"/>
      <c r="AN299" s="454">
        <v>0.46</v>
      </c>
      <c r="AO299" s="454"/>
      <c r="AP299" s="454"/>
      <c r="AQ299" s="454"/>
      <c r="AR299" s="454"/>
      <c r="AS299" s="454" t="s">
        <v>705</v>
      </c>
      <c r="AT299" s="453"/>
      <c r="AU299" s="454"/>
      <c r="AV299" s="451">
        <v>2021</v>
      </c>
      <c r="AW299" s="463" t="s">
        <v>767</v>
      </c>
      <c r="AX299" s="463"/>
      <c r="AY299" s="456" t="s">
        <v>827</v>
      </c>
      <c r="AZ299" s="457"/>
      <c r="BD299" s="632"/>
      <c r="BE299" s="632"/>
      <c r="BF299" s="873"/>
      <c r="BG299" s="632"/>
    </row>
    <row r="300" spans="1:59" s="472" customFormat="1" ht="88.15">
      <c r="A300" s="632">
        <f ca="1">IF(C300="",0,MAX($A$6:A299)+1)</f>
        <v>569</v>
      </c>
      <c r="B300" s="460"/>
      <c r="C300" s="461" t="s">
        <v>1206</v>
      </c>
      <c r="D300" s="455" t="s">
        <v>248</v>
      </c>
      <c r="E300" s="455">
        <v>20</v>
      </c>
      <c r="F300" s="455"/>
      <c r="G300" s="455">
        <v>20</v>
      </c>
      <c r="H300" s="251">
        <f>I300-E300</f>
        <v>0</v>
      </c>
      <c r="I300" s="455">
        <f>J300+F300</f>
        <v>20</v>
      </c>
      <c r="J300" s="455">
        <f t="shared" si="33"/>
        <v>20</v>
      </c>
      <c r="K300" s="455" t="s">
        <v>425</v>
      </c>
      <c r="L300" s="455" t="str">
        <f t="shared" si="35"/>
        <v xml:space="preserve">RSN, </v>
      </c>
      <c r="M300" s="455"/>
      <c r="N300" s="253"/>
      <c r="O300" s="253"/>
      <c r="P300" s="253"/>
      <c r="Q300" s="253"/>
      <c r="R300" s="455"/>
      <c r="S300" s="455">
        <v>20</v>
      </c>
      <c r="T300" s="455"/>
      <c r="U300" s="455"/>
      <c r="V300" s="253"/>
      <c r="W300" s="253"/>
      <c r="X300" s="253"/>
      <c r="Y300" s="253"/>
      <c r="Z300" s="253"/>
      <c r="AA300" s="253"/>
      <c r="AB300" s="253"/>
      <c r="AC300" s="253"/>
      <c r="AD300" s="253"/>
      <c r="AE300" s="253"/>
      <c r="AF300" s="253"/>
      <c r="AG300" s="253"/>
      <c r="AH300" s="253"/>
      <c r="AI300" s="253"/>
      <c r="AJ300" s="253"/>
      <c r="AK300" s="253"/>
      <c r="AL300" s="253"/>
      <c r="AM300" s="253"/>
      <c r="AN300" s="253"/>
      <c r="AO300" s="253"/>
      <c r="AP300" s="253"/>
      <c r="AQ300" s="253"/>
      <c r="AR300" s="253"/>
      <c r="AS300" s="455" t="s">
        <v>701</v>
      </c>
      <c r="AT300" s="627"/>
      <c r="AU300" s="627"/>
      <c r="AV300" s="627">
        <v>2021</v>
      </c>
      <c r="AW300" s="469" t="s">
        <v>767</v>
      </c>
      <c r="AX300" s="469"/>
      <c r="AY300" s="470" t="s">
        <v>827</v>
      </c>
      <c r="AZ300" s="471"/>
      <c r="BD300" s="627">
        <v>1</v>
      </c>
      <c r="BE300" s="627"/>
      <c r="BF300" s="473"/>
      <c r="BG300" s="627"/>
    </row>
    <row r="301" spans="1:59" s="472" customFormat="1" ht="70.5">
      <c r="A301" s="627">
        <f ca="1">IF(C301="",0,MAX($A$6:A300)+1)</f>
        <v>570</v>
      </c>
      <c r="B301" s="460"/>
      <c r="C301" s="473" t="s">
        <v>1207</v>
      </c>
      <c r="D301" s="455" t="s">
        <v>248</v>
      </c>
      <c r="E301" s="455">
        <v>35</v>
      </c>
      <c r="F301" s="455"/>
      <c r="G301" s="455">
        <v>35</v>
      </c>
      <c r="H301" s="251">
        <f>I301-E301</f>
        <v>0</v>
      </c>
      <c r="I301" s="455">
        <f>J301+F301</f>
        <v>35</v>
      </c>
      <c r="J301" s="455">
        <f t="shared" si="33"/>
        <v>35</v>
      </c>
      <c r="K301" s="455" t="s">
        <v>425</v>
      </c>
      <c r="L301" s="455" t="str">
        <f t="shared" si="35"/>
        <v xml:space="preserve">RSN, </v>
      </c>
      <c r="M301" s="455"/>
      <c r="N301" s="253"/>
      <c r="O301" s="253"/>
      <c r="P301" s="253"/>
      <c r="Q301" s="253"/>
      <c r="R301" s="455"/>
      <c r="S301" s="455">
        <v>35</v>
      </c>
      <c r="T301" s="455"/>
      <c r="U301" s="455"/>
      <c r="V301" s="253"/>
      <c r="W301" s="253"/>
      <c r="X301" s="253"/>
      <c r="Y301" s="253"/>
      <c r="Z301" s="253"/>
      <c r="AA301" s="253"/>
      <c r="AB301" s="253"/>
      <c r="AC301" s="253"/>
      <c r="AD301" s="253"/>
      <c r="AE301" s="253"/>
      <c r="AF301" s="253"/>
      <c r="AG301" s="253"/>
      <c r="AH301" s="253"/>
      <c r="AI301" s="253"/>
      <c r="AJ301" s="253"/>
      <c r="AK301" s="253"/>
      <c r="AL301" s="253"/>
      <c r="AM301" s="253"/>
      <c r="AN301" s="253"/>
      <c r="AO301" s="253"/>
      <c r="AP301" s="253"/>
      <c r="AQ301" s="253"/>
      <c r="AR301" s="253"/>
      <c r="AS301" s="455" t="s">
        <v>706</v>
      </c>
      <c r="AT301" s="627"/>
      <c r="AU301" s="627"/>
      <c r="AV301" s="627">
        <v>2021</v>
      </c>
      <c r="AW301" s="469" t="s">
        <v>767</v>
      </c>
      <c r="AX301" s="469"/>
      <c r="AY301" s="470" t="s">
        <v>1208</v>
      </c>
      <c r="AZ301" s="471"/>
      <c r="BD301" s="627">
        <v>1</v>
      </c>
      <c r="BE301" s="627"/>
      <c r="BF301" s="473"/>
      <c r="BG301" s="627"/>
    </row>
    <row r="302" spans="1:59" s="492" customFormat="1" ht="21.75" customHeight="1">
      <c r="A302" s="440" t="s">
        <v>1209</v>
      </c>
      <c r="B302" s="440"/>
      <c r="C302" s="576" t="s">
        <v>1210</v>
      </c>
      <c r="D302" s="577"/>
      <c r="E302" s="482">
        <f t="shared" si="36"/>
        <v>0</v>
      </c>
      <c r="F302" s="487"/>
      <c r="G302" s="487"/>
      <c r="H302" s="487"/>
      <c r="I302" s="487"/>
      <c r="J302" s="455">
        <f t="shared" si="33"/>
        <v>0</v>
      </c>
      <c r="K302" s="455" t="s">
        <v>425</v>
      </c>
      <c r="L302" s="455" t="str">
        <f t="shared" si="35"/>
        <v/>
      </c>
      <c r="M302" s="487"/>
      <c r="N302" s="487"/>
      <c r="O302" s="487"/>
      <c r="P302" s="487"/>
      <c r="Q302" s="487"/>
      <c r="R302" s="487"/>
      <c r="S302" s="487"/>
      <c r="T302" s="487"/>
      <c r="U302" s="487"/>
      <c r="V302" s="487"/>
      <c r="W302" s="487"/>
      <c r="X302" s="487"/>
      <c r="Y302" s="487"/>
      <c r="Z302" s="487"/>
      <c r="AA302" s="487"/>
      <c r="AB302" s="487"/>
      <c r="AC302" s="487"/>
      <c r="AD302" s="487"/>
      <c r="AE302" s="487"/>
      <c r="AF302" s="487"/>
      <c r="AG302" s="487"/>
      <c r="AH302" s="487"/>
      <c r="AI302" s="487"/>
      <c r="AJ302" s="487"/>
      <c r="AK302" s="487"/>
      <c r="AL302" s="487"/>
      <c r="AM302" s="487"/>
      <c r="AN302" s="487"/>
      <c r="AO302" s="487"/>
      <c r="AP302" s="489"/>
      <c r="AQ302" s="489"/>
      <c r="AR302" s="487"/>
      <c r="AS302" s="486"/>
      <c r="AT302" s="490"/>
      <c r="AU302" s="439"/>
      <c r="AV302" s="444"/>
      <c r="BD302" s="486"/>
      <c r="BE302" s="494"/>
      <c r="BF302" s="494"/>
      <c r="BG302" s="493"/>
    </row>
    <row r="303" spans="1:59" s="458" customFormat="1" ht="75.75" customHeight="1">
      <c r="A303" s="632">
        <f ca="1">IF(C303="",0,MAX($A$6:A302)+1)</f>
        <v>571</v>
      </c>
      <c r="B303" s="451"/>
      <c r="C303" s="452" t="s">
        <v>1211</v>
      </c>
      <c r="D303" s="453" t="s">
        <v>1212</v>
      </c>
      <c r="E303" s="454">
        <v>5.15</v>
      </c>
      <c r="F303" s="454">
        <v>0.95</v>
      </c>
      <c r="G303" s="454"/>
      <c r="H303" s="251">
        <f>I303-E303</f>
        <v>0</v>
      </c>
      <c r="I303" s="455">
        <f>J303+F303</f>
        <v>5.1499999999999995</v>
      </c>
      <c r="J303" s="455">
        <f t="shared" si="33"/>
        <v>4.1999999999999993</v>
      </c>
      <c r="K303" s="455" t="s">
        <v>425</v>
      </c>
      <c r="L303" s="455" t="str">
        <f t="shared" si="35"/>
        <v xml:space="preserve">CLN, RSN, </v>
      </c>
      <c r="M303" s="454"/>
      <c r="N303" s="454"/>
      <c r="O303" s="454"/>
      <c r="P303" s="454"/>
      <c r="Q303" s="454">
        <v>0.06</v>
      </c>
      <c r="R303" s="477"/>
      <c r="S303" s="481">
        <v>4.1399999999999997</v>
      </c>
      <c r="T303" s="454"/>
      <c r="U303" s="454"/>
      <c r="V303" s="454"/>
      <c r="W303" s="454"/>
      <c r="X303" s="454"/>
      <c r="Y303" s="454"/>
      <c r="Z303" s="454"/>
      <c r="AA303" s="454"/>
      <c r="AB303" s="454"/>
      <c r="AC303" s="454"/>
      <c r="AD303" s="454"/>
      <c r="AE303" s="454"/>
      <c r="AF303" s="454"/>
      <c r="AG303" s="454"/>
      <c r="AH303" s="454"/>
      <c r="AI303" s="454"/>
      <c r="AJ303" s="454"/>
      <c r="AK303" s="454"/>
      <c r="AL303" s="454"/>
      <c r="AM303" s="454"/>
      <c r="AN303" s="454"/>
      <c r="AO303" s="454"/>
      <c r="AP303" s="454"/>
      <c r="AQ303" s="454"/>
      <c r="AR303" s="454"/>
      <c r="AS303" s="454" t="s">
        <v>705</v>
      </c>
      <c r="AT303" s="453"/>
      <c r="AU303" s="453" t="s">
        <v>1213</v>
      </c>
      <c r="AV303" s="453">
        <v>2021</v>
      </c>
      <c r="AW303" s="453" t="s">
        <v>767</v>
      </c>
      <c r="AX303" s="453" t="s">
        <v>1213</v>
      </c>
      <c r="AY303" s="456" t="s">
        <v>827</v>
      </c>
      <c r="AZ303" s="457" t="s">
        <v>828</v>
      </c>
      <c r="BD303" s="632">
        <v>1</v>
      </c>
      <c r="BE303" s="632"/>
      <c r="BF303" s="459"/>
      <c r="BG303" s="632"/>
    </row>
    <row r="304" spans="1:59" ht="34.5">
      <c r="A304" s="440" t="s">
        <v>1214</v>
      </c>
      <c r="B304" s="440"/>
      <c r="C304" s="485" t="s">
        <v>1215</v>
      </c>
      <c r="D304" s="578"/>
      <c r="E304" s="482">
        <f>F304+J304</f>
        <v>0</v>
      </c>
      <c r="F304" s="488"/>
      <c r="G304" s="488"/>
      <c r="H304" s="488"/>
      <c r="I304" s="488"/>
      <c r="J304" s="455">
        <f t="shared" si="33"/>
        <v>0</v>
      </c>
      <c r="K304" s="455" t="s">
        <v>425</v>
      </c>
      <c r="L304" s="455" t="str">
        <f t="shared" si="35"/>
        <v/>
      </c>
      <c r="M304" s="487"/>
      <c r="N304" s="487"/>
      <c r="O304" s="487"/>
      <c r="P304" s="487"/>
      <c r="Q304" s="487"/>
      <c r="R304" s="487"/>
      <c r="S304" s="487"/>
      <c r="T304" s="487"/>
      <c r="U304" s="487"/>
      <c r="V304" s="487"/>
      <c r="W304" s="487"/>
      <c r="X304" s="487"/>
      <c r="Y304" s="487"/>
      <c r="Z304" s="487"/>
      <c r="AA304" s="487"/>
      <c r="AB304" s="487"/>
      <c r="AC304" s="487"/>
      <c r="AD304" s="487"/>
      <c r="AE304" s="487"/>
      <c r="AF304" s="487"/>
      <c r="AG304" s="487"/>
      <c r="AH304" s="487"/>
      <c r="AI304" s="487"/>
      <c r="AJ304" s="487"/>
      <c r="AK304" s="487"/>
      <c r="AL304" s="487"/>
      <c r="AM304" s="487"/>
      <c r="AN304" s="487"/>
      <c r="AO304" s="487"/>
      <c r="AP304" s="489"/>
      <c r="AQ304" s="489"/>
      <c r="AR304" s="489"/>
      <c r="AS304" s="579"/>
      <c r="AT304" s="438"/>
      <c r="AU304" s="580"/>
      <c r="AV304" s="444"/>
      <c r="BD304" s="437"/>
      <c r="BE304" s="429"/>
      <c r="BF304" s="429"/>
      <c r="BG304" s="428"/>
    </row>
    <row r="305" spans="1:59">
      <c r="A305" s="440">
        <v>1</v>
      </c>
      <c r="B305" s="440"/>
      <c r="C305" s="490" t="s">
        <v>1216</v>
      </c>
      <c r="D305" s="446"/>
      <c r="E305" s="482">
        <f>F305+J305</f>
        <v>0</v>
      </c>
      <c r="F305" s="487"/>
      <c r="G305" s="487"/>
      <c r="H305" s="487"/>
      <c r="I305" s="487"/>
      <c r="J305" s="455">
        <f t="shared" si="33"/>
        <v>0</v>
      </c>
      <c r="K305" s="455" t="s">
        <v>425</v>
      </c>
      <c r="L305" s="455" t="str">
        <f t="shared" si="35"/>
        <v/>
      </c>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c r="AH305" s="487"/>
      <c r="AI305" s="487"/>
      <c r="AJ305" s="487"/>
      <c r="AK305" s="487"/>
      <c r="AL305" s="487"/>
      <c r="AM305" s="487"/>
      <c r="AN305" s="487"/>
      <c r="AO305" s="487"/>
      <c r="AP305" s="489"/>
      <c r="AQ305" s="489"/>
      <c r="AR305" s="489"/>
      <c r="AS305" s="444"/>
      <c r="AT305" s="438"/>
      <c r="AU305" s="439"/>
      <c r="AV305" s="444"/>
      <c r="BD305" s="437"/>
      <c r="BE305" s="429"/>
      <c r="BF305" s="429"/>
      <c r="BG305" s="428"/>
    </row>
    <row r="306" spans="1:59">
      <c r="A306" s="440" t="s">
        <v>750</v>
      </c>
      <c r="B306" s="440"/>
      <c r="C306" s="490" t="s">
        <v>1217</v>
      </c>
      <c r="D306" s="446"/>
      <c r="E306" s="482"/>
      <c r="F306" s="581"/>
      <c r="G306" s="581"/>
      <c r="H306" s="581"/>
      <c r="I306" s="581"/>
      <c r="J306" s="455">
        <f t="shared" si="33"/>
        <v>0</v>
      </c>
      <c r="K306" s="455" t="s">
        <v>425</v>
      </c>
      <c r="L306" s="455" t="str">
        <f t="shared" si="35"/>
        <v/>
      </c>
      <c r="M306" s="487"/>
      <c r="N306" s="487"/>
      <c r="O306" s="487"/>
      <c r="P306" s="487"/>
      <c r="Q306" s="487"/>
      <c r="R306" s="487"/>
      <c r="S306" s="487"/>
      <c r="T306" s="487"/>
      <c r="U306" s="487"/>
      <c r="V306" s="487"/>
      <c r="W306" s="487"/>
      <c r="X306" s="487"/>
      <c r="Y306" s="487"/>
      <c r="Z306" s="487"/>
      <c r="AA306" s="487"/>
      <c r="AB306" s="487"/>
      <c r="AC306" s="487"/>
      <c r="AD306" s="487"/>
      <c r="AE306" s="487"/>
      <c r="AF306" s="487"/>
      <c r="AG306" s="487"/>
      <c r="AH306" s="487"/>
      <c r="AI306" s="487"/>
      <c r="AJ306" s="487"/>
      <c r="AK306" s="487"/>
      <c r="AL306" s="487"/>
      <c r="AM306" s="487"/>
      <c r="AN306" s="487"/>
      <c r="AO306" s="487"/>
      <c r="AP306" s="487"/>
      <c r="AQ306" s="489"/>
      <c r="AR306" s="489"/>
      <c r="AS306" s="582"/>
      <c r="AT306" s="444"/>
      <c r="AU306" s="621"/>
      <c r="AV306" s="439"/>
      <c r="AW306" s="584"/>
      <c r="BD306" s="437"/>
      <c r="BE306" s="429"/>
      <c r="BF306" s="429"/>
      <c r="BG306" s="428"/>
    </row>
    <row r="307" spans="1:59" ht="35.25">
      <c r="A307" s="633"/>
      <c r="B307" s="633"/>
      <c r="C307" s="483" t="s">
        <v>1218</v>
      </c>
      <c r="D307" s="481" t="s">
        <v>256</v>
      </c>
      <c r="E307" s="482">
        <v>1.45</v>
      </c>
      <c r="F307" s="585"/>
      <c r="G307" s="585"/>
      <c r="H307" s="585"/>
      <c r="I307" s="585"/>
      <c r="J307" s="455">
        <f t="shared" si="33"/>
        <v>1.45</v>
      </c>
      <c r="K307" s="455" t="s">
        <v>425</v>
      </c>
      <c r="L307" s="455" t="str">
        <f t="shared" si="35"/>
        <v xml:space="preserve">LUK, HNK, CLN, CSD, </v>
      </c>
      <c r="M307" s="482"/>
      <c r="N307" s="482">
        <v>0.17</v>
      </c>
      <c r="O307" s="482"/>
      <c r="P307" s="482">
        <v>0.9</v>
      </c>
      <c r="Q307" s="482">
        <v>0.19</v>
      </c>
      <c r="R307" s="482"/>
      <c r="S307" s="482"/>
      <c r="T307" s="482"/>
      <c r="U307" s="482"/>
      <c r="V307" s="482"/>
      <c r="W307" s="482"/>
      <c r="X307" s="482"/>
      <c r="Y307" s="482"/>
      <c r="Z307" s="482"/>
      <c r="AA307" s="482"/>
      <c r="AB307" s="482"/>
      <c r="AC307" s="482"/>
      <c r="AD307" s="482"/>
      <c r="AE307" s="482"/>
      <c r="AF307" s="482"/>
      <c r="AG307" s="482"/>
      <c r="AH307" s="482"/>
      <c r="AI307" s="482"/>
      <c r="AJ307" s="482"/>
      <c r="AK307" s="482"/>
      <c r="AL307" s="482"/>
      <c r="AM307" s="482"/>
      <c r="AN307" s="482">
        <v>0.19</v>
      </c>
      <c r="AO307" s="482"/>
      <c r="AP307" s="482"/>
      <c r="AQ307" s="204"/>
      <c r="AR307" s="204"/>
      <c r="AS307" s="505" t="s">
        <v>664</v>
      </c>
      <c r="AT307" s="416"/>
      <c r="AU307" s="437"/>
      <c r="AV307" s="439">
        <v>2021</v>
      </c>
      <c r="AW307" s="586"/>
      <c r="BD307" s="437"/>
      <c r="BE307" s="429"/>
      <c r="BF307" s="429">
        <v>1</v>
      </c>
      <c r="BG307" s="428"/>
    </row>
    <row r="308" spans="1:59">
      <c r="A308" s="633"/>
      <c r="B308" s="633"/>
      <c r="C308" s="483" t="s">
        <v>1219</v>
      </c>
      <c r="D308" s="481" t="s">
        <v>256</v>
      </c>
      <c r="E308" s="482"/>
      <c r="F308" s="585"/>
      <c r="G308" s="585"/>
      <c r="H308" s="585"/>
      <c r="I308" s="585"/>
      <c r="J308" s="455">
        <f t="shared" si="33"/>
        <v>0.15000000000000002</v>
      </c>
      <c r="K308" s="455" t="s">
        <v>425</v>
      </c>
      <c r="L308" s="455" t="str">
        <f t="shared" si="35"/>
        <v xml:space="preserve">HNK, RST, </v>
      </c>
      <c r="M308" s="482"/>
      <c r="N308" s="482"/>
      <c r="O308" s="482"/>
      <c r="P308" s="482">
        <v>0.01</v>
      </c>
      <c r="Q308" s="482"/>
      <c r="R308" s="482"/>
      <c r="S308" s="482"/>
      <c r="T308" s="482">
        <v>0.14000000000000001</v>
      </c>
      <c r="U308" s="482"/>
      <c r="V308" s="482"/>
      <c r="W308" s="482"/>
      <c r="X308" s="482"/>
      <c r="Y308" s="482"/>
      <c r="Z308" s="482"/>
      <c r="AA308" s="482"/>
      <c r="AB308" s="482"/>
      <c r="AC308" s="482"/>
      <c r="AD308" s="482"/>
      <c r="AE308" s="482"/>
      <c r="AF308" s="482"/>
      <c r="AG308" s="482"/>
      <c r="AH308" s="482"/>
      <c r="AI308" s="482"/>
      <c r="AJ308" s="482"/>
      <c r="AK308" s="482"/>
      <c r="AL308" s="482"/>
      <c r="AM308" s="482"/>
      <c r="AN308" s="482"/>
      <c r="AO308" s="482"/>
      <c r="AP308" s="482"/>
      <c r="AQ308" s="204"/>
      <c r="AR308" s="204"/>
      <c r="AS308" s="505" t="s">
        <v>664</v>
      </c>
      <c r="AT308" s="416"/>
      <c r="AU308" s="437"/>
      <c r="AV308" s="439">
        <v>2021</v>
      </c>
      <c r="AW308" s="586"/>
      <c r="BD308" s="437"/>
      <c r="BE308" s="429"/>
      <c r="BF308" s="429">
        <v>1</v>
      </c>
      <c r="BG308" s="428"/>
    </row>
    <row r="309" spans="1:59">
      <c r="A309" s="633"/>
      <c r="B309" s="633"/>
      <c r="C309" s="483" t="s">
        <v>1220</v>
      </c>
      <c r="D309" s="481"/>
      <c r="E309" s="482"/>
      <c r="F309" s="585"/>
      <c r="G309" s="585"/>
      <c r="H309" s="585"/>
      <c r="I309" s="585"/>
      <c r="J309" s="455">
        <f t="shared" si="33"/>
        <v>0.14000000000000001</v>
      </c>
      <c r="K309" s="455" t="s">
        <v>425</v>
      </c>
      <c r="L309" s="455" t="str">
        <f t="shared" si="35"/>
        <v xml:space="preserve">HNK, </v>
      </c>
      <c r="M309" s="482"/>
      <c r="N309" s="482"/>
      <c r="O309" s="482"/>
      <c r="P309" s="482">
        <v>0.14000000000000001</v>
      </c>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204"/>
      <c r="AR309" s="204"/>
      <c r="AS309" s="505" t="s">
        <v>664</v>
      </c>
      <c r="AT309" s="416"/>
      <c r="AU309" s="437"/>
      <c r="AV309" s="439">
        <v>2021</v>
      </c>
      <c r="AW309" s="586"/>
      <c r="BD309" s="437"/>
      <c r="BE309" s="429"/>
      <c r="BF309" s="429">
        <v>1</v>
      </c>
      <c r="BG309" s="428"/>
    </row>
    <row r="310" spans="1:59" ht="35.25">
      <c r="A310" s="633"/>
      <c r="B310" s="633"/>
      <c r="C310" s="483" t="s">
        <v>1221</v>
      </c>
      <c r="D310" s="481"/>
      <c r="E310" s="482"/>
      <c r="F310" s="585"/>
      <c r="G310" s="585"/>
      <c r="H310" s="585"/>
      <c r="I310" s="585"/>
      <c r="J310" s="455">
        <f t="shared" si="33"/>
        <v>4.2269000000000005</v>
      </c>
      <c r="K310" s="455" t="s">
        <v>425</v>
      </c>
      <c r="L310" s="455" t="str">
        <f t="shared" si="35"/>
        <v xml:space="preserve">HNK, CLN, RST, NTS, TSC, </v>
      </c>
      <c r="M310" s="482"/>
      <c r="N310" s="482"/>
      <c r="O310" s="482"/>
      <c r="P310" s="482">
        <v>0.83810000000000007</v>
      </c>
      <c r="Q310" s="482">
        <v>0.39669999999999983</v>
      </c>
      <c r="R310" s="482"/>
      <c r="S310" s="482"/>
      <c r="T310" s="482">
        <v>2.6816000000000009</v>
      </c>
      <c r="U310" s="482"/>
      <c r="V310" s="482"/>
      <c r="W310" s="482"/>
      <c r="X310" s="482">
        <v>0.1033</v>
      </c>
      <c r="Y310" s="482"/>
      <c r="Z310" s="482"/>
      <c r="AA310" s="482"/>
      <c r="AB310" s="482">
        <v>0.2072</v>
      </c>
      <c r="AC310" s="482"/>
      <c r="AD310" s="482"/>
      <c r="AE310" s="482"/>
      <c r="AF310" s="482"/>
      <c r="AG310" s="482"/>
      <c r="AH310" s="482"/>
      <c r="AI310" s="482"/>
      <c r="AJ310" s="482"/>
      <c r="AK310" s="482"/>
      <c r="AL310" s="482"/>
      <c r="AM310" s="482"/>
      <c r="AN310" s="482"/>
      <c r="AO310" s="482"/>
      <c r="AP310" s="482"/>
      <c r="AQ310" s="204"/>
      <c r="AR310" s="204"/>
      <c r="AS310" s="505" t="s">
        <v>664</v>
      </c>
      <c r="AT310" s="416"/>
      <c r="AU310" s="437"/>
      <c r="AV310" s="439">
        <v>2021</v>
      </c>
      <c r="AW310" s="586"/>
      <c r="BD310" s="437"/>
      <c r="BE310" s="429"/>
      <c r="BF310" s="429">
        <v>1</v>
      </c>
      <c r="BG310" s="428"/>
    </row>
    <row r="311" spans="1:59" ht="35.25">
      <c r="A311" s="633"/>
      <c r="B311" s="633"/>
      <c r="C311" s="530" t="s">
        <v>1222</v>
      </c>
      <c r="D311" s="481" t="s">
        <v>256</v>
      </c>
      <c r="E311" s="482">
        <v>1.97</v>
      </c>
      <c r="F311" s="482"/>
      <c r="G311" s="482"/>
      <c r="H311" s="482"/>
      <c r="I311" s="482"/>
      <c r="J311" s="455">
        <f t="shared" si="33"/>
        <v>1.97</v>
      </c>
      <c r="K311" s="455" t="s">
        <v>425</v>
      </c>
      <c r="L311" s="455" t="str">
        <f t="shared" si="35"/>
        <v xml:space="preserve">HNK, </v>
      </c>
      <c r="M311" s="482"/>
      <c r="N311" s="482"/>
      <c r="O311" s="482"/>
      <c r="P311" s="482">
        <v>1.97</v>
      </c>
      <c r="Q311" s="482"/>
      <c r="R311" s="482"/>
      <c r="S311" s="482"/>
      <c r="T311" s="482"/>
      <c r="U311" s="482"/>
      <c r="V311" s="482"/>
      <c r="W311" s="482"/>
      <c r="X311" s="482"/>
      <c r="Y311" s="482"/>
      <c r="Z311" s="482"/>
      <c r="AA311" s="482"/>
      <c r="AB311" s="482"/>
      <c r="AC311" s="482"/>
      <c r="AD311" s="482"/>
      <c r="AE311" s="482"/>
      <c r="AF311" s="482"/>
      <c r="AG311" s="482"/>
      <c r="AH311" s="482"/>
      <c r="AI311" s="482"/>
      <c r="AJ311" s="482"/>
      <c r="AK311" s="482"/>
      <c r="AL311" s="482"/>
      <c r="AM311" s="482"/>
      <c r="AN311" s="482"/>
      <c r="AO311" s="482"/>
      <c r="AP311" s="204"/>
      <c r="AQ311" s="204"/>
      <c r="AR311" s="204"/>
      <c r="AS311" s="505" t="s">
        <v>664</v>
      </c>
      <c r="AU311" s="437"/>
      <c r="AV311" s="437">
        <v>2020</v>
      </c>
      <c r="BD311" s="437"/>
      <c r="BE311" s="429"/>
      <c r="BF311" s="429">
        <v>1</v>
      </c>
      <c r="BG311" s="428"/>
    </row>
    <row r="312" spans="1:59" ht="52.9">
      <c r="A312" s="633"/>
      <c r="B312" s="633"/>
      <c r="C312" s="530" t="s">
        <v>1223</v>
      </c>
      <c r="D312" s="481" t="s">
        <v>256</v>
      </c>
      <c r="E312" s="482">
        <v>1.47</v>
      </c>
      <c r="F312" s="482">
        <v>1.2</v>
      </c>
      <c r="G312" s="482"/>
      <c r="H312" s="482"/>
      <c r="I312" s="482"/>
      <c r="J312" s="455">
        <f t="shared" si="33"/>
        <v>0.27</v>
      </c>
      <c r="K312" s="455" t="s">
        <v>425</v>
      </c>
      <c r="L312" s="455" t="str">
        <f t="shared" si="35"/>
        <v xml:space="preserve">CSD, </v>
      </c>
      <c r="M312" s="482"/>
      <c r="N312" s="482"/>
      <c r="O312" s="482"/>
      <c r="P312" s="482"/>
      <c r="Q312" s="482"/>
      <c r="R312" s="482"/>
      <c r="S312" s="482"/>
      <c r="T312" s="482"/>
      <c r="U312" s="482"/>
      <c r="V312" s="482"/>
      <c r="W312" s="482"/>
      <c r="X312" s="482"/>
      <c r="Y312" s="482"/>
      <c r="Z312" s="482"/>
      <c r="AA312" s="482"/>
      <c r="AB312" s="482"/>
      <c r="AC312" s="482"/>
      <c r="AD312" s="482"/>
      <c r="AE312" s="482"/>
      <c r="AF312" s="482"/>
      <c r="AG312" s="482"/>
      <c r="AH312" s="482"/>
      <c r="AI312" s="482"/>
      <c r="AJ312" s="482"/>
      <c r="AK312" s="482"/>
      <c r="AL312" s="482"/>
      <c r="AM312" s="482"/>
      <c r="AN312" s="482">
        <v>0.27</v>
      </c>
      <c r="AO312" s="482"/>
      <c r="AP312" s="204"/>
      <c r="AQ312" s="204"/>
      <c r="AR312" s="204"/>
      <c r="AS312" s="483" t="s">
        <v>664</v>
      </c>
      <c r="AU312" s="437"/>
      <c r="AV312" s="437">
        <v>2022</v>
      </c>
      <c r="BD312" s="437"/>
      <c r="BE312" s="429"/>
      <c r="BF312" s="429"/>
      <c r="BG312" s="428">
        <v>1</v>
      </c>
    </row>
    <row r="313" spans="1:59" ht="35.25">
      <c r="A313" s="633"/>
      <c r="B313" s="633"/>
      <c r="C313" s="483" t="s">
        <v>1224</v>
      </c>
      <c r="D313" s="481" t="s">
        <v>256</v>
      </c>
      <c r="E313" s="482">
        <f>F313+J313</f>
        <v>2.12</v>
      </c>
      <c r="F313" s="482">
        <v>1.73</v>
      </c>
      <c r="G313" s="482"/>
      <c r="H313" s="482"/>
      <c r="I313" s="482"/>
      <c r="J313" s="455">
        <f t="shared" si="33"/>
        <v>0.39</v>
      </c>
      <c r="K313" s="455" t="s">
        <v>425</v>
      </c>
      <c r="L313" s="455" t="str">
        <f t="shared" si="35"/>
        <v xml:space="preserve">HNK, </v>
      </c>
      <c r="M313" s="482"/>
      <c r="N313" s="482"/>
      <c r="O313" s="482"/>
      <c r="P313" s="482">
        <v>0.39</v>
      </c>
      <c r="Q313" s="482"/>
      <c r="R313" s="482"/>
      <c r="S313" s="482"/>
      <c r="T313" s="482"/>
      <c r="U313" s="482"/>
      <c r="V313" s="482"/>
      <c r="W313" s="482"/>
      <c r="X313" s="482"/>
      <c r="Y313" s="482"/>
      <c r="Z313" s="482"/>
      <c r="AA313" s="482"/>
      <c r="AB313" s="482"/>
      <c r="AC313" s="482"/>
      <c r="AD313" s="482"/>
      <c r="AE313" s="482"/>
      <c r="AF313" s="482"/>
      <c r="AG313" s="482"/>
      <c r="AH313" s="482"/>
      <c r="AI313" s="482"/>
      <c r="AJ313" s="482"/>
      <c r="AK313" s="482"/>
      <c r="AL313" s="482"/>
      <c r="AM313" s="482"/>
      <c r="AN313" s="482"/>
      <c r="AO313" s="482"/>
      <c r="AP313" s="204"/>
      <c r="AQ313" s="204"/>
      <c r="AR313" s="204"/>
      <c r="AS313" s="587" t="s">
        <v>664</v>
      </c>
      <c r="AT313" s="483"/>
      <c r="AU313" s="437"/>
      <c r="AV313" s="437">
        <v>2022</v>
      </c>
      <c r="BD313" s="437"/>
      <c r="BE313" s="429"/>
      <c r="BF313" s="429"/>
      <c r="BG313" s="428">
        <v>1</v>
      </c>
    </row>
    <row r="314" spans="1:59" ht="35.25">
      <c r="A314" s="633"/>
      <c r="B314" s="633"/>
      <c r="C314" s="483" t="s">
        <v>1225</v>
      </c>
      <c r="D314" s="481" t="s">
        <v>256</v>
      </c>
      <c r="E314" s="482">
        <v>0.5</v>
      </c>
      <c r="F314" s="482"/>
      <c r="G314" s="482"/>
      <c r="H314" s="482"/>
      <c r="I314" s="482"/>
      <c r="J314" s="455">
        <f t="shared" si="33"/>
        <v>0.5</v>
      </c>
      <c r="K314" s="455" t="s">
        <v>425</v>
      </c>
      <c r="L314" s="455" t="str">
        <f t="shared" si="35"/>
        <v xml:space="preserve">HNK, </v>
      </c>
      <c r="M314" s="482"/>
      <c r="N314" s="482"/>
      <c r="O314" s="482"/>
      <c r="P314" s="482">
        <v>0.5</v>
      </c>
      <c r="Q314" s="482"/>
      <c r="R314" s="482"/>
      <c r="S314" s="482"/>
      <c r="T314" s="482"/>
      <c r="U314" s="482"/>
      <c r="V314" s="482"/>
      <c r="W314" s="482"/>
      <c r="X314" s="482"/>
      <c r="Y314" s="482"/>
      <c r="Z314" s="482"/>
      <c r="AA314" s="482"/>
      <c r="AB314" s="482"/>
      <c r="AC314" s="482"/>
      <c r="AD314" s="482"/>
      <c r="AE314" s="482"/>
      <c r="AF314" s="482"/>
      <c r="AG314" s="482"/>
      <c r="AH314" s="482"/>
      <c r="AI314" s="482"/>
      <c r="AJ314" s="482"/>
      <c r="AK314" s="482"/>
      <c r="AL314" s="482"/>
      <c r="AM314" s="482"/>
      <c r="AN314" s="482"/>
      <c r="AO314" s="482"/>
      <c r="AP314" s="204"/>
      <c r="AQ314" s="204"/>
      <c r="AR314" s="204"/>
      <c r="AS314" s="505" t="s">
        <v>664</v>
      </c>
      <c r="AT314" s="483"/>
      <c r="AU314" s="437"/>
      <c r="AV314" s="437">
        <v>2020</v>
      </c>
      <c r="BD314" s="437"/>
      <c r="BE314" s="429"/>
      <c r="BF314" s="429">
        <v>1</v>
      </c>
      <c r="BG314" s="428"/>
    </row>
    <row r="315" spans="1:59" ht="35.25">
      <c r="A315" s="633"/>
      <c r="B315" s="633"/>
      <c r="C315" s="483" t="s">
        <v>1324</v>
      </c>
      <c r="D315" s="481" t="s">
        <v>256</v>
      </c>
      <c r="E315" s="482"/>
      <c r="F315" s="585"/>
      <c r="G315" s="585"/>
      <c r="H315" s="585"/>
      <c r="I315" s="585"/>
      <c r="J315" s="455">
        <f t="shared" si="33"/>
        <v>10.143840000000001</v>
      </c>
      <c r="K315" s="455" t="s">
        <v>425</v>
      </c>
      <c r="L315" s="455" t="str">
        <f t="shared" si="35"/>
        <v xml:space="preserve">LUK, HNK, CLN, RST, NTS, </v>
      </c>
      <c r="M315" s="482"/>
      <c r="N315" s="482">
        <v>0.16375000000000003</v>
      </c>
      <c r="O315" s="482"/>
      <c r="P315" s="482">
        <v>1.5155700000000001</v>
      </c>
      <c r="Q315" s="588">
        <v>3.8891000000000004</v>
      </c>
      <c r="R315" s="482"/>
      <c r="S315" s="482"/>
      <c r="T315" s="482">
        <v>4.2004700000000001</v>
      </c>
      <c r="U315" s="482"/>
      <c r="V315" s="482"/>
      <c r="W315" s="482"/>
      <c r="X315" s="482">
        <v>0.37495000000000001</v>
      </c>
      <c r="Y315" s="482"/>
      <c r="Z315" s="482"/>
      <c r="AA315" s="482"/>
      <c r="AB315" s="482"/>
      <c r="AC315" s="482"/>
      <c r="AD315" s="482"/>
      <c r="AE315" s="482"/>
      <c r="AF315" s="482"/>
      <c r="AG315" s="482"/>
      <c r="AH315" s="482"/>
      <c r="AI315" s="482"/>
      <c r="AJ315" s="482"/>
      <c r="AK315" s="482"/>
      <c r="AL315" s="482"/>
      <c r="AM315" s="482"/>
      <c r="AN315" s="482"/>
      <c r="AO315" s="482"/>
      <c r="AP315" s="204"/>
      <c r="AQ315" s="204"/>
      <c r="AR315" s="204"/>
      <c r="AS315" s="505" t="s">
        <v>664</v>
      </c>
      <c r="AT315" s="483"/>
      <c r="AU315" s="439"/>
      <c r="AV315" s="437">
        <v>2022</v>
      </c>
      <c r="BD315" s="437"/>
      <c r="BE315" s="429"/>
      <c r="BF315" s="429"/>
      <c r="BG315" s="428">
        <v>1</v>
      </c>
    </row>
    <row r="316" spans="1:59">
      <c r="A316" s="440" t="s">
        <v>752</v>
      </c>
      <c r="B316" s="440"/>
      <c r="C316" s="490" t="s">
        <v>1226</v>
      </c>
      <c r="D316" s="446"/>
      <c r="E316" s="482">
        <f>F316+J316</f>
        <v>0</v>
      </c>
      <c r="F316" s="589"/>
      <c r="G316" s="589"/>
      <c r="H316" s="589"/>
      <c r="I316" s="589"/>
      <c r="J316" s="455">
        <f t="shared" si="33"/>
        <v>0</v>
      </c>
      <c r="K316" s="455" t="s">
        <v>425</v>
      </c>
      <c r="L316" s="455" t="str">
        <f t="shared" si="35"/>
        <v/>
      </c>
      <c r="M316" s="482"/>
      <c r="N316" s="482"/>
      <c r="O316" s="482"/>
      <c r="P316" s="482"/>
      <c r="Q316" s="482"/>
      <c r="R316" s="482"/>
      <c r="S316" s="482"/>
      <c r="T316" s="482"/>
      <c r="U316" s="482"/>
      <c r="V316" s="482"/>
      <c r="W316" s="482"/>
      <c r="X316" s="482"/>
      <c r="Y316" s="482"/>
      <c r="Z316" s="482"/>
      <c r="AA316" s="482"/>
      <c r="AB316" s="482"/>
      <c r="AC316" s="482"/>
      <c r="AD316" s="482"/>
      <c r="AE316" s="482"/>
      <c r="AF316" s="482"/>
      <c r="AG316" s="482"/>
      <c r="AH316" s="482"/>
      <c r="AI316" s="482"/>
      <c r="AJ316" s="482"/>
      <c r="AK316" s="482"/>
      <c r="AL316" s="482"/>
      <c r="AM316" s="482"/>
      <c r="AN316" s="482"/>
      <c r="AO316" s="482"/>
      <c r="AP316" s="550"/>
      <c r="AQ316" s="550"/>
      <c r="AR316" s="550"/>
      <c r="AS316" s="444"/>
      <c r="AT316" s="438"/>
      <c r="AU316" s="439"/>
      <c r="AV316" s="444"/>
      <c r="BD316" s="437"/>
      <c r="BE316" s="429"/>
      <c r="BF316" s="429"/>
      <c r="BG316" s="428"/>
    </row>
    <row r="317" spans="1:59">
      <c r="A317" s="633"/>
      <c r="B317" s="633"/>
      <c r="C317" s="483" t="s">
        <v>1227</v>
      </c>
      <c r="D317" s="481"/>
      <c r="E317" s="482"/>
      <c r="F317" s="482"/>
      <c r="G317" s="482"/>
      <c r="H317" s="482"/>
      <c r="I317" s="482"/>
      <c r="J317" s="455">
        <f t="shared" si="33"/>
        <v>0.27</v>
      </c>
      <c r="K317" s="455" t="s">
        <v>425</v>
      </c>
      <c r="L317" s="455" t="str">
        <f t="shared" si="35"/>
        <v xml:space="preserve">RST, CSD, </v>
      </c>
      <c r="M317" s="482"/>
      <c r="N317" s="482"/>
      <c r="O317" s="482"/>
      <c r="P317" s="482"/>
      <c r="Q317" s="482"/>
      <c r="R317" s="482"/>
      <c r="S317" s="482"/>
      <c r="T317" s="482">
        <v>0.14000000000000001</v>
      </c>
      <c r="U317" s="482"/>
      <c r="V317" s="482"/>
      <c r="W317" s="482"/>
      <c r="X317" s="482"/>
      <c r="Y317" s="482"/>
      <c r="Z317" s="482"/>
      <c r="AA317" s="482"/>
      <c r="AB317" s="482"/>
      <c r="AC317" s="482"/>
      <c r="AD317" s="482"/>
      <c r="AE317" s="482"/>
      <c r="AF317" s="482"/>
      <c r="AG317" s="482"/>
      <c r="AH317" s="482"/>
      <c r="AI317" s="482"/>
      <c r="AJ317" s="482"/>
      <c r="AK317" s="482"/>
      <c r="AL317" s="482"/>
      <c r="AM317" s="482"/>
      <c r="AN317" s="482">
        <v>0.13</v>
      </c>
      <c r="AO317" s="482"/>
      <c r="AP317" s="482"/>
      <c r="AQ317" s="482"/>
      <c r="AR317" s="482"/>
      <c r="AS317" s="481" t="s">
        <v>697</v>
      </c>
      <c r="AT317" s="437"/>
      <c r="AU317" s="437"/>
      <c r="AV317" s="439">
        <v>2021</v>
      </c>
      <c r="AW317" s="575"/>
      <c r="BD317" s="437"/>
      <c r="BE317" s="429"/>
      <c r="BF317" s="429">
        <v>1</v>
      </c>
      <c r="BG317" s="428"/>
    </row>
    <row r="318" spans="1:59">
      <c r="A318" s="633"/>
      <c r="B318" s="633"/>
      <c r="C318" s="528" t="s">
        <v>1228</v>
      </c>
      <c r="D318" s="455"/>
      <c r="E318" s="482"/>
      <c r="F318" s="482"/>
      <c r="G318" s="482"/>
      <c r="H318" s="482"/>
      <c r="I318" s="482"/>
      <c r="J318" s="455">
        <f t="shared" si="33"/>
        <v>0.3</v>
      </c>
      <c r="K318" s="455" t="s">
        <v>425</v>
      </c>
      <c r="L318" s="455" t="str">
        <f t="shared" si="35"/>
        <v xml:space="preserve">RST, </v>
      </c>
      <c r="M318" s="482"/>
      <c r="N318" s="482"/>
      <c r="O318" s="482"/>
      <c r="P318" s="482"/>
      <c r="Q318" s="482"/>
      <c r="R318" s="482"/>
      <c r="S318" s="482"/>
      <c r="T318" s="482">
        <v>0.3</v>
      </c>
      <c r="U318" s="482"/>
      <c r="V318" s="482"/>
      <c r="W318" s="482"/>
      <c r="X318" s="482"/>
      <c r="Y318" s="482"/>
      <c r="Z318" s="482"/>
      <c r="AA318" s="482"/>
      <c r="AB318" s="482"/>
      <c r="AC318" s="482"/>
      <c r="AD318" s="482"/>
      <c r="AE318" s="482"/>
      <c r="AF318" s="482"/>
      <c r="AG318" s="482"/>
      <c r="AH318" s="482"/>
      <c r="AI318" s="482"/>
      <c r="AJ318" s="482"/>
      <c r="AK318" s="482"/>
      <c r="AL318" s="482"/>
      <c r="AM318" s="482"/>
      <c r="AN318" s="482"/>
      <c r="AO318" s="482"/>
      <c r="AP318" s="482"/>
      <c r="AQ318" s="482"/>
      <c r="AR318" s="482"/>
      <c r="AS318" s="454" t="s">
        <v>705</v>
      </c>
      <c r="AT318" s="590"/>
      <c r="AU318" s="437"/>
      <c r="AV318" s="439">
        <v>2021</v>
      </c>
      <c r="AW318" s="575"/>
      <c r="BD318" s="437"/>
      <c r="BE318" s="429"/>
      <c r="BF318" s="429">
        <v>1</v>
      </c>
      <c r="BG318" s="428"/>
    </row>
    <row r="319" spans="1:59" ht="35.25">
      <c r="A319" s="633"/>
      <c r="B319" s="633"/>
      <c r="C319" s="528" t="s">
        <v>1229</v>
      </c>
      <c r="D319" s="437"/>
      <c r="E319" s="482"/>
      <c r="F319" s="496"/>
      <c r="G319" s="496"/>
      <c r="H319" s="496"/>
      <c r="I319" s="496"/>
      <c r="J319" s="455">
        <f t="shared" si="33"/>
        <v>0.16</v>
      </c>
      <c r="K319" s="455" t="s">
        <v>425</v>
      </c>
      <c r="L319" s="455" t="str">
        <f t="shared" si="35"/>
        <v xml:space="preserve">HNK, RST, CSD, </v>
      </c>
      <c r="M319" s="496"/>
      <c r="N319" s="496"/>
      <c r="O319" s="496"/>
      <c r="P319" s="501">
        <v>0.1</v>
      </c>
      <c r="Q319" s="496"/>
      <c r="R319" s="496"/>
      <c r="S319" s="496"/>
      <c r="T319" s="496">
        <v>0.04</v>
      </c>
      <c r="U319" s="496"/>
      <c r="V319" s="496"/>
      <c r="W319" s="496"/>
      <c r="X319" s="496"/>
      <c r="Y319" s="496"/>
      <c r="Z319" s="496"/>
      <c r="AA319" s="496"/>
      <c r="AB319" s="496"/>
      <c r="AC319" s="496"/>
      <c r="AD319" s="496"/>
      <c r="AE319" s="496"/>
      <c r="AF319" s="496"/>
      <c r="AG319" s="496"/>
      <c r="AH319" s="496"/>
      <c r="AI319" s="496"/>
      <c r="AJ319" s="496"/>
      <c r="AK319" s="496"/>
      <c r="AL319" s="496"/>
      <c r="AM319" s="496"/>
      <c r="AN319" s="496">
        <v>0.02</v>
      </c>
      <c r="AO319" s="496"/>
      <c r="AP319" s="496"/>
      <c r="AQ319" s="496"/>
      <c r="AR319" s="496"/>
      <c r="AS319" s="516" t="s">
        <v>696</v>
      </c>
      <c r="AT319" s="505"/>
      <c r="AU319" s="437"/>
      <c r="AV319" s="439">
        <v>2021</v>
      </c>
      <c r="AW319" s="575"/>
      <c r="BD319" s="437"/>
      <c r="BE319" s="429"/>
      <c r="BF319" s="429">
        <v>1</v>
      </c>
      <c r="BG319" s="428"/>
    </row>
    <row r="320" spans="1:59" ht="35.25">
      <c r="A320" s="512"/>
      <c r="B320" s="512"/>
      <c r="C320" s="530" t="s">
        <v>1230</v>
      </c>
      <c r="D320" s="481"/>
      <c r="E320" s="482"/>
      <c r="F320" s="482"/>
      <c r="G320" s="482"/>
      <c r="H320" s="482"/>
      <c r="I320" s="482"/>
      <c r="J320" s="455">
        <f t="shared" si="33"/>
        <v>0.04</v>
      </c>
      <c r="K320" s="455" t="s">
        <v>425</v>
      </c>
      <c r="L320" s="455" t="str">
        <f t="shared" si="35"/>
        <v xml:space="preserve">HNK, </v>
      </c>
      <c r="M320" s="482"/>
      <c r="N320" s="482"/>
      <c r="O320" s="482"/>
      <c r="P320" s="482">
        <v>0.04</v>
      </c>
      <c r="Q320" s="482"/>
      <c r="R320" s="482"/>
      <c r="S320" s="482"/>
      <c r="T320" s="482"/>
      <c r="U320" s="482"/>
      <c r="V320" s="482"/>
      <c r="W320" s="482"/>
      <c r="X320" s="482"/>
      <c r="Y320" s="482"/>
      <c r="Z320" s="482"/>
      <c r="AA320" s="482"/>
      <c r="AB320" s="482"/>
      <c r="AC320" s="482"/>
      <c r="AD320" s="482"/>
      <c r="AE320" s="482"/>
      <c r="AF320" s="482"/>
      <c r="AG320" s="482"/>
      <c r="AH320" s="482"/>
      <c r="AI320" s="482"/>
      <c r="AJ320" s="482"/>
      <c r="AK320" s="482"/>
      <c r="AL320" s="482"/>
      <c r="AM320" s="482"/>
      <c r="AN320" s="482"/>
      <c r="AO320" s="482"/>
      <c r="AP320" s="482"/>
      <c r="AQ320" s="482"/>
      <c r="AR320" s="482"/>
      <c r="AS320" s="481" t="s">
        <v>701</v>
      </c>
      <c r="AT320" s="591"/>
      <c r="AU320" s="437"/>
      <c r="AV320" s="439">
        <v>2021</v>
      </c>
      <c r="AW320" s="575"/>
      <c r="BD320" s="437"/>
      <c r="BE320" s="429"/>
      <c r="BF320" s="429">
        <v>1</v>
      </c>
      <c r="BG320" s="428"/>
    </row>
    <row r="321" spans="1:59" ht="35.25">
      <c r="A321" s="633"/>
      <c r="B321" s="633"/>
      <c r="C321" s="528" t="s">
        <v>1231</v>
      </c>
      <c r="D321" s="481"/>
      <c r="E321" s="482"/>
      <c r="F321" s="496"/>
      <c r="G321" s="496"/>
      <c r="H321" s="496"/>
      <c r="I321" s="496"/>
      <c r="J321" s="455">
        <f t="shared" si="33"/>
        <v>0.06</v>
      </c>
      <c r="K321" s="455" t="s">
        <v>425</v>
      </c>
      <c r="L321" s="455" t="str">
        <f t="shared" si="35"/>
        <v xml:space="preserve">HNK, </v>
      </c>
      <c r="M321" s="496"/>
      <c r="N321" s="496"/>
      <c r="O321" s="496"/>
      <c r="P321" s="496">
        <v>0.06</v>
      </c>
      <c r="Q321" s="496"/>
      <c r="R321" s="496"/>
      <c r="S321" s="496"/>
      <c r="T321" s="496"/>
      <c r="U321" s="496"/>
      <c r="V321" s="496"/>
      <c r="W321" s="496"/>
      <c r="X321" s="496"/>
      <c r="Y321" s="496"/>
      <c r="Z321" s="496"/>
      <c r="AA321" s="496"/>
      <c r="AB321" s="496"/>
      <c r="AC321" s="496"/>
      <c r="AD321" s="496"/>
      <c r="AE321" s="496"/>
      <c r="AF321" s="496"/>
      <c r="AG321" s="496"/>
      <c r="AH321" s="496"/>
      <c r="AI321" s="496"/>
      <c r="AJ321" s="496"/>
      <c r="AK321" s="496"/>
      <c r="AL321" s="496"/>
      <c r="AM321" s="496"/>
      <c r="AN321" s="496"/>
      <c r="AO321" s="496"/>
      <c r="AP321" s="496"/>
      <c r="AQ321" s="496"/>
      <c r="AR321" s="496"/>
      <c r="AS321" s="516" t="s">
        <v>702</v>
      </c>
      <c r="AT321" s="505"/>
      <c r="AU321" s="437"/>
      <c r="AV321" s="439">
        <v>2021</v>
      </c>
      <c r="AW321" s="575"/>
      <c r="BD321" s="437"/>
      <c r="BE321" s="429"/>
      <c r="BF321" s="429">
        <v>1</v>
      </c>
      <c r="BG321" s="428"/>
    </row>
    <row r="322" spans="1:59" ht="35.25">
      <c r="A322" s="512"/>
      <c r="B322" s="512"/>
      <c r="C322" s="530" t="s">
        <v>1232</v>
      </c>
      <c r="D322" s="481"/>
      <c r="E322" s="482"/>
      <c r="F322" s="482"/>
      <c r="G322" s="482"/>
      <c r="H322" s="482"/>
      <c r="I322" s="482"/>
      <c r="J322" s="455">
        <f t="shared" si="33"/>
        <v>0.27260000000000001</v>
      </c>
      <c r="K322" s="455" t="s">
        <v>425</v>
      </c>
      <c r="L322" s="455" t="str">
        <f t="shared" si="35"/>
        <v xml:space="preserve">HNK, RST, </v>
      </c>
      <c r="M322" s="482"/>
      <c r="N322" s="482"/>
      <c r="O322" s="482"/>
      <c r="P322" s="482">
        <v>0.1875</v>
      </c>
      <c r="Q322" s="482"/>
      <c r="R322" s="482"/>
      <c r="S322" s="482"/>
      <c r="T322" s="482">
        <v>8.5099999999999995E-2</v>
      </c>
      <c r="U322" s="482"/>
      <c r="V322" s="482"/>
      <c r="W322" s="482"/>
      <c r="X322" s="482"/>
      <c r="Y322" s="482"/>
      <c r="Z322" s="482"/>
      <c r="AA322" s="482"/>
      <c r="AB322" s="482"/>
      <c r="AC322" s="482"/>
      <c r="AD322" s="482"/>
      <c r="AE322" s="482"/>
      <c r="AF322" s="482"/>
      <c r="AG322" s="482"/>
      <c r="AH322" s="482"/>
      <c r="AI322" s="482"/>
      <c r="AJ322" s="482"/>
      <c r="AK322" s="482"/>
      <c r="AL322" s="482"/>
      <c r="AM322" s="482"/>
      <c r="AN322" s="482"/>
      <c r="AO322" s="482"/>
      <c r="AP322" s="482"/>
      <c r="AQ322" s="482"/>
      <c r="AR322" s="482"/>
      <c r="AS322" s="481" t="s">
        <v>700</v>
      </c>
      <c r="AT322" s="590"/>
      <c r="AU322" s="437"/>
      <c r="AV322" s="439">
        <v>2021</v>
      </c>
      <c r="AW322" s="575"/>
      <c r="BD322" s="437"/>
      <c r="BE322" s="429"/>
      <c r="BF322" s="429">
        <v>1</v>
      </c>
      <c r="BG322" s="428"/>
    </row>
    <row r="323" spans="1:59" ht="35.25">
      <c r="A323" s="633"/>
      <c r="B323" s="633"/>
      <c r="C323" s="530" t="s">
        <v>1233</v>
      </c>
      <c r="D323" s="481"/>
      <c r="E323" s="482"/>
      <c r="F323" s="482"/>
      <c r="G323" s="482"/>
      <c r="H323" s="482"/>
      <c r="I323" s="482"/>
      <c r="J323" s="455">
        <f t="shared" si="33"/>
        <v>1.4500000000000002</v>
      </c>
      <c r="K323" s="455" t="s">
        <v>425</v>
      </c>
      <c r="L323" s="455" t="str">
        <f t="shared" si="35"/>
        <v xml:space="preserve">HNK, CLN, ONT, CSD, </v>
      </c>
      <c r="M323" s="482"/>
      <c r="N323" s="482"/>
      <c r="O323" s="482"/>
      <c r="P323" s="482">
        <v>1.1400000000000001</v>
      </c>
      <c r="Q323" s="482">
        <v>0.28000000000000003</v>
      </c>
      <c r="R323" s="482"/>
      <c r="S323" s="482"/>
      <c r="T323" s="482"/>
      <c r="U323" s="482"/>
      <c r="V323" s="482"/>
      <c r="W323" s="482"/>
      <c r="X323" s="482"/>
      <c r="Y323" s="482"/>
      <c r="Z323" s="482">
        <v>0.02</v>
      </c>
      <c r="AA323" s="482"/>
      <c r="AB323" s="482"/>
      <c r="AC323" s="482"/>
      <c r="AD323" s="482"/>
      <c r="AE323" s="482"/>
      <c r="AF323" s="482"/>
      <c r="AG323" s="482"/>
      <c r="AH323" s="482"/>
      <c r="AI323" s="482"/>
      <c r="AJ323" s="482"/>
      <c r="AK323" s="482"/>
      <c r="AL323" s="482"/>
      <c r="AM323" s="482"/>
      <c r="AN323" s="482">
        <v>0.01</v>
      </c>
      <c r="AO323" s="482"/>
      <c r="AP323" s="482"/>
      <c r="AQ323" s="482"/>
      <c r="AR323" s="482"/>
      <c r="AS323" s="481" t="s">
        <v>704</v>
      </c>
      <c r="AT323" s="437"/>
      <c r="AU323" s="437"/>
      <c r="AV323" s="439">
        <v>2021</v>
      </c>
      <c r="AW323" s="575"/>
      <c r="BD323" s="437"/>
      <c r="BE323" s="429"/>
      <c r="BF323" s="429">
        <v>1</v>
      </c>
      <c r="BG323" s="428"/>
    </row>
    <row r="324" spans="1:59" ht="35.25">
      <c r="A324" s="633"/>
      <c r="B324" s="633"/>
      <c r="C324" s="528" t="s">
        <v>1234</v>
      </c>
      <c r="D324" s="481"/>
      <c r="E324" s="482"/>
      <c r="F324" s="496"/>
      <c r="G324" s="496"/>
      <c r="H324" s="496"/>
      <c r="I324" s="496"/>
      <c r="J324" s="455">
        <f t="shared" si="33"/>
        <v>0.21199999999999999</v>
      </c>
      <c r="K324" s="455" t="s">
        <v>425</v>
      </c>
      <c r="L324" s="455" t="str">
        <f t="shared" si="35"/>
        <v xml:space="preserve">HNK, CLN, </v>
      </c>
      <c r="M324" s="496"/>
      <c r="N324" s="496"/>
      <c r="O324" s="496"/>
      <c r="P324" s="496">
        <v>6.0999999999999999E-2</v>
      </c>
      <c r="Q324" s="496">
        <v>0.151</v>
      </c>
      <c r="R324" s="496"/>
      <c r="S324" s="496"/>
      <c r="T324" s="496"/>
      <c r="U324" s="496"/>
      <c r="V324" s="496"/>
      <c r="W324" s="496"/>
      <c r="X324" s="496"/>
      <c r="Y324" s="496"/>
      <c r="Z324" s="496"/>
      <c r="AA324" s="496"/>
      <c r="AB324" s="496"/>
      <c r="AC324" s="496"/>
      <c r="AD324" s="496"/>
      <c r="AE324" s="496"/>
      <c r="AF324" s="496"/>
      <c r="AG324" s="496"/>
      <c r="AH324" s="496"/>
      <c r="AI324" s="496"/>
      <c r="AJ324" s="496"/>
      <c r="AK324" s="496"/>
      <c r="AL324" s="496"/>
      <c r="AM324" s="496"/>
      <c r="AN324" s="496"/>
      <c r="AO324" s="496"/>
      <c r="AP324" s="496"/>
      <c r="AQ324" s="496"/>
      <c r="AR324" s="496"/>
      <c r="AS324" s="516" t="s">
        <v>707</v>
      </c>
      <c r="AT324" s="592"/>
      <c r="AU324" s="437"/>
      <c r="AV324" s="439">
        <v>2021</v>
      </c>
      <c r="AW324" s="575"/>
      <c r="BD324" s="437"/>
      <c r="BE324" s="429"/>
      <c r="BF324" s="429">
        <v>1</v>
      </c>
      <c r="BG324" s="428"/>
    </row>
    <row r="325" spans="1:59" ht="35.25">
      <c r="A325" s="512"/>
      <c r="B325" s="512"/>
      <c r="C325" s="528" t="s">
        <v>1235</v>
      </c>
      <c r="D325" s="481"/>
      <c r="E325" s="482"/>
      <c r="F325" s="496"/>
      <c r="G325" s="496"/>
      <c r="H325" s="496"/>
      <c r="I325" s="496"/>
      <c r="J325" s="455">
        <f t="shared" si="33"/>
        <v>0.12200000000000001</v>
      </c>
      <c r="K325" s="455" t="s">
        <v>425</v>
      </c>
      <c r="L325" s="455" t="str">
        <f t="shared" si="35"/>
        <v xml:space="preserve">HNK, CLN, </v>
      </c>
      <c r="M325" s="496"/>
      <c r="N325" s="496"/>
      <c r="O325" s="496"/>
      <c r="P325" s="496">
        <v>7.2000000000000008E-2</v>
      </c>
      <c r="Q325" s="496">
        <v>0.05</v>
      </c>
      <c r="R325" s="496"/>
      <c r="S325" s="496"/>
      <c r="T325" s="496"/>
      <c r="U325" s="496"/>
      <c r="V325" s="496"/>
      <c r="W325" s="496"/>
      <c r="X325" s="496"/>
      <c r="Y325" s="496"/>
      <c r="Z325" s="496"/>
      <c r="AA325" s="496"/>
      <c r="AB325" s="496"/>
      <c r="AC325" s="496"/>
      <c r="AD325" s="496"/>
      <c r="AE325" s="496"/>
      <c r="AF325" s="496"/>
      <c r="AG325" s="496"/>
      <c r="AH325" s="496"/>
      <c r="AI325" s="496"/>
      <c r="AJ325" s="496"/>
      <c r="AK325" s="496"/>
      <c r="AL325" s="496"/>
      <c r="AM325" s="496"/>
      <c r="AN325" s="496"/>
      <c r="AO325" s="496"/>
      <c r="AP325" s="496"/>
      <c r="AQ325" s="496"/>
      <c r="AR325" s="496"/>
      <c r="AS325" s="516" t="s">
        <v>698</v>
      </c>
      <c r="AT325" s="590"/>
      <c r="AU325" s="437"/>
      <c r="AV325" s="439">
        <v>2021</v>
      </c>
      <c r="AW325" s="575"/>
      <c r="BD325" s="437"/>
      <c r="BE325" s="429"/>
      <c r="BF325" s="429">
        <v>1</v>
      </c>
      <c r="BG325" s="428"/>
    </row>
    <row r="326" spans="1:59" ht="35.25">
      <c r="A326" s="633"/>
      <c r="B326" s="633"/>
      <c r="C326" s="528" t="s">
        <v>1236</v>
      </c>
      <c r="D326" s="481"/>
      <c r="E326" s="482"/>
      <c r="F326" s="496"/>
      <c r="G326" s="496"/>
      <c r="H326" s="496"/>
      <c r="I326" s="496"/>
      <c r="J326" s="455">
        <f t="shared" si="33"/>
        <v>0.43000000000000005</v>
      </c>
      <c r="K326" s="455" t="s">
        <v>425</v>
      </c>
      <c r="L326" s="455" t="str">
        <f t="shared" si="35"/>
        <v xml:space="preserve">HNK, RST, </v>
      </c>
      <c r="M326" s="496"/>
      <c r="N326" s="496"/>
      <c r="O326" s="496"/>
      <c r="P326" s="496">
        <v>0.02</v>
      </c>
      <c r="Q326" s="496"/>
      <c r="R326" s="496"/>
      <c r="S326" s="496"/>
      <c r="T326" s="496">
        <v>0.41000000000000003</v>
      </c>
      <c r="U326" s="496"/>
      <c r="V326" s="496"/>
      <c r="W326" s="496"/>
      <c r="X326" s="496"/>
      <c r="Y326" s="496"/>
      <c r="Z326" s="496"/>
      <c r="AA326" s="496"/>
      <c r="AB326" s="496"/>
      <c r="AC326" s="496"/>
      <c r="AD326" s="496"/>
      <c r="AE326" s="496"/>
      <c r="AF326" s="496"/>
      <c r="AG326" s="496"/>
      <c r="AH326" s="496"/>
      <c r="AI326" s="496"/>
      <c r="AJ326" s="496"/>
      <c r="AK326" s="496"/>
      <c r="AL326" s="496"/>
      <c r="AM326" s="496"/>
      <c r="AN326" s="496"/>
      <c r="AO326" s="496"/>
      <c r="AP326" s="496"/>
      <c r="AQ326" s="496"/>
      <c r="AR326" s="496"/>
      <c r="AS326" s="454" t="s">
        <v>705</v>
      </c>
      <c r="AT326" s="505"/>
      <c r="AU326" s="437"/>
      <c r="AV326" s="439">
        <v>2021</v>
      </c>
      <c r="AW326" s="575"/>
      <c r="BD326" s="437"/>
      <c r="BE326" s="429"/>
      <c r="BF326" s="429">
        <v>1</v>
      </c>
      <c r="BG326" s="428"/>
    </row>
    <row r="327" spans="1:59" ht="35.25">
      <c r="A327" s="633"/>
      <c r="B327" s="633"/>
      <c r="C327" s="528" t="s">
        <v>1237</v>
      </c>
      <c r="D327" s="481"/>
      <c r="E327" s="482"/>
      <c r="F327" s="496"/>
      <c r="G327" s="496"/>
      <c r="H327" s="496"/>
      <c r="I327" s="496"/>
      <c r="J327" s="455">
        <f t="shared" si="33"/>
        <v>0.24000000000000002</v>
      </c>
      <c r="K327" s="455" t="s">
        <v>425</v>
      </c>
      <c r="L327" s="455" t="str">
        <f t="shared" si="35"/>
        <v xml:space="preserve">HNK, CLN, RST, </v>
      </c>
      <c r="M327" s="496"/>
      <c r="N327" s="496"/>
      <c r="O327" s="496"/>
      <c r="P327" s="496">
        <v>0.12</v>
      </c>
      <c r="Q327" s="496">
        <v>0.08</v>
      </c>
      <c r="R327" s="496"/>
      <c r="S327" s="496"/>
      <c r="T327" s="496">
        <v>0.04</v>
      </c>
      <c r="U327" s="496"/>
      <c r="V327" s="496"/>
      <c r="W327" s="496"/>
      <c r="X327" s="496"/>
      <c r="Y327" s="496"/>
      <c r="Z327" s="496"/>
      <c r="AA327" s="496"/>
      <c r="AB327" s="496"/>
      <c r="AC327" s="496"/>
      <c r="AD327" s="496"/>
      <c r="AE327" s="496"/>
      <c r="AF327" s="496"/>
      <c r="AG327" s="496"/>
      <c r="AH327" s="496"/>
      <c r="AI327" s="496"/>
      <c r="AJ327" s="496"/>
      <c r="AK327" s="496"/>
      <c r="AL327" s="496"/>
      <c r="AM327" s="496"/>
      <c r="AN327" s="496"/>
      <c r="AO327" s="496"/>
      <c r="AP327" s="496"/>
      <c r="AQ327" s="496"/>
      <c r="AR327" s="496"/>
      <c r="AS327" s="516" t="s">
        <v>703</v>
      </c>
      <c r="AT327" s="505"/>
      <c r="AU327" s="437"/>
      <c r="AV327" s="439">
        <v>2021</v>
      </c>
      <c r="AW327" s="575"/>
      <c r="BD327" s="437"/>
      <c r="BE327" s="429"/>
      <c r="BF327" s="429">
        <v>1</v>
      </c>
      <c r="BG327" s="428"/>
    </row>
    <row r="328" spans="1:59" ht="35.25">
      <c r="A328" s="633"/>
      <c r="B328" s="633"/>
      <c r="C328" s="528" t="s">
        <v>1238</v>
      </c>
      <c r="D328" s="481"/>
      <c r="E328" s="482"/>
      <c r="F328" s="496"/>
      <c r="G328" s="496"/>
      <c r="H328" s="496"/>
      <c r="I328" s="496"/>
      <c r="J328" s="455">
        <f t="shared" si="33"/>
        <v>1.1100000000000001</v>
      </c>
      <c r="K328" s="455" t="s">
        <v>425</v>
      </c>
      <c r="L328" s="455" t="str">
        <f t="shared" si="35"/>
        <v xml:space="preserve">HNK, CLN, RST, </v>
      </c>
      <c r="M328" s="496"/>
      <c r="N328" s="496"/>
      <c r="O328" s="496"/>
      <c r="P328" s="496">
        <v>0.26</v>
      </c>
      <c r="Q328" s="496">
        <v>0.4</v>
      </c>
      <c r="R328" s="496"/>
      <c r="S328" s="496"/>
      <c r="T328" s="496">
        <v>0.45</v>
      </c>
      <c r="U328" s="496"/>
      <c r="V328" s="496"/>
      <c r="W328" s="496"/>
      <c r="X328" s="496"/>
      <c r="Y328" s="496"/>
      <c r="Z328" s="496"/>
      <c r="AA328" s="496"/>
      <c r="AB328" s="496"/>
      <c r="AC328" s="496"/>
      <c r="AD328" s="496"/>
      <c r="AE328" s="496"/>
      <c r="AF328" s="496"/>
      <c r="AG328" s="496"/>
      <c r="AH328" s="496"/>
      <c r="AI328" s="496"/>
      <c r="AJ328" s="496"/>
      <c r="AK328" s="496"/>
      <c r="AL328" s="496"/>
      <c r="AM328" s="496"/>
      <c r="AN328" s="496"/>
      <c r="AO328" s="496"/>
      <c r="AP328" s="496"/>
      <c r="AQ328" s="496"/>
      <c r="AR328" s="496"/>
      <c r="AS328" s="516" t="s">
        <v>699</v>
      </c>
      <c r="AT328" s="505"/>
      <c r="AU328" s="437"/>
      <c r="AV328" s="439">
        <v>2021</v>
      </c>
      <c r="AW328" s="575"/>
      <c r="BD328" s="437"/>
      <c r="BE328" s="429"/>
      <c r="BF328" s="429">
        <v>1</v>
      </c>
      <c r="BG328" s="428"/>
    </row>
    <row r="329" spans="1:59" ht="35.25">
      <c r="A329" s="633"/>
      <c r="B329" s="633"/>
      <c r="C329" s="528" t="s">
        <v>1239</v>
      </c>
      <c r="D329" s="481"/>
      <c r="E329" s="482"/>
      <c r="F329" s="496"/>
      <c r="G329" s="496"/>
      <c r="H329" s="496"/>
      <c r="I329" s="496"/>
      <c r="J329" s="455">
        <f t="shared" si="33"/>
        <v>0.46000000000000008</v>
      </c>
      <c r="K329" s="455" t="s">
        <v>425</v>
      </c>
      <c r="L329" s="455" t="str">
        <f t="shared" si="35"/>
        <v xml:space="preserve">HNK, CLN, RST, </v>
      </c>
      <c r="M329" s="496"/>
      <c r="N329" s="496"/>
      <c r="O329" s="496"/>
      <c r="P329" s="496">
        <v>0.14000000000000001</v>
      </c>
      <c r="Q329" s="496">
        <v>0.15000000000000002</v>
      </c>
      <c r="R329" s="496"/>
      <c r="S329" s="496"/>
      <c r="T329" s="496">
        <v>0.17</v>
      </c>
      <c r="U329" s="496"/>
      <c r="V329" s="496"/>
      <c r="W329" s="496"/>
      <c r="X329" s="496"/>
      <c r="Y329" s="496"/>
      <c r="Z329" s="496"/>
      <c r="AA329" s="496"/>
      <c r="AB329" s="496"/>
      <c r="AC329" s="496"/>
      <c r="AD329" s="496"/>
      <c r="AE329" s="496"/>
      <c r="AF329" s="496"/>
      <c r="AG329" s="496"/>
      <c r="AH329" s="496"/>
      <c r="AI329" s="496"/>
      <c r="AJ329" s="496"/>
      <c r="AK329" s="496"/>
      <c r="AL329" s="496"/>
      <c r="AM329" s="496"/>
      <c r="AN329" s="496"/>
      <c r="AO329" s="496"/>
      <c r="AP329" s="496"/>
      <c r="AQ329" s="496"/>
      <c r="AR329" s="496"/>
      <c r="AS329" s="516" t="s">
        <v>697</v>
      </c>
      <c r="AT329" s="505"/>
      <c r="AU329" s="437"/>
      <c r="AV329" s="439">
        <v>2021</v>
      </c>
      <c r="AW329" s="575"/>
      <c r="BD329" s="437"/>
      <c r="BE329" s="429"/>
      <c r="BF329" s="429">
        <v>1</v>
      </c>
      <c r="BG329" s="428"/>
    </row>
    <row r="330" spans="1:59">
      <c r="A330" s="633"/>
      <c r="B330" s="633"/>
      <c r="C330" s="483" t="s">
        <v>1240</v>
      </c>
      <c r="D330" s="481"/>
      <c r="E330" s="482"/>
      <c r="F330" s="496"/>
      <c r="G330" s="496"/>
      <c r="H330" s="496"/>
      <c r="I330" s="496"/>
      <c r="J330" s="455">
        <f t="shared" si="33"/>
        <v>0.16</v>
      </c>
      <c r="K330" s="455" t="s">
        <v>425</v>
      </c>
      <c r="L330" s="455" t="str">
        <f t="shared" si="35"/>
        <v xml:space="preserve">HNK, CSD, </v>
      </c>
      <c r="M330" s="496"/>
      <c r="N330" s="496"/>
      <c r="O330" s="496"/>
      <c r="P330" s="496">
        <v>0.05</v>
      </c>
      <c r="Q330" s="496"/>
      <c r="R330" s="496"/>
      <c r="S330" s="496"/>
      <c r="T330" s="496"/>
      <c r="U330" s="496"/>
      <c r="V330" s="496"/>
      <c r="W330" s="496"/>
      <c r="X330" s="496"/>
      <c r="Y330" s="496"/>
      <c r="Z330" s="496"/>
      <c r="AA330" s="496"/>
      <c r="AB330" s="496"/>
      <c r="AC330" s="496"/>
      <c r="AD330" s="496"/>
      <c r="AE330" s="496"/>
      <c r="AF330" s="496"/>
      <c r="AG330" s="496"/>
      <c r="AH330" s="496"/>
      <c r="AI330" s="496"/>
      <c r="AJ330" s="496"/>
      <c r="AK330" s="496"/>
      <c r="AL330" s="496"/>
      <c r="AM330" s="496"/>
      <c r="AN330" s="496">
        <v>0.11</v>
      </c>
      <c r="AO330" s="496"/>
      <c r="AP330" s="496"/>
      <c r="AQ330" s="496"/>
      <c r="AR330" s="496"/>
      <c r="AS330" s="481" t="s">
        <v>704</v>
      </c>
      <c r="AT330" s="505"/>
      <c r="AU330" s="437"/>
      <c r="AV330" s="439">
        <v>2020</v>
      </c>
      <c r="AW330" s="575"/>
      <c r="BD330" s="437"/>
      <c r="BE330" s="429"/>
      <c r="BF330" s="429">
        <v>1</v>
      </c>
      <c r="BG330" s="428"/>
    </row>
    <row r="331" spans="1:59" ht="70.5">
      <c r="A331" s="633"/>
      <c r="B331" s="633"/>
      <c r="C331" s="483" t="s">
        <v>1241</v>
      </c>
      <c r="D331" s="481"/>
      <c r="E331" s="482"/>
      <c r="F331" s="496"/>
      <c r="G331" s="496"/>
      <c r="H331" s="496"/>
      <c r="I331" s="496"/>
      <c r="J331" s="455">
        <f t="shared" ref="J331:J346" si="37">SUM(M331:Q331)+SUM(S331:AP331)</f>
        <v>2.4</v>
      </c>
      <c r="K331" s="455" t="s">
        <v>425</v>
      </c>
      <c r="L331" s="455" t="str">
        <f t="shared" si="35"/>
        <v xml:space="preserve">LUC, </v>
      </c>
      <c r="M331" s="496">
        <v>2.4</v>
      </c>
      <c r="N331" s="496"/>
      <c r="O331" s="496"/>
      <c r="P331" s="496"/>
      <c r="Q331" s="496"/>
      <c r="R331" s="496"/>
      <c r="S331" s="496"/>
      <c r="T331" s="496"/>
      <c r="U331" s="496"/>
      <c r="V331" s="496"/>
      <c r="W331" s="496"/>
      <c r="X331" s="496"/>
      <c r="Y331" s="496"/>
      <c r="Z331" s="496"/>
      <c r="AA331" s="496"/>
      <c r="AB331" s="496"/>
      <c r="AC331" s="496"/>
      <c r="AD331" s="496"/>
      <c r="AE331" s="496"/>
      <c r="AF331" s="496"/>
      <c r="AG331" s="496"/>
      <c r="AH331" s="496"/>
      <c r="AI331" s="496"/>
      <c r="AJ331" s="496"/>
      <c r="AK331" s="496"/>
      <c r="AL331" s="496"/>
      <c r="AM331" s="496"/>
      <c r="AN331" s="496"/>
      <c r="AO331" s="496"/>
      <c r="AP331" s="496"/>
      <c r="AQ331" s="496"/>
      <c r="AR331" s="496"/>
      <c r="AS331" s="545" t="s">
        <v>706</v>
      </c>
      <c r="AT331" s="505"/>
      <c r="AU331" s="437"/>
      <c r="AV331" s="439">
        <v>2020</v>
      </c>
      <c r="AW331" s="575"/>
      <c r="BD331" s="437"/>
      <c r="BE331" s="429"/>
      <c r="BF331" s="429">
        <v>1</v>
      </c>
      <c r="BG331" s="428"/>
    </row>
    <row r="332" spans="1:59">
      <c r="A332" s="633"/>
      <c r="B332" s="633"/>
      <c r="C332" s="593" t="s">
        <v>1242</v>
      </c>
      <c r="D332" s="481"/>
      <c r="E332" s="482"/>
      <c r="F332" s="496"/>
      <c r="G332" s="496"/>
      <c r="H332" s="496"/>
      <c r="I332" s="496"/>
      <c r="J332" s="455">
        <f t="shared" si="37"/>
        <v>0.05</v>
      </c>
      <c r="K332" s="455" t="s">
        <v>425</v>
      </c>
      <c r="L332" s="455" t="str">
        <f t="shared" si="35"/>
        <v xml:space="preserve">HNK, </v>
      </c>
      <c r="M332" s="496"/>
      <c r="N332" s="496"/>
      <c r="O332" s="496"/>
      <c r="P332" s="496">
        <v>0.05</v>
      </c>
      <c r="Q332" s="496"/>
      <c r="R332" s="496"/>
      <c r="S332" s="496"/>
      <c r="T332" s="496"/>
      <c r="U332" s="496"/>
      <c r="V332" s="496"/>
      <c r="W332" s="496"/>
      <c r="X332" s="496"/>
      <c r="Y332" s="496"/>
      <c r="Z332" s="496"/>
      <c r="AA332" s="496"/>
      <c r="AB332" s="496"/>
      <c r="AC332" s="496"/>
      <c r="AD332" s="496"/>
      <c r="AE332" s="496"/>
      <c r="AF332" s="496"/>
      <c r="AG332" s="496"/>
      <c r="AH332" s="496"/>
      <c r="AI332" s="496"/>
      <c r="AJ332" s="496"/>
      <c r="AK332" s="496"/>
      <c r="AL332" s="496"/>
      <c r="AM332" s="496"/>
      <c r="AN332" s="496"/>
      <c r="AO332" s="496"/>
      <c r="AP332" s="496"/>
      <c r="AQ332" s="496"/>
      <c r="AR332" s="496"/>
      <c r="AS332" s="545" t="s">
        <v>706</v>
      </c>
      <c r="AT332" s="505"/>
      <c r="AU332" s="437"/>
      <c r="AV332" s="439">
        <v>2020</v>
      </c>
      <c r="AW332" s="575"/>
      <c r="BD332" s="437"/>
      <c r="BE332" s="429"/>
      <c r="BF332" s="429">
        <v>1</v>
      </c>
      <c r="BG332" s="428"/>
    </row>
    <row r="333" spans="1:59" ht="35.25">
      <c r="A333" s="633"/>
      <c r="B333" s="633"/>
      <c r="C333" s="593" t="s">
        <v>1243</v>
      </c>
      <c r="D333" s="481"/>
      <c r="E333" s="482"/>
      <c r="F333" s="496"/>
      <c r="G333" s="496"/>
      <c r="H333" s="496"/>
      <c r="I333" s="496"/>
      <c r="J333" s="455">
        <f t="shared" si="37"/>
        <v>2</v>
      </c>
      <c r="K333" s="455" t="s">
        <v>425</v>
      </c>
      <c r="L333" s="455" t="str">
        <f t="shared" si="35"/>
        <v xml:space="preserve">RST, </v>
      </c>
      <c r="M333" s="496"/>
      <c r="N333" s="496"/>
      <c r="O333" s="496"/>
      <c r="P333" s="496"/>
      <c r="Q333" s="496"/>
      <c r="R333" s="496"/>
      <c r="S333" s="496"/>
      <c r="T333" s="496">
        <v>2</v>
      </c>
      <c r="U333" s="496"/>
      <c r="V333" s="496"/>
      <c r="W333" s="496"/>
      <c r="X333" s="496"/>
      <c r="Y333" s="496"/>
      <c r="Z333" s="496"/>
      <c r="AA333" s="496"/>
      <c r="AB333" s="496"/>
      <c r="AC333" s="496"/>
      <c r="AD333" s="496"/>
      <c r="AE333" s="496"/>
      <c r="AF333" s="496"/>
      <c r="AG333" s="496"/>
      <c r="AH333" s="496"/>
      <c r="AI333" s="496"/>
      <c r="AJ333" s="496"/>
      <c r="AK333" s="496"/>
      <c r="AL333" s="496"/>
      <c r="AM333" s="496"/>
      <c r="AN333" s="496"/>
      <c r="AO333" s="496"/>
      <c r="AP333" s="496"/>
      <c r="AQ333" s="496"/>
      <c r="AR333" s="496"/>
      <c r="AS333" s="545" t="s">
        <v>706</v>
      </c>
      <c r="AT333" s="505"/>
      <c r="AU333" s="437"/>
      <c r="AV333" s="439">
        <v>2020</v>
      </c>
      <c r="AW333" s="575"/>
      <c r="BD333" s="437"/>
      <c r="BE333" s="429"/>
      <c r="BF333" s="429">
        <v>1</v>
      </c>
      <c r="BG333" s="428"/>
    </row>
    <row r="334" spans="1:59">
      <c r="A334" s="633"/>
      <c r="B334" s="633"/>
      <c r="C334" s="593" t="s">
        <v>1244</v>
      </c>
      <c r="D334" s="481"/>
      <c r="E334" s="482"/>
      <c r="F334" s="496"/>
      <c r="G334" s="496"/>
      <c r="H334" s="496"/>
      <c r="I334" s="496"/>
      <c r="J334" s="455">
        <f t="shared" si="37"/>
        <v>1</v>
      </c>
      <c r="K334" s="455" t="s">
        <v>425</v>
      </c>
      <c r="L334" s="455" t="str">
        <f t="shared" si="35"/>
        <v xml:space="preserve">RST, </v>
      </c>
      <c r="M334" s="496"/>
      <c r="N334" s="496"/>
      <c r="O334" s="496"/>
      <c r="P334" s="496"/>
      <c r="Q334" s="496"/>
      <c r="R334" s="496"/>
      <c r="S334" s="496"/>
      <c r="T334" s="496">
        <v>1</v>
      </c>
      <c r="U334" s="496"/>
      <c r="V334" s="496"/>
      <c r="W334" s="496"/>
      <c r="X334" s="496"/>
      <c r="Y334" s="496"/>
      <c r="Z334" s="496"/>
      <c r="AA334" s="496"/>
      <c r="AB334" s="496"/>
      <c r="AC334" s="496"/>
      <c r="AD334" s="496"/>
      <c r="AE334" s="496"/>
      <c r="AF334" s="496"/>
      <c r="AG334" s="496"/>
      <c r="AH334" s="496"/>
      <c r="AI334" s="496"/>
      <c r="AJ334" s="496"/>
      <c r="AK334" s="496"/>
      <c r="AL334" s="496"/>
      <c r="AM334" s="496"/>
      <c r="AN334" s="496"/>
      <c r="AO334" s="496"/>
      <c r="AP334" s="496"/>
      <c r="AQ334" s="496"/>
      <c r="AR334" s="496"/>
      <c r="AS334" s="545" t="s">
        <v>696</v>
      </c>
      <c r="AT334" s="505"/>
      <c r="AU334" s="437"/>
      <c r="AV334" s="439">
        <v>2020</v>
      </c>
      <c r="AW334" s="575"/>
      <c r="BD334" s="437"/>
      <c r="BE334" s="429"/>
      <c r="BF334" s="429">
        <v>1</v>
      </c>
      <c r="BG334" s="428"/>
    </row>
    <row r="335" spans="1:59" ht="35.25">
      <c r="A335" s="633" t="s">
        <v>1245</v>
      </c>
      <c r="B335" s="633"/>
      <c r="C335" s="528" t="s">
        <v>1239</v>
      </c>
      <c r="D335" s="455" t="s">
        <v>23</v>
      </c>
      <c r="E335" s="482">
        <f t="shared" ref="E335:E343" si="38">F335+J335</f>
        <v>1.65042</v>
      </c>
      <c r="F335" s="482"/>
      <c r="G335" s="482"/>
      <c r="H335" s="482"/>
      <c r="I335" s="482"/>
      <c r="J335" s="455">
        <f t="shared" si="37"/>
        <v>1.65042</v>
      </c>
      <c r="K335" s="455" t="s">
        <v>425</v>
      </c>
      <c r="L335" s="455" t="str">
        <f t="shared" si="35"/>
        <v xml:space="preserve">LUK, HNK, CLN, RSN, RST, CSD, </v>
      </c>
      <c r="M335" s="482"/>
      <c r="N335" s="482">
        <v>6.13E-3</v>
      </c>
      <c r="O335" s="482"/>
      <c r="P335" s="482">
        <v>0.66069</v>
      </c>
      <c r="Q335" s="482">
        <v>0.31</v>
      </c>
      <c r="R335" s="482"/>
      <c r="S335" s="482">
        <v>0.26</v>
      </c>
      <c r="T335" s="482">
        <v>0.38</v>
      </c>
      <c r="U335" s="482"/>
      <c r="V335" s="482"/>
      <c r="W335" s="482"/>
      <c r="X335" s="482"/>
      <c r="Y335" s="482"/>
      <c r="Z335" s="482"/>
      <c r="AA335" s="482"/>
      <c r="AB335" s="482"/>
      <c r="AC335" s="482"/>
      <c r="AD335" s="482"/>
      <c r="AE335" s="482"/>
      <c r="AF335" s="482"/>
      <c r="AG335" s="482"/>
      <c r="AH335" s="482"/>
      <c r="AI335" s="482"/>
      <c r="AJ335" s="482"/>
      <c r="AK335" s="482"/>
      <c r="AL335" s="482"/>
      <c r="AM335" s="482"/>
      <c r="AN335" s="482">
        <v>3.3599999999999998E-2</v>
      </c>
      <c r="AO335" s="482"/>
      <c r="AP335" s="482"/>
      <c r="AQ335" s="482"/>
      <c r="AR335" s="482"/>
      <c r="AS335" s="590" t="s">
        <v>697</v>
      </c>
      <c r="AT335" s="590"/>
      <c r="AU335" s="437"/>
      <c r="AV335" s="439">
        <v>2022</v>
      </c>
      <c r="AW335" s="575"/>
      <c r="BD335" s="437"/>
      <c r="BE335" s="429"/>
      <c r="BF335" s="429"/>
      <c r="BG335" s="428">
        <v>1</v>
      </c>
    </row>
    <row r="336" spans="1:59" ht="35.25">
      <c r="A336" s="633" t="s">
        <v>1246</v>
      </c>
      <c r="B336" s="633"/>
      <c r="C336" s="528" t="s">
        <v>1235</v>
      </c>
      <c r="D336" s="437" t="s">
        <v>23</v>
      </c>
      <c r="E336" s="482">
        <f t="shared" si="38"/>
        <v>0.6</v>
      </c>
      <c r="F336" s="496"/>
      <c r="G336" s="496"/>
      <c r="H336" s="496"/>
      <c r="I336" s="496"/>
      <c r="J336" s="455">
        <f t="shared" si="37"/>
        <v>0.6</v>
      </c>
      <c r="K336" s="455" t="s">
        <v>425</v>
      </c>
      <c r="L336" s="455" t="str">
        <f>IF(M336&lt;&gt;0,M$4&amp;", ","")&amp;IF(N336&lt;&gt;0,N$4&amp;", ","")&amp;IF(O336&lt;&gt;0,O$4&amp;", ","")&amp;IF(P336&lt;&gt;0,P$4&amp;", ","")&amp;IF(Q336&lt;&gt;0,Q$4&amp;", ","")&amp;IF(R336&lt;&gt;0,R$4&amp;", ","")&amp;IF(S336&lt;&gt;0,S$4&amp;", ","")&amp;IF(T336&lt;&gt;0,T$4&amp;", ","")&amp;IF(U336&lt;&gt;0,U$4&amp;", ","")&amp;IF(V336&lt;&gt;0,V$4&amp;", ","")&amp;IF(W336&lt;&gt;0,W$4&amp;", ","")&amp;IF(X336&lt;&gt;0,X$4&amp;", ","")&amp;IF(Z336&lt;&gt;0,Z$4&amp;", ","")&amp;IF(AA336&lt;&gt;0,AA$4&amp;", ","")&amp;IF(AB336&lt;&gt;0,AB$4&amp;", ","")&amp;IF(AC336&lt;&gt;0,AC$4&amp;", ","")&amp;IF(AD336&lt;&gt;0,AD$4&amp;", ","")&amp;IF(AE336&lt;&gt;0,AE$4&amp;", ","")&amp;IF(AF336&lt;&gt;0,AF$4&amp;", ","")&amp;IF(AG336&lt;&gt;0,AG$4&amp;", ","")&amp;IF(AH336&lt;&gt;0,AH$4&amp;", ","")&amp;IF(AI336&lt;&gt;0,AI$4&amp;", ","")&amp;IF(AJ336&lt;&gt;0,AJ$4&amp;", ","")&amp;IF(AK336&lt;&gt;0,AK$4&amp;", ","")&amp;IF(AL336&lt;&gt;0,AL$4&amp;", ","")&amp;IF(AM336&lt;&gt;0,AM$4&amp;", ","")&amp;IF(AN336&lt;&gt;0,AN$4&amp;", ","")&amp;IF(AO336&lt;&gt;0,AO$4&amp;", ","")&amp;IF(AP336&lt;&gt;0,AP$4&amp;", ","")</f>
        <v xml:space="preserve">HNK, CLN, RST, </v>
      </c>
      <c r="M336" s="496"/>
      <c r="N336" s="496"/>
      <c r="O336" s="496"/>
      <c r="P336" s="496">
        <v>6.25E-2</v>
      </c>
      <c r="Q336" s="496">
        <v>0.05</v>
      </c>
      <c r="R336" s="496"/>
      <c r="S336" s="496"/>
      <c r="T336" s="496">
        <v>0.48749999999999999</v>
      </c>
      <c r="U336" s="496"/>
      <c r="V336" s="496"/>
      <c r="W336" s="496"/>
      <c r="X336" s="496"/>
      <c r="Y336" s="496"/>
      <c r="Z336" s="496"/>
      <c r="AA336" s="496"/>
      <c r="AB336" s="496"/>
      <c r="AC336" s="496"/>
      <c r="AD336" s="496"/>
      <c r="AE336" s="496"/>
      <c r="AF336" s="496"/>
      <c r="AG336" s="496"/>
      <c r="AH336" s="496"/>
      <c r="AI336" s="496"/>
      <c r="AJ336" s="496"/>
      <c r="AK336" s="496"/>
      <c r="AL336" s="496"/>
      <c r="AM336" s="496"/>
      <c r="AN336" s="496"/>
      <c r="AO336" s="496"/>
      <c r="AP336" s="496"/>
      <c r="AQ336" s="496"/>
      <c r="AR336" s="496"/>
      <c r="AS336" s="505" t="s">
        <v>1247</v>
      </c>
      <c r="AT336" s="505"/>
      <c r="AU336" s="437"/>
      <c r="AV336" s="439">
        <v>2022</v>
      </c>
      <c r="AW336" s="575"/>
      <c r="BD336" s="437"/>
      <c r="BE336" s="429"/>
      <c r="BF336" s="429"/>
      <c r="BG336" s="428">
        <v>1</v>
      </c>
    </row>
    <row r="337" spans="1:59" ht="45" customHeight="1">
      <c r="A337" s="495" t="e">
        <f t="shared" ref="A337" si="39">A336+1</f>
        <v>#VALUE!</v>
      </c>
      <c r="B337" s="633"/>
      <c r="C337" s="530" t="s">
        <v>1232</v>
      </c>
      <c r="D337" s="481" t="s">
        <v>23</v>
      </c>
      <c r="E337" s="455">
        <f t="shared" si="38"/>
        <v>0.55052000000000001</v>
      </c>
      <c r="F337" s="455"/>
      <c r="G337" s="455"/>
      <c r="H337" s="455"/>
      <c r="I337" s="455"/>
      <c r="J337" s="455">
        <f t="shared" si="37"/>
        <v>0.55052000000000001</v>
      </c>
      <c r="K337" s="455" t="s">
        <v>425</v>
      </c>
      <c r="L337" s="455" t="str">
        <f>IF(M337&lt;&gt;0,M$4&amp;", ","")&amp;IF(N337&lt;&gt;0,N$4&amp;", ","")&amp;IF(O337&lt;&gt;0,O$4&amp;", ","")&amp;IF(P337&lt;&gt;0,P$4&amp;", ","")&amp;IF(Q337&lt;&gt;0,Q$4&amp;", ","")&amp;IF(R337&lt;&gt;0,R$4&amp;", ","")&amp;IF(S337&lt;&gt;0,S$4&amp;", ","")&amp;IF(T337&lt;&gt;0,T$4&amp;", ","")&amp;IF(U337&lt;&gt;0,U$4&amp;", ","")&amp;IF(V337&lt;&gt;0,V$4&amp;", ","")&amp;IF(W337&lt;&gt;0,W$4&amp;", ","")&amp;IF(X337&lt;&gt;0,X$4&amp;", ","")&amp;IF(Z337&lt;&gt;0,Z$4&amp;", ","")&amp;IF(AA337&lt;&gt;0,AA$4&amp;", ","")&amp;IF(AB337&lt;&gt;0,AB$4&amp;", ","")&amp;IF(AC337&lt;&gt;0,AC$4&amp;", ","")&amp;IF(AD337&lt;&gt;0,AD$4&amp;", ","")&amp;IF(AE337&lt;&gt;0,AE$4&amp;", ","")&amp;IF(AF337&lt;&gt;0,AF$4&amp;", ","")&amp;IF(AG337&lt;&gt;0,AG$4&amp;", ","")&amp;IF(AH337&lt;&gt;0,AH$4&amp;", ","")&amp;IF(AI337&lt;&gt;0,AI$4&amp;", ","")&amp;IF(AJ337&lt;&gt;0,AJ$4&amp;", ","")&amp;IF(AK337&lt;&gt;0,AK$4&amp;", ","")&amp;IF(AL337&lt;&gt;0,AL$4&amp;", ","")&amp;IF(AM337&lt;&gt;0,AM$4&amp;", ","")&amp;IF(AN337&lt;&gt;0,AN$4&amp;", ","")&amp;IF(AO337&lt;&gt;0,AO$4&amp;", ","")&amp;IF(AP337&lt;&gt;0,AP$4&amp;", ","")</f>
        <v xml:space="preserve">HNK, CLN, RST, </v>
      </c>
      <c r="M337" s="482"/>
      <c r="N337" s="482"/>
      <c r="O337" s="482"/>
      <c r="P337" s="482">
        <v>0.23565</v>
      </c>
      <c r="Q337" s="482">
        <v>0.23973</v>
      </c>
      <c r="R337" s="482"/>
      <c r="S337" s="482"/>
      <c r="T337" s="482">
        <v>7.5139999999999998E-2</v>
      </c>
      <c r="U337" s="482"/>
      <c r="V337" s="482"/>
      <c r="W337" s="482"/>
      <c r="X337" s="482"/>
      <c r="Y337" s="482"/>
      <c r="Z337" s="482"/>
      <c r="AA337" s="482"/>
      <c r="AB337" s="482"/>
      <c r="AC337" s="482"/>
      <c r="AD337" s="482"/>
      <c r="AE337" s="482"/>
      <c r="AF337" s="482"/>
      <c r="AG337" s="482"/>
      <c r="AH337" s="482"/>
      <c r="AI337" s="482"/>
      <c r="AJ337" s="482"/>
      <c r="AK337" s="482"/>
      <c r="AL337" s="482"/>
      <c r="AM337" s="482"/>
      <c r="AN337" s="482"/>
      <c r="AO337" s="482"/>
      <c r="AP337" s="482"/>
      <c r="AQ337" s="482"/>
      <c r="AR337" s="482"/>
      <c r="AS337" s="437" t="s">
        <v>700</v>
      </c>
      <c r="AT337" s="437"/>
      <c r="AU337" s="437"/>
      <c r="AV337" s="650">
        <v>2022</v>
      </c>
      <c r="AW337" s="575"/>
      <c r="BD337" s="437"/>
      <c r="BE337" s="429"/>
      <c r="BF337" s="429"/>
      <c r="BG337" s="428">
        <v>1</v>
      </c>
    </row>
    <row r="338" spans="1:59" ht="35.25">
      <c r="A338" s="633" t="s">
        <v>1248</v>
      </c>
      <c r="B338" s="633"/>
      <c r="C338" s="528" t="s">
        <v>1238</v>
      </c>
      <c r="D338" s="481" t="s">
        <v>23</v>
      </c>
      <c r="E338" s="482">
        <f t="shared" si="38"/>
        <v>2.6633800000000001</v>
      </c>
      <c r="F338" s="496"/>
      <c r="G338" s="496"/>
      <c r="H338" s="496"/>
      <c r="I338" s="496"/>
      <c r="J338" s="455">
        <f t="shared" si="37"/>
        <v>2.6633800000000001</v>
      </c>
      <c r="K338" s="455" t="s">
        <v>425</v>
      </c>
      <c r="L338" s="455" t="str">
        <f t="shared" si="35"/>
        <v xml:space="preserve">LUC, HNK, CLN, RST, </v>
      </c>
      <c r="M338" s="496">
        <v>0.01</v>
      </c>
      <c r="N338" s="496"/>
      <c r="O338" s="496"/>
      <c r="P338" s="496">
        <v>0.48915000000000003</v>
      </c>
      <c r="Q338" s="496">
        <v>0.69049000000000005</v>
      </c>
      <c r="R338" s="496"/>
      <c r="S338" s="496"/>
      <c r="T338" s="496">
        <v>1.47374</v>
      </c>
      <c r="U338" s="496"/>
      <c r="V338" s="496"/>
      <c r="W338" s="496"/>
      <c r="X338" s="496"/>
      <c r="Y338" s="496"/>
      <c r="Z338" s="496"/>
      <c r="AA338" s="496"/>
      <c r="AB338" s="496"/>
      <c r="AC338" s="496"/>
      <c r="AD338" s="496"/>
      <c r="AE338" s="496"/>
      <c r="AF338" s="496"/>
      <c r="AG338" s="496"/>
      <c r="AH338" s="496"/>
      <c r="AI338" s="496"/>
      <c r="AJ338" s="496"/>
      <c r="AK338" s="496"/>
      <c r="AL338" s="496"/>
      <c r="AM338" s="496"/>
      <c r="AN338" s="496"/>
      <c r="AO338" s="496"/>
      <c r="AP338" s="496"/>
      <c r="AQ338" s="496"/>
      <c r="AR338" s="496"/>
      <c r="AS338" s="505" t="s">
        <v>699</v>
      </c>
      <c r="AT338" s="505"/>
      <c r="AU338" s="437"/>
      <c r="AV338" s="439">
        <v>2022</v>
      </c>
      <c r="AW338" s="575"/>
      <c r="BD338" s="437"/>
      <c r="BE338" s="429"/>
      <c r="BF338" s="429"/>
      <c r="BG338" s="428">
        <v>1</v>
      </c>
    </row>
    <row r="339" spans="1:59" ht="35.25">
      <c r="A339" s="512" t="s">
        <v>1249</v>
      </c>
      <c r="B339" s="512"/>
      <c r="C339" s="530" t="s">
        <v>1230</v>
      </c>
      <c r="D339" s="481" t="s">
        <v>23</v>
      </c>
      <c r="E339" s="482">
        <f t="shared" si="38"/>
        <v>0.14922000000000002</v>
      </c>
      <c r="F339" s="482"/>
      <c r="G339" s="482"/>
      <c r="H339" s="482"/>
      <c r="I339" s="482"/>
      <c r="J339" s="455">
        <f t="shared" si="37"/>
        <v>0.14922000000000002</v>
      </c>
      <c r="K339" s="455" t="s">
        <v>425</v>
      </c>
      <c r="L339" s="455" t="str">
        <f t="shared" si="35"/>
        <v xml:space="preserve">HNK, CLN, NTS, </v>
      </c>
      <c r="M339" s="482"/>
      <c r="N339" s="482"/>
      <c r="O339" s="482"/>
      <c r="P339" s="482">
        <v>0.04</v>
      </c>
      <c r="Q339" s="482">
        <v>7.461000000000001E-2</v>
      </c>
      <c r="R339" s="482"/>
      <c r="S339" s="482"/>
      <c r="T339" s="482"/>
      <c r="U339" s="482"/>
      <c r="V339" s="482"/>
      <c r="W339" s="482"/>
      <c r="X339" s="482">
        <v>3.4610000000000002E-2</v>
      </c>
      <c r="Y339" s="482"/>
      <c r="Z339" s="482"/>
      <c r="AA339" s="482"/>
      <c r="AB339" s="482"/>
      <c r="AC339" s="482"/>
      <c r="AD339" s="482"/>
      <c r="AE339" s="482"/>
      <c r="AF339" s="482"/>
      <c r="AG339" s="482"/>
      <c r="AH339" s="482"/>
      <c r="AI339" s="482"/>
      <c r="AJ339" s="482"/>
      <c r="AK339" s="482"/>
      <c r="AL339" s="482"/>
      <c r="AM339" s="482"/>
      <c r="AN339" s="482"/>
      <c r="AO339" s="482"/>
      <c r="AP339" s="482"/>
      <c r="AQ339" s="482"/>
      <c r="AR339" s="482"/>
      <c r="AS339" s="590" t="s">
        <v>701</v>
      </c>
      <c r="AT339" s="590"/>
      <c r="AU339" s="437"/>
      <c r="AV339" s="439">
        <v>2022</v>
      </c>
      <c r="AW339" s="575"/>
      <c r="BD339" s="437"/>
      <c r="BE339" s="429"/>
      <c r="BF339" s="429"/>
      <c r="BG339" s="428">
        <v>1</v>
      </c>
    </row>
    <row r="340" spans="1:59" ht="35.25">
      <c r="A340" s="633" t="s">
        <v>1250</v>
      </c>
      <c r="B340" s="633"/>
      <c r="C340" s="528" t="s">
        <v>1237</v>
      </c>
      <c r="D340" s="481" t="s">
        <v>23</v>
      </c>
      <c r="E340" s="482">
        <f t="shared" si="38"/>
        <v>0.57462000000000002</v>
      </c>
      <c r="F340" s="496"/>
      <c r="G340" s="496"/>
      <c r="H340" s="496"/>
      <c r="I340" s="496"/>
      <c r="J340" s="455">
        <f t="shared" si="37"/>
        <v>0.57462000000000002</v>
      </c>
      <c r="K340" s="455" t="s">
        <v>425</v>
      </c>
      <c r="L340" s="455" t="str">
        <f t="shared" si="35"/>
        <v xml:space="preserve">HNK, RST, </v>
      </c>
      <c r="M340" s="496"/>
      <c r="N340" s="496"/>
      <c r="O340" s="496"/>
      <c r="P340" s="496">
        <v>0.02</v>
      </c>
      <c r="Q340" s="496"/>
      <c r="R340" s="496"/>
      <c r="S340" s="496"/>
      <c r="T340" s="496">
        <v>0.55462</v>
      </c>
      <c r="U340" s="496"/>
      <c r="V340" s="496"/>
      <c r="W340" s="496"/>
      <c r="X340" s="496"/>
      <c r="Y340" s="496"/>
      <c r="Z340" s="496"/>
      <c r="AA340" s="496"/>
      <c r="AB340" s="496"/>
      <c r="AC340" s="496"/>
      <c r="AD340" s="496"/>
      <c r="AE340" s="496"/>
      <c r="AF340" s="496"/>
      <c r="AG340" s="496"/>
      <c r="AH340" s="496"/>
      <c r="AI340" s="496"/>
      <c r="AJ340" s="496"/>
      <c r="AK340" s="496"/>
      <c r="AL340" s="496"/>
      <c r="AM340" s="496"/>
      <c r="AN340" s="496"/>
      <c r="AO340" s="496"/>
      <c r="AP340" s="496"/>
      <c r="AQ340" s="496"/>
      <c r="AR340" s="496"/>
      <c r="AS340" s="592" t="s">
        <v>703</v>
      </c>
      <c r="AT340" s="592"/>
      <c r="AU340" s="437"/>
      <c r="AV340" s="439">
        <v>2022</v>
      </c>
      <c r="AW340" s="575"/>
      <c r="BD340" s="437"/>
      <c r="BE340" s="429"/>
      <c r="BF340" s="429"/>
      <c r="BG340" s="428">
        <v>1</v>
      </c>
    </row>
    <row r="341" spans="1:59" ht="35.25">
      <c r="A341" s="512" t="s">
        <v>1251</v>
      </c>
      <c r="B341" s="512"/>
      <c r="C341" s="528" t="s">
        <v>1233</v>
      </c>
      <c r="D341" s="481" t="s">
        <v>23</v>
      </c>
      <c r="E341" s="482">
        <f t="shared" si="38"/>
        <v>0.38038</v>
      </c>
      <c r="F341" s="496"/>
      <c r="G341" s="496"/>
      <c r="H341" s="496"/>
      <c r="I341" s="496"/>
      <c r="J341" s="455">
        <f t="shared" si="37"/>
        <v>0.38038</v>
      </c>
      <c r="K341" s="455" t="s">
        <v>425</v>
      </c>
      <c r="L341" s="455" t="str">
        <f t="shared" si="35"/>
        <v xml:space="preserve">HNK, CLN, </v>
      </c>
      <c r="M341" s="496"/>
      <c r="N341" s="496"/>
      <c r="O341" s="496"/>
      <c r="P341" s="496">
        <v>0.04</v>
      </c>
      <c r="Q341" s="496">
        <v>0.34038000000000002</v>
      </c>
      <c r="R341" s="496"/>
      <c r="S341" s="496"/>
      <c r="T341" s="496"/>
      <c r="U341" s="496"/>
      <c r="V341" s="496"/>
      <c r="W341" s="496"/>
      <c r="X341" s="496"/>
      <c r="Y341" s="496"/>
      <c r="Z341" s="496"/>
      <c r="AA341" s="496"/>
      <c r="AB341" s="496"/>
      <c r="AC341" s="496"/>
      <c r="AD341" s="496"/>
      <c r="AE341" s="496"/>
      <c r="AF341" s="496"/>
      <c r="AG341" s="496"/>
      <c r="AH341" s="496"/>
      <c r="AI341" s="496"/>
      <c r="AJ341" s="496"/>
      <c r="AK341" s="496"/>
      <c r="AL341" s="496"/>
      <c r="AM341" s="496"/>
      <c r="AN341" s="496"/>
      <c r="AO341" s="496"/>
      <c r="AP341" s="496"/>
      <c r="AQ341" s="496"/>
      <c r="AR341" s="496"/>
      <c r="AS341" s="590" t="s">
        <v>704</v>
      </c>
      <c r="AT341" s="590"/>
      <c r="AU341" s="437"/>
      <c r="AV341" s="439">
        <v>2022</v>
      </c>
      <c r="AW341" s="575"/>
      <c r="BD341" s="437"/>
      <c r="BE341" s="429"/>
      <c r="BF341" s="429"/>
      <c r="BG341" s="428">
        <v>1</v>
      </c>
    </row>
    <row r="342" spans="1:59" ht="35.25">
      <c r="A342" s="633" t="s">
        <v>1252</v>
      </c>
      <c r="B342" s="633"/>
      <c r="C342" s="528" t="s">
        <v>1253</v>
      </c>
      <c r="D342" s="481" t="s">
        <v>23</v>
      </c>
      <c r="E342" s="482">
        <f t="shared" si="38"/>
        <v>4.2954600000000003</v>
      </c>
      <c r="F342" s="496"/>
      <c r="G342" s="496"/>
      <c r="H342" s="496"/>
      <c r="I342" s="496"/>
      <c r="J342" s="455">
        <f t="shared" si="37"/>
        <v>4.2954600000000003</v>
      </c>
      <c r="K342" s="455" t="s">
        <v>425</v>
      </c>
      <c r="L342" s="455" t="str">
        <f t="shared" si="35"/>
        <v xml:space="preserve">LUK, HNK, CLN, RSN, RST, NTS, </v>
      </c>
      <c r="M342" s="496"/>
      <c r="N342" s="496">
        <v>2.8989999999999998E-2</v>
      </c>
      <c r="O342" s="496"/>
      <c r="P342" s="496">
        <v>1.3489200000000001</v>
      </c>
      <c r="Q342" s="496">
        <v>0.50561</v>
      </c>
      <c r="R342" s="496"/>
      <c r="S342" s="496">
        <v>0.1</v>
      </c>
      <c r="T342" s="496">
        <v>2.1539099999999998</v>
      </c>
      <c r="U342" s="496"/>
      <c r="V342" s="496"/>
      <c r="W342" s="496"/>
      <c r="X342" s="496">
        <v>0.15803</v>
      </c>
      <c r="Y342" s="496"/>
      <c r="Z342" s="496"/>
      <c r="AA342" s="496"/>
      <c r="AB342" s="496"/>
      <c r="AC342" s="496"/>
      <c r="AD342" s="496"/>
      <c r="AE342" s="496"/>
      <c r="AF342" s="496"/>
      <c r="AG342" s="496"/>
      <c r="AH342" s="496"/>
      <c r="AI342" s="496"/>
      <c r="AJ342" s="496"/>
      <c r="AK342" s="496"/>
      <c r="AL342" s="496"/>
      <c r="AM342" s="496"/>
      <c r="AN342" s="496"/>
      <c r="AO342" s="496"/>
      <c r="AP342" s="496"/>
      <c r="AQ342" s="496"/>
      <c r="AR342" s="496"/>
      <c r="AS342" s="505" t="s">
        <v>706</v>
      </c>
      <c r="AT342" s="505"/>
      <c r="AU342" s="437"/>
      <c r="AV342" s="439">
        <v>2022</v>
      </c>
      <c r="AW342" s="575"/>
      <c r="BD342" s="437"/>
      <c r="BE342" s="429"/>
      <c r="BF342" s="429"/>
      <c r="BG342" s="428">
        <v>1</v>
      </c>
    </row>
    <row r="343" spans="1:59" ht="35.25">
      <c r="A343" s="527" t="s">
        <v>1254</v>
      </c>
      <c r="B343" s="527"/>
      <c r="C343" s="594" t="s">
        <v>1234</v>
      </c>
      <c r="D343" s="595" t="s">
        <v>23</v>
      </c>
      <c r="E343" s="596">
        <f t="shared" si="38"/>
        <v>8.6739999999999998E-2</v>
      </c>
      <c r="F343" s="597"/>
      <c r="G343" s="597"/>
      <c r="H343" s="597"/>
      <c r="I343" s="597"/>
      <c r="J343" s="455">
        <f t="shared" si="37"/>
        <v>8.6739999999999998E-2</v>
      </c>
      <c r="K343" s="455" t="s">
        <v>425</v>
      </c>
      <c r="L343" s="455" t="str">
        <f t="shared" si="35"/>
        <v xml:space="preserve">LUK, </v>
      </c>
      <c r="M343" s="597"/>
      <c r="N343" s="597">
        <v>8.6739999999999998E-2</v>
      </c>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7"/>
      <c r="AL343" s="597"/>
      <c r="AM343" s="597"/>
      <c r="AN343" s="597"/>
      <c r="AO343" s="597"/>
      <c r="AP343" s="597"/>
      <c r="AQ343" s="597"/>
      <c r="AR343" s="597"/>
      <c r="AS343" s="598" t="s">
        <v>707</v>
      </c>
      <c r="AT343" s="598"/>
      <c r="AU343" s="598"/>
      <c r="AV343" s="599">
        <v>2022</v>
      </c>
      <c r="AW343" s="600"/>
      <c r="BD343" s="598"/>
      <c r="BE343" s="601"/>
      <c r="BF343" s="601"/>
      <c r="BG343" s="602">
        <v>1</v>
      </c>
    </row>
    <row r="344" spans="1:59" ht="35.25">
      <c r="A344" s="527"/>
      <c r="B344" s="527"/>
      <c r="C344" s="594" t="s">
        <v>1325</v>
      </c>
      <c r="D344" s="595" t="s">
        <v>23</v>
      </c>
      <c r="E344" s="596"/>
      <c r="F344" s="597"/>
      <c r="G344" s="597"/>
      <c r="H344" s="597"/>
      <c r="I344" s="597"/>
      <c r="J344" s="455">
        <f t="shared" si="37"/>
        <v>0.39093</v>
      </c>
      <c r="K344" s="455" t="s">
        <v>425</v>
      </c>
      <c r="L344" s="455" t="str">
        <f t="shared" si="35"/>
        <v xml:space="preserve">HNK, RST, </v>
      </c>
      <c r="M344" s="597"/>
      <c r="N344" s="597"/>
      <c r="O344" s="597"/>
      <c r="P344" s="597">
        <v>0.29951</v>
      </c>
      <c r="Q344" s="597"/>
      <c r="R344" s="597"/>
      <c r="S344" s="597"/>
      <c r="T344" s="597">
        <v>9.1420000000000001E-2</v>
      </c>
      <c r="U344" s="597"/>
      <c r="V344" s="597"/>
      <c r="W344" s="597"/>
      <c r="X344" s="597"/>
      <c r="Y344" s="597"/>
      <c r="Z344" s="597"/>
      <c r="AA344" s="597"/>
      <c r="AB344" s="597"/>
      <c r="AC344" s="597"/>
      <c r="AD344" s="597"/>
      <c r="AE344" s="597"/>
      <c r="AF344" s="597"/>
      <c r="AG344" s="597"/>
      <c r="AH344" s="597"/>
      <c r="AI344" s="597"/>
      <c r="AJ344" s="597"/>
      <c r="AK344" s="597"/>
      <c r="AL344" s="597"/>
      <c r="AM344" s="597"/>
      <c r="AN344" s="597"/>
      <c r="AO344" s="597"/>
      <c r="AP344" s="597"/>
      <c r="AQ344" s="597"/>
      <c r="AR344" s="597"/>
      <c r="AS344" s="598" t="s">
        <v>705</v>
      </c>
      <c r="AT344" s="598"/>
      <c r="AU344" s="598"/>
      <c r="AV344" s="599"/>
      <c r="AW344" s="600"/>
      <c r="BD344" s="598"/>
      <c r="BE344" s="601"/>
      <c r="BF344" s="601"/>
      <c r="BG344" s="602">
        <v>1</v>
      </c>
    </row>
    <row r="345" spans="1:59" s="421" customFormat="1">
      <c r="A345" s="425">
        <v>2</v>
      </c>
      <c r="B345" s="603"/>
      <c r="C345" s="603" t="s">
        <v>1261</v>
      </c>
      <c r="D345" s="603"/>
      <c r="E345" s="604"/>
      <c r="F345" s="604"/>
      <c r="G345" s="604"/>
      <c r="H345" s="604"/>
      <c r="I345" s="604"/>
      <c r="J345" s="455">
        <f t="shared" si="37"/>
        <v>0</v>
      </c>
      <c r="K345" s="455" t="s">
        <v>425</v>
      </c>
      <c r="L345" s="455" t="str">
        <f t="shared" si="35"/>
        <v/>
      </c>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4"/>
      <c r="AL345" s="604"/>
      <c r="AM345" s="604"/>
      <c r="AN345" s="604"/>
      <c r="AO345" s="604"/>
      <c r="AP345" s="604"/>
      <c r="AQ345" s="604"/>
      <c r="AR345" s="604"/>
      <c r="AS345" s="425"/>
      <c r="AT345" s="603"/>
      <c r="AU345" s="621"/>
      <c r="AV345" s="425"/>
      <c r="AW345" s="603"/>
      <c r="AX345" s="603"/>
      <c r="AY345" s="603"/>
      <c r="AZ345" s="603"/>
      <c r="BA345" s="603"/>
      <c r="BB345" s="603"/>
      <c r="BC345" s="603"/>
      <c r="BD345" s="621"/>
      <c r="BE345" s="603"/>
      <c r="BF345" s="603"/>
      <c r="BG345" s="425"/>
    </row>
    <row r="346" spans="1:59" ht="35.25">
      <c r="A346" s="428"/>
      <c r="B346" s="429"/>
      <c r="C346" s="429" t="s">
        <v>1262</v>
      </c>
      <c r="D346" s="429" t="s">
        <v>11</v>
      </c>
      <c r="E346" s="605">
        <v>0.16402</v>
      </c>
      <c r="F346" s="606"/>
      <c r="G346" s="606"/>
      <c r="H346" s="606"/>
      <c r="I346" s="606"/>
      <c r="J346" s="455">
        <f t="shared" si="37"/>
        <v>0.16402</v>
      </c>
      <c r="K346" s="455" t="s">
        <v>425</v>
      </c>
      <c r="L346" s="455" t="str">
        <f t="shared" si="35"/>
        <v xml:space="preserve">LUK, </v>
      </c>
      <c r="M346" s="606"/>
      <c r="N346" s="606">
        <v>0.16402</v>
      </c>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06"/>
      <c r="AL346" s="606"/>
      <c r="AM346" s="606"/>
      <c r="AN346" s="606"/>
      <c r="AO346" s="606"/>
      <c r="AP346" s="606"/>
      <c r="AQ346" s="606"/>
      <c r="AR346" s="606"/>
      <c r="AS346" s="591" t="s">
        <v>700</v>
      </c>
      <c r="AT346" s="429"/>
      <c r="AU346" s="437"/>
      <c r="AV346" s="428"/>
      <c r="AW346" s="429"/>
      <c r="AX346" s="429"/>
      <c r="AY346" s="429"/>
      <c r="AZ346" s="429"/>
      <c r="BA346" s="429"/>
      <c r="BB346" s="429"/>
      <c r="BC346" s="429"/>
      <c r="BD346" s="437"/>
      <c r="BE346" s="429"/>
      <c r="BF346" s="429"/>
      <c r="BG346" s="428">
        <v>1</v>
      </c>
    </row>
    <row r="347" spans="1:59" s="421" customFormat="1" ht="34.5">
      <c r="A347" s="425">
        <v>3</v>
      </c>
      <c r="B347" s="603"/>
      <c r="C347" s="603" t="s">
        <v>1326</v>
      </c>
      <c r="D347" s="603"/>
      <c r="E347" s="604"/>
      <c r="F347" s="604"/>
      <c r="G347" s="604"/>
      <c r="H347" s="604"/>
      <c r="I347" s="604"/>
      <c r="J347" s="604"/>
      <c r="K347" s="604"/>
      <c r="L347" s="455" t="str">
        <f t="shared" si="35"/>
        <v/>
      </c>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4"/>
      <c r="AL347" s="604"/>
      <c r="AM347" s="604"/>
      <c r="AN347" s="604"/>
      <c r="AO347" s="604"/>
      <c r="AP347" s="604"/>
      <c r="AQ347" s="604"/>
      <c r="AR347" s="604"/>
      <c r="AS347" s="425"/>
      <c r="AT347" s="603"/>
      <c r="AU347" s="425"/>
      <c r="AV347" s="425"/>
      <c r="AW347" s="603"/>
      <c r="AX347" s="603"/>
      <c r="AY347" s="603"/>
      <c r="AZ347" s="603"/>
      <c r="BA347" s="603"/>
      <c r="BB347" s="603"/>
      <c r="BC347" s="603"/>
      <c r="BD347" s="621"/>
      <c r="BE347" s="603"/>
      <c r="BF347" s="603"/>
      <c r="BG347" s="425"/>
    </row>
    <row r="348" spans="1:59" s="616" customFormat="1" ht="30" customHeight="1">
      <c r="A348" s="927">
        <f ca="1">IF(C348="",0,MAX($A$5:A347)+1)</f>
        <v>818</v>
      </c>
      <c r="B348" s="607"/>
      <c r="C348" s="930" t="s">
        <v>1327</v>
      </c>
      <c r="D348" s="859" t="s">
        <v>3</v>
      </c>
      <c r="E348" s="933">
        <f>SUM(J348:J359)</f>
        <v>300</v>
      </c>
      <c r="F348" s="933"/>
      <c r="G348" s="608"/>
      <c r="H348" s="609"/>
      <c r="I348" s="610"/>
      <c r="J348" s="610">
        <f t="shared" ref="J348:J359" si="40">SUM(M348:Q348)+SUM(S348:AP348)</f>
        <v>40.5</v>
      </c>
      <c r="K348" s="610" t="s">
        <v>1328</v>
      </c>
      <c r="L348" s="455" t="s">
        <v>739</v>
      </c>
      <c r="M348" s="608"/>
      <c r="N348" s="608"/>
      <c r="O348" s="608"/>
      <c r="P348" s="608"/>
      <c r="Q348" s="608"/>
      <c r="R348" s="611"/>
      <c r="S348" s="611"/>
      <c r="T348" s="608"/>
      <c r="U348" s="608"/>
      <c r="V348" s="608"/>
      <c r="W348" s="608"/>
      <c r="X348" s="608"/>
      <c r="Y348" s="608"/>
      <c r="Z348" s="608"/>
      <c r="AA348" s="608"/>
      <c r="AB348" s="608"/>
      <c r="AC348" s="608"/>
      <c r="AD348" s="608"/>
      <c r="AE348" s="608"/>
      <c r="AF348" s="608"/>
      <c r="AG348" s="608"/>
      <c r="AH348" s="608"/>
      <c r="AI348" s="608"/>
      <c r="AJ348" s="608"/>
      <c r="AK348" s="608"/>
      <c r="AL348" s="608"/>
      <c r="AM348" s="608"/>
      <c r="AN348" s="454">
        <v>40.5</v>
      </c>
      <c r="AO348" s="608"/>
      <c r="AP348" s="608"/>
      <c r="AQ348" s="608"/>
      <c r="AR348" s="608"/>
      <c r="AS348" s="612" t="s">
        <v>664</v>
      </c>
      <c r="AT348" s="613"/>
      <c r="AU348" s="859" t="s">
        <v>1329</v>
      </c>
      <c r="AV348" s="936"/>
      <c r="AW348" s="453" t="s">
        <v>767</v>
      </c>
      <c r="AX348" s="859" t="s">
        <v>1329</v>
      </c>
      <c r="AY348" s="614"/>
      <c r="AZ348" s="615"/>
      <c r="BD348" s="617"/>
      <c r="BE348" s="617"/>
      <c r="BF348" s="617"/>
      <c r="BG348" s="862">
        <v>1</v>
      </c>
    </row>
    <row r="349" spans="1:59" s="616" customFormat="1" ht="30" customHeight="1">
      <c r="A349" s="928"/>
      <c r="B349" s="607"/>
      <c r="C349" s="931"/>
      <c r="D349" s="860"/>
      <c r="E349" s="934"/>
      <c r="F349" s="934"/>
      <c r="G349" s="608"/>
      <c r="H349" s="609"/>
      <c r="I349" s="610"/>
      <c r="J349" s="610">
        <f t="shared" si="40"/>
        <v>19</v>
      </c>
      <c r="K349" s="610" t="s">
        <v>1328</v>
      </c>
      <c r="L349" s="455" t="s">
        <v>739</v>
      </c>
      <c r="M349" s="608"/>
      <c r="N349" s="608"/>
      <c r="O349" s="608"/>
      <c r="P349" s="608"/>
      <c r="Q349" s="608"/>
      <c r="R349" s="611"/>
      <c r="S349" s="611"/>
      <c r="T349" s="608"/>
      <c r="U349" s="608"/>
      <c r="V349" s="608"/>
      <c r="W349" s="608"/>
      <c r="X349" s="608"/>
      <c r="Y349" s="608"/>
      <c r="Z349" s="608"/>
      <c r="AA349" s="608"/>
      <c r="AB349" s="608"/>
      <c r="AC349" s="608"/>
      <c r="AD349" s="608"/>
      <c r="AE349" s="608"/>
      <c r="AF349" s="608"/>
      <c r="AG349" s="608"/>
      <c r="AH349" s="608"/>
      <c r="AI349" s="608"/>
      <c r="AJ349" s="608"/>
      <c r="AK349" s="608"/>
      <c r="AL349" s="608"/>
      <c r="AM349" s="608"/>
      <c r="AN349" s="454">
        <v>19</v>
      </c>
      <c r="AO349" s="608"/>
      <c r="AP349" s="608"/>
      <c r="AQ349" s="608"/>
      <c r="AR349" s="608"/>
      <c r="AS349" s="612" t="s">
        <v>696</v>
      </c>
      <c r="AT349" s="613"/>
      <c r="AU349" s="860"/>
      <c r="AV349" s="937"/>
      <c r="AW349" s="453" t="s">
        <v>767</v>
      </c>
      <c r="AX349" s="860"/>
      <c r="AY349" s="614"/>
      <c r="AZ349" s="615"/>
      <c r="BD349" s="617"/>
      <c r="BE349" s="617"/>
      <c r="BF349" s="617"/>
      <c r="BG349" s="863"/>
    </row>
    <row r="350" spans="1:59" s="616" customFormat="1" ht="30" customHeight="1">
      <c r="A350" s="928"/>
      <c r="B350" s="607"/>
      <c r="C350" s="931"/>
      <c r="D350" s="860"/>
      <c r="E350" s="934"/>
      <c r="F350" s="934"/>
      <c r="G350" s="608"/>
      <c r="H350" s="609"/>
      <c r="I350" s="610"/>
      <c r="J350" s="610">
        <f t="shared" si="40"/>
        <v>20</v>
      </c>
      <c r="K350" s="610" t="s">
        <v>1328</v>
      </c>
      <c r="L350" s="455" t="s">
        <v>739</v>
      </c>
      <c r="M350" s="608"/>
      <c r="N350" s="608"/>
      <c r="O350" s="608"/>
      <c r="P350" s="608"/>
      <c r="Q350" s="608"/>
      <c r="R350" s="611"/>
      <c r="S350" s="611"/>
      <c r="T350" s="608"/>
      <c r="U350" s="608"/>
      <c r="V350" s="608"/>
      <c r="W350" s="608"/>
      <c r="X350" s="608"/>
      <c r="Y350" s="608"/>
      <c r="Z350" s="608"/>
      <c r="AA350" s="608"/>
      <c r="AB350" s="608"/>
      <c r="AC350" s="608"/>
      <c r="AD350" s="608"/>
      <c r="AE350" s="608"/>
      <c r="AF350" s="608"/>
      <c r="AG350" s="608"/>
      <c r="AH350" s="608"/>
      <c r="AI350" s="608"/>
      <c r="AJ350" s="608"/>
      <c r="AK350" s="608"/>
      <c r="AL350" s="608"/>
      <c r="AM350" s="608"/>
      <c r="AN350" s="454">
        <v>20</v>
      </c>
      <c r="AO350" s="608"/>
      <c r="AP350" s="608"/>
      <c r="AQ350" s="608"/>
      <c r="AR350" s="608"/>
      <c r="AS350" s="612" t="s">
        <v>697</v>
      </c>
      <c r="AT350" s="613"/>
      <c r="AU350" s="860"/>
      <c r="AV350" s="937"/>
      <c r="AW350" s="453" t="s">
        <v>767</v>
      </c>
      <c r="AX350" s="860"/>
      <c r="AY350" s="614"/>
      <c r="AZ350" s="615"/>
      <c r="BD350" s="617"/>
      <c r="BE350" s="617"/>
      <c r="BF350" s="617"/>
      <c r="BG350" s="863"/>
    </row>
    <row r="351" spans="1:59" s="616" customFormat="1" ht="30" customHeight="1">
      <c r="A351" s="928"/>
      <c r="B351" s="607"/>
      <c r="C351" s="931"/>
      <c r="D351" s="860"/>
      <c r="E351" s="934"/>
      <c r="F351" s="934"/>
      <c r="G351" s="608"/>
      <c r="H351" s="609"/>
      <c r="I351" s="610"/>
      <c r="J351" s="610">
        <f t="shared" si="40"/>
        <v>30</v>
      </c>
      <c r="K351" s="610" t="s">
        <v>1328</v>
      </c>
      <c r="L351" s="455" t="s">
        <v>739</v>
      </c>
      <c r="M351" s="608"/>
      <c r="N351" s="608"/>
      <c r="O351" s="608"/>
      <c r="P351" s="608"/>
      <c r="Q351" s="608"/>
      <c r="R351" s="611"/>
      <c r="S351" s="611"/>
      <c r="T351" s="608"/>
      <c r="U351" s="608"/>
      <c r="V351" s="608"/>
      <c r="W351" s="608"/>
      <c r="X351" s="608"/>
      <c r="Y351" s="608"/>
      <c r="Z351" s="608"/>
      <c r="AA351" s="608"/>
      <c r="AB351" s="608"/>
      <c r="AC351" s="608"/>
      <c r="AD351" s="608"/>
      <c r="AE351" s="608"/>
      <c r="AF351" s="608"/>
      <c r="AG351" s="608"/>
      <c r="AH351" s="608"/>
      <c r="AI351" s="608"/>
      <c r="AJ351" s="608"/>
      <c r="AK351" s="608"/>
      <c r="AL351" s="608"/>
      <c r="AM351" s="608"/>
      <c r="AN351" s="454">
        <v>30</v>
      </c>
      <c r="AO351" s="608"/>
      <c r="AP351" s="608"/>
      <c r="AQ351" s="608"/>
      <c r="AR351" s="608"/>
      <c r="AS351" s="612" t="s">
        <v>698</v>
      </c>
      <c r="AT351" s="613"/>
      <c r="AU351" s="860"/>
      <c r="AV351" s="937"/>
      <c r="AW351" s="453" t="s">
        <v>767</v>
      </c>
      <c r="AX351" s="860"/>
      <c r="AY351" s="614"/>
      <c r="AZ351" s="615"/>
      <c r="BD351" s="617"/>
      <c r="BE351" s="617"/>
      <c r="BF351" s="617"/>
      <c r="BG351" s="863"/>
    </row>
    <row r="352" spans="1:59" s="616" customFormat="1" ht="30" customHeight="1">
      <c r="A352" s="928"/>
      <c r="B352" s="607"/>
      <c r="C352" s="931"/>
      <c r="D352" s="860"/>
      <c r="E352" s="934"/>
      <c r="F352" s="934"/>
      <c r="G352" s="608"/>
      <c r="H352" s="609"/>
      <c r="I352" s="610"/>
      <c r="J352" s="610">
        <f t="shared" si="40"/>
        <v>25</v>
      </c>
      <c r="K352" s="610" t="s">
        <v>1328</v>
      </c>
      <c r="L352" s="455" t="s">
        <v>739</v>
      </c>
      <c r="M352" s="608"/>
      <c r="N352" s="608"/>
      <c r="O352" s="608"/>
      <c r="P352" s="608"/>
      <c r="Q352" s="608"/>
      <c r="R352" s="611"/>
      <c r="S352" s="611"/>
      <c r="T352" s="608"/>
      <c r="U352" s="608"/>
      <c r="V352" s="608"/>
      <c r="W352" s="608"/>
      <c r="X352" s="608"/>
      <c r="Y352" s="608"/>
      <c r="Z352" s="608"/>
      <c r="AA352" s="608"/>
      <c r="AB352" s="608"/>
      <c r="AC352" s="608"/>
      <c r="AD352" s="608"/>
      <c r="AE352" s="608"/>
      <c r="AF352" s="608"/>
      <c r="AG352" s="608"/>
      <c r="AH352" s="608"/>
      <c r="AI352" s="608"/>
      <c r="AJ352" s="608"/>
      <c r="AK352" s="608"/>
      <c r="AL352" s="608"/>
      <c r="AM352" s="608"/>
      <c r="AN352" s="454">
        <v>25</v>
      </c>
      <c r="AO352" s="608"/>
      <c r="AP352" s="608"/>
      <c r="AQ352" s="608"/>
      <c r="AR352" s="608"/>
      <c r="AS352" s="612" t="s">
        <v>700</v>
      </c>
      <c r="AT352" s="613"/>
      <c r="AU352" s="860"/>
      <c r="AV352" s="937"/>
      <c r="AW352" s="453" t="s">
        <v>767</v>
      </c>
      <c r="AX352" s="860"/>
      <c r="AY352" s="614"/>
      <c r="AZ352" s="615"/>
      <c r="BD352" s="617"/>
      <c r="BE352" s="617"/>
      <c r="BF352" s="617"/>
      <c r="BG352" s="863"/>
    </row>
    <row r="353" spans="1:59" s="616" customFormat="1" ht="30" customHeight="1">
      <c r="A353" s="928"/>
      <c r="B353" s="607"/>
      <c r="C353" s="931"/>
      <c r="D353" s="860"/>
      <c r="E353" s="934"/>
      <c r="F353" s="934"/>
      <c r="G353" s="608"/>
      <c r="H353" s="609"/>
      <c r="I353" s="610"/>
      <c r="J353" s="610">
        <f t="shared" si="40"/>
        <v>25</v>
      </c>
      <c r="K353" s="610" t="s">
        <v>1328</v>
      </c>
      <c r="L353" s="455" t="s">
        <v>739</v>
      </c>
      <c r="M353" s="608"/>
      <c r="N353" s="608"/>
      <c r="O353" s="608"/>
      <c r="P353" s="608"/>
      <c r="Q353" s="608"/>
      <c r="R353" s="611"/>
      <c r="S353" s="611"/>
      <c r="T353" s="608"/>
      <c r="U353" s="608"/>
      <c r="V353" s="608"/>
      <c r="W353" s="608"/>
      <c r="X353" s="608"/>
      <c r="Y353" s="608"/>
      <c r="Z353" s="608"/>
      <c r="AA353" s="608"/>
      <c r="AB353" s="608"/>
      <c r="AC353" s="608"/>
      <c r="AD353" s="608"/>
      <c r="AE353" s="608"/>
      <c r="AF353" s="608"/>
      <c r="AG353" s="608"/>
      <c r="AH353" s="608"/>
      <c r="AI353" s="608"/>
      <c r="AJ353" s="608"/>
      <c r="AK353" s="608"/>
      <c r="AL353" s="608"/>
      <c r="AM353" s="608"/>
      <c r="AN353" s="454">
        <v>25</v>
      </c>
      <c r="AO353" s="608"/>
      <c r="AP353" s="608"/>
      <c r="AQ353" s="608"/>
      <c r="AR353" s="608"/>
      <c r="AS353" s="612" t="s">
        <v>699</v>
      </c>
      <c r="AT353" s="613"/>
      <c r="AU353" s="860"/>
      <c r="AV353" s="937"/>
      <c r="AW353" s="453" t="s">
        <v>767</v>
      </c>
      <c r="AX353" s="860"/>
      <c r="AY353" s="614"/>
      <c r="AZ353" s="615"/>
      <c r="BD353" s="617"/>
      <c r="BE353" s="617"/>
      <c r="BF353" s="617"/>
      <c r="BG353" s="863"/>
    </row>
    <row r="354" spans="1:59" s="616" customFormat="1" ht="30" customHeight="1">
      <c r="A354" s="928"/>
      <c r="B354" s="607"/>
      <c r="C354" s="931"/>
      <c r="D354" s="860"/>
      <c r="E354" s="934"/>
      <c r="F354" s="934"/>
      <c r="G354" s="608"/>
      <c r="H354" s="609"/>
      <c r="I354" s="610"/>
      <c r="J354" s="610">
        <f t="shared" si="40"/>
        <v>35</v>
      </c>
      <c r="K354" s="610" t="s">
        <v>1328</v>
      </c>
      <c r="L354" s="455" t="s">
        <v>739</v>
      </c>
      <c r="M354" s="608"/>
      <c r="N354" s="608"/>
      <c r="O354" s="608"/>
      <c r="P354" s="608"/>
      <c r="Q354" s="608"/>
      <c r="R354" s="611"/>
      <c r="S354" s="611"/>
      <c r="T354" s="608"/>
      <c r="U354" s="608"/>
      <c r="V354" s="608"/>
      <c r="W354" s="608"/>
      <c r="X354" s="608"/>
      <c r="Y354" s="608"/>
      <c r="Z354" s="608"/>
      <c r="AA354" s="608"/>
      <c r="AB354" s="608"/>
      <c r="AC354" s="608"/>
      <c r="AD354" s="608"/>
      <c r="AE354" s="608"/>
      <c r="AF354" s="608"/>
      <c r="AG354" s="608"/>
      <c r="AH354" s="608"/>
      <c r="AI354" s="608"/>
      <c r="AJ354" s="608"/>
      <c r="AK354" s="608"/>
      <c r="AL354" s="608"/>
      <c r="AM354" s="608"/>
      <c r="AN354" s="454">
        <v>35</v>
      </c>
      <c r="AO354" s="608"/>
      <c r="AP354" s="608"/>
      <c r="AQ354" s="608"/>
      <c r="AR354" s="608"/>
      <c r="AS354" s="612" t="s">
        <v>701</v>
      </c>
      <c r="AT354" s="613"/>
      <c r="AU354" s="860"/>
      <c r="AV354" s="937"/>
      <c r="AW354" s="453" t="s">
        <v>767</v>
      </c>
      <c r="AX354" s="860"/>
      <c r="AY354" s="614"/>
      <c r="AZ354" s="615"/>
      <c r="BD354" s="617"/>
      <c r="BE354" s="617"/>
      <c r="BF354" s="617"/>
      <c r="BG354" s="863"/>
    </row>
    <row r="355" spans="1:59" s="616" customFormat="1" ht="30" customHeight="1">
      <c r="A355" s="928"/>
      <c r="B355" s="607"/>
      <c r="C355" s="931"/>
      <c r="D355" s="860"/>
      <c r="E355" s="934"/>
      <c r="F355" s="934"/>
      <c r="G355" s="608"/>
      <c r="H355" s="609"/>
      <c r="I355" s="610"/>
      <c r="J355" s="610">
        <f t="shared" si="40"/>
        <v>10</v>
      </c>
      <c r="K355" s="610" t="s">
        <v>1328</v>
      </c>
      <c r="L355" s="455" t="s">
        <v>739</v>
      </c>
      <c r="M355" s="608"/>
      <c r="N355" s="608"/>
      <c r="O355" s="608"/>
      <c r="P355" s="608"/>
      <c r="Q355" s="608"/>
      <c r="R355" s="611"/>
      <c r="S355" s="611"/>
      <c r="T355" s="608"/>
      <c r="U355" s="608"/>
      <c r="V355" s="608"/>
      <c r="W355" s="608"/>
      <c r="X355" s="608"/>
      <c r="Y355" s="608"/>
      <c r="Z355" s="608"/>
      <c r="AA355" s="608"/>
      <c r="AB355" s="608"/>
      <c r="AC355" s="608"/>
      <c r="AD355" s="608"/>
      <c r="AE355" s="608"/>
      <c r="AF355" s="608"/>
      <c r="AG355" s="608"/>
      <c r="AH355" s="608"/>
      <c r="AI355" s="608"/>
      <c r="AJ355" s="608"/>
      <c r="AK355" s="608"/>
      <c r="AL355" s="608"/>
      <c r="AM355" s="608"/>
      <c r="AN355" s="454">
        <v>10</v>
      </c>
      <c r="AO355" s="608"/>
      <c r="AP355" s="608"/>
      <c r="AQ355" s="608"/>
      <c r="AR355" s="608"/>
      <c r="AS355" s="612" t="s">
        <v>703</v>
      </c>
      <c r="AT355" s="613"/>
      <c r="AU355" s="860"/>
      <c r="AV355" s="937"/>
      <c r="AW355" s="453" t="s">
        <v>767</v>
      </c>
      <c r="AX355" s="860"/>
      <c r="AY355" s="614"/>
      <c r="AZ355" s="615"/>
      <c r="BD355" s="617"/>
      <c r="BE355" s="617"/>
      <c r="BF355" s="617"/>
      <c r="BG355" s="863"/>
    </row>
    <row r="356" spans="1:59" s="616" customFormat="1" ht="30" customHeight="1">
      <c r="A356" s="928"/>
      <c r="B356" s="607"/>
      <c r="C356" s="931"/>
      <c r="D356" s="860"/>
      <c r="E356" s="934"/>
      <c r="F356" s="934"/>
      <c r="G356" s="608"/>
      <c r="H356" s="609"/>
      <c r="I356" s="610"/>
      <c r="J356" s="610">
        <f t="shared" si="40"/>
        <v>10.5</v>
      </c>
      <c r="K356" s="610" t="s">
        <v>1328</v>
      </c>
      <c r="L356" s="455" t="s">
        <v>739</v>
      </c>
      <c r="M356" s="608"/>
      <c r="N356" s="608"/>
      <c r="O356" s="608"/>
      <c r="P356" s="608"/>
      <c r="Q356" s="608"/>
      <c r="R356" s="611"/>
      <c r="S356" s="611"/>
      <c r="T356" s="608"/>
      <c r="U356" s="608"/>
      <c r="V356" s="608"/>
      <c r="W356" s="608"/>
      <c r="X356" s="608"/>
      <c r="Y356" s="608"/>
      <c r="Z356" s="608"/>
      <c r="AA356" s="608"/>
      <c r="AB356" s="608"/>
      <c r="AC356" s="608"/>
      <c r="AD356" s="608"/>
      <c r="AE356" s="608"/>
      <c r="AF356" s="608"/>
      <c r="AG356" s="608"/>
      <c r="AH356" s="608"/>
      <c r="AI356" s="608"/>
      <c r="AJ356" s="608"/>
      <c r="AK356" s="608"/>
      <c r="AL356" s="608"/>
      <c r="AM356" s="608"/>
      <c r="AN356" s="454">
        <v>10.5</v>
      </c>
      <c r="AO356" s="608"/>
      <c r="AP356" s="608"/>
      <c r="AQ356" s="608"/>
      <c r="AR356" s="608"/>
      <c r="AS356" s="612" t="s">
        <v>704</v>
      </c>
      <c r="AT356" s="613"/>
      <c r="AU356" s="860"/>
      <c r="AV356" s="937"/>
      <c r="AW356" s="453" t="s">
        <v>767</v>
      </c>
      <c r="AX356" s="860"/>
      <c r="AY356" s="614"/>
      <c r="AZ356" s="615"/>
      <c r="BD356" s="617"/>
      <c r="BE356" s="617"/>
      <c r="BF356" s="617"/>
      <c r="BG356" s="863"/>
    </row>
    <row r="357" spans="1:59" s="616" customFormat="1" ht="30" customHeight="1">
      <c r="A357" s="928"/>
      <c r="B357" s="607"/>
      <c r="C357" s="931"/>
      <c r="D357" s="860"/>
      <c r="E357" s="934"/>
      <c r="F357" s="934"/>
      <c r="G357" s="608"/>
      <c r="H357" s="609"/>
      <c r="I357" s="610"/>
      <c r="J357" s="610">
        <f t="shared" si="40"/>
        <v>30</v>
      </c>
      <c r="K357" s="610" t="s">
        <v>1328</v>
      </c>
      <c r="L357" s="455" t="s">
        <v>739</v>
      </c>
      <c r="M357" s="608"/>
      <c r="N357" s="608"/>
      <c r="O357" s="608"/>
      <c r="P357" s="608"/>
      <c r="Q357" s="608"/>
      <c r="R357" s="611"/>
      <c r="S357" s="611"/>
      <c r="T357" s="608"/>
      <c r="U357" s="608"/>
      <c r="V357" s="608"/>
      <c r="W357" s="608"/>
      <c r="X357" s="608"/>
      <c r="Y357" s="608"/>
      <c r="Z357" s="608"/>
      <c r="AA357" s="608"/>
      <c r="AB357" s="608"/>
      <c r="AC357" s="608"/>
      <c r="AD357" s="608"/>
      <c r="AE357" s="608"/>
      <c r="AF357" s="608"/>
      <c r="AG357" s="608"/>
      <c r="AH357" s="608"/>
      <c r="AI357" s="608"/>
      <c r="AJ357" s="608"/>
      <c r="AK357" s="608"/>
      <c r="AL357" s="608"/>
      <c r="AM357" s="608"/>
      <c r="AN357" s="454">
        <v>30</v>
      </c>
      <c r="AO357" s="608"/>
      <c r="AP357" s="608"/>
      <c r="AQ357" s="608"/>
      <c r="AR357" s="608"/>
      <c r="AS357" s="612" t="s">
        <v>705</v>
      </c>
      <c r="AT357" s="613"/>
      <c r="AU357" s="860"/>
      <c r="AV357" s="937"/>
      <c r="AW357" s="453" t="s">
        <v>767</v>
      </c>
      <c r="AX357" s="860"/>
      <c r="AY357" s="614"/>
      <c r="AZ357" s="615"/>
      <c r="BD357" s="617"/>
      <c r="BE357" s="617"/>
      <c r="BF357" s="617"/>
      <c r="BG357" s="863"/>
    </row>
    <row r="358" spans="1:59" s="616" customFormat="1" ht="30" customHeight="1">
      <c r="A358" s="928"/>
      <c r="B358" s="607"/>
      <c r="C358" s="931"/>
      <c r="D358" s="860"/>
      <c r="E358" s="934"/>
      <c r="F358" s="934"/>
      <c r="G358" s="608"/>
      <c r="H358" s="609"/>
      <c r="I358" s="610"/>
      <c r="J358" s="610">
        <f t="shared" si="40"/>
        <v>30</v>
      </c>
      <c r="K358" s="610" t="s">
        <v>1328</v>
      </c>
      <c r="L358" s="455" t="s">
        <v>739</v>
      </c>
      <c r="M358" s="608"/>
      <c r="N358" s="608"/>
      <c r="O358" s="608"/>
      <c r="P358" s="608"/>
      <c r="Q358" s="608"/>
      <c r="R358" s="611"/>
      <c r="S358" s="611"/>
      <c r="T358" s="608"/>
      <c r="U358" s="608"/>
      <c r="V358" s="608"/>
      <c r="W358" s="608"/>
      <c r="X358" s="608"/>
      <c r="Y358" s="608"/>
      <c r="Z358" s="608"/>
      <c r="AA358" s="608"/>
      <c r="AB358" s="608"/>
      <c r="AC358" s="608"/>
      <c r="AD358" s="608"/>
      <c r="AE358" s="608"/>
      <c r="AF358" s="608"/>
      <c r="AG358" s="608"/>
      <c r="AH358" s="608"/>
      <c r="AI358" s="608"/>
      <c r="AJ358" s="608"/>
      <c r="AK358" s="608"/>
      <c r="AL358" s="608"/>
      <c r="AM358" s="608"/>
      <c r="AN358" s="454">
        <v>30</v>
      </c>
      <c r="AO358" s="608"/>
      <c r="AP358" s="608"/>
      <c r="AQ358" s="608"/>
      <c r="AR358" s="608"/>
      <c r="AS358" s="612" t="s">
        <v>706</v>
      </c>
      <c r="AT358" s="613"/>
      <c r="AU358" s="860"/>
      <c r="AV358" s="937"/>
      <c r="AW358" s="453" t="s">
        <v>767</v>
      </c>
      <c r="AX358" s="860"/>
      <c r="AY358" s="614"/>
      <c r="AZ358" s="615"/>
      <c r="BD358" s="617"/>
      <c r="BE358" s="617"/>
      <c r="BF358" s="617"/>
      <c r="BG358" s="863"/>
    </row>
    <row r="359" spans="1:59" s="616" customFormat="1" ht="30" customHeight="1">
      <c r="A359" s="929"/>
      <c r="B359" s="607"/>
      <c r="C359" s="932"/>
      <c r="D359" s="861"/>
      <c r="E359" s="935"/>
      <c r="F359" s="935"/>
      <c r="G359" s="608"/>
      <c r="H359" s="609"/>
      <c r="I359" s="610"/>
      <c r="J359" s="610">
        <f t="shared" si="40"/>
        <v>25</v>
      </c>
      <c r="K359" s="610" t="s">
        <v>1328</v>
      </c>
      <c r="L359" s="455" t="s">
        <v>739</v>
      </c>
      <c r="M359" s="608"/>
      <c r="N359" s="608"/>
      <c r="O359" s="608"/>
      <c r="P359" s="608"/>
      <c r="Q359" s="608"/>
      <c r="R359" s="611"/>
      <c r="S359" s="611"/>
      <c r="T359" s="608"/>
      <c r="U359" s="608"/>
      <c r="V359" s="608"/>
      <c r="W359" s="608"/>
      <c r="X359" s="608"/>
      <c r="Y359" s="608"/>
      <c r="Z359" s="608"/>
      <c r="AA359" s="608"/>
      <c r="AB359" s="608"/>
      <c r="AC359" s="608"/>
      <c r="AD359" s="608"/>
      <c r="AE359" s="608"/>
      <c r="AF359" s="608"/>
      <c r="AG359" s="608"/>
      <c r="AH359" s="608"/>
      <c r="AI359" s="608"/>
      <c r="AJ359" s="608"/>
      <c r="AK359" s="608"/>
      <c r="AL359" s="608"/>
      <c r="AM359" s="608"/>
      <c r="AN359" s="454">
        <v>25</v>
      </c>
      <c r="AO359" s="608"/>
      <c r="AP359" s="608"/>
      <c r="AQ359" s="608"/>
      <c r="AR359" s="608"/>
      <c r="AS359" s="612" t="s">
        <v>707</v>
      </c>
      <c r="AT359" s="613"/>
      <c r="AU359" s="861"/>
      <c r="AV359" s="938"/>
      <c r="AW359" s="453" t="s">
        <v>767</v>
      </c>
      <c r="AX359" s="861"/>
      <c r="AY359" s="614"/>
      <c r="AZ359" s="615"/>
      <c r="BD359" s="617"/>
      <c r="BE359" s="617"/>
      <c r="BF359" s="617"/>
      <c r="BG359" s="864"/>
    </row>
  </sheetData>
  <protectedRanges>
    <protectedRange sqref="F304:I304" name="Range10_1_1_3_1_1_2_1_1_1_1_1_2_1_1_1_1_1"/>
    <protectedRange sqref="G55 E55" name="Range10_1_1_3_1_1_2_1_1_1_1_1_2_1_1_3_4_1_1_1"/>
    <protectedRange sqref="AP55:AR55" name="Range10_1_1_3_1_1_2_1_1_1_1_1_2_1_1_4_2_1_1_1"/>
    <protectedRange sqref="E242" name="Range10_1_1_3_1_1_2_1_1_1_1_1_2_1_1_3_13_1_4_1_1_1"/>
    <protectedRange sqref="E255" name="Range10_1_1_3_1_1_2_1_1_1_1_1_2_1_1_3_5_1_6_3_1"/>
    <protectedRange sqref="G181 E181" name="Range10_1_1_3_1_1_2_1_1_1_1_1_2_1_1_3_12_2_1_1_1"/>
    <protectedRange sqref="F303" name="Range10_1_1_3_1_1_2_1_1_1_1_1_2_1_1_2_1_1_4_1_1"/>
    <protectedRange sqref="E79" name="Range10_1_1_3_1_1_2_1_1_1_1_1_2_1_1_3_2_1_1_1"/>
    <protectedRange sqref="F209" name="Range10_1_1_3_1_1_2_1_1_1_1_1_2_1_1_2_3_3_1_1"/>
    <protectedRange sqref="E210" name="Range10_1_1_3_1_1_2_1_1_1_1_1_2_1_1_3_5_1_5_1_1"/>
    <protectedRange sqref="S212" name="Range10_1_1_3_1_1_2_1_1_1_1_1_2_1_1_4_4_1_1_1"/>
    <protectedRange sqref="F193" name="Range10_1_1_3_1_1_2_1_1_1_1_1_2_1_1_2_3_2_1_1"/>
  </protectedRanges>
  <mergeCells count="54">
    <mergeCell ref="BF298:BF299"/>
    <mergeCell ref="A111:A112"/>
    <mergeCell ref="AV348:AV359"/>
    <mergeCell ref="AX348:AX359"/>
    <mergeCell ref="BG348:BG359"/>
    <mergeCell ref="BF111:BF112"/>
    <mergeCell ref="BG193:BG194"/>
    <mergeCell ref="BG111:BG112"/>
    <mergeCell ref="AU348:AU359"/>
    <mergeCell ref="A193:A194"/>
    <mergeCell ref="C193:C194"/>
    <mergeCell ref="D193:D194"/>
    <mergeCell ref="AX193:AX194"/>
    <mergeCell ref="A298:A299"/>
    <mergeCell ref="C298:C299"/>
    <mergeCell ref="D298:D299"/>
    <mergeCell ref="A348:A359"/>
    <mergeCell ref="C348:C359"/>
    <mergeCell ref="D348:D359"/>
    <mergeCell ref="E348:E359"/>
    <mergeCell ref="F348:F359"/>
    <mergeCell ref="C111:C112"/>
    <mergeCell ref="D111:D112"/>
    <mergeCell ref="E111:E112"/>
    <mergeCell ref="AU111:AU112"/>
    <mergeCell ref="AX111:AX112"/>
    <mergeCell ref="AW35:AW42"/>
    <mergeCell ref="AX35:AX42"/>
    <mergeCell ref="BF35:BF42"/>
    <mergeCell ref="BG35:BG42"/>
    <mergeCell ref="A81:A83"/>
    <mergeCell ref="B81:B83"/>
    <mergeCell ref="C81:C83"/>
    <mergeCell ref="D81:D83"/>
    <mergeCell ref="AX81:AX83"/>
    <mergeCell ref="BF81:BF83"/>
    <mergeCell ref="AV3:AV4"/>
    <mergeCell ref="A35:A42"/>
    <mergeCell ref="C35:C42"/>
    <mergeCell ref="E35:E42"/>
    <mergeCell ref="AS35:AS42"/>
    <mergeCell ref="AU35:AU42"/>
    <mergeCell ref="AV35:AV42"/>
    <mergeCell ref="A1:AU1"/>
    <mergeCell ref="A2:AU2"/>
    <mergeCell ref="A3:A4"/>
    <mergeCell ref="B3:B4"/>
    <mergeCell ref="C3:C4"/>
    <mergeCell ref="D3:D4"/>
    <mergeCell ref="E3:E4"/>
    <mergeCell ref="F3:F4"/>
    <mergeCell ref="AS3:AS4"/>
    <mergeCell ref="AT3:AT4"/>
    <mergeCell ref="AU3:AU4"/>
  </mergeCells>
  <conditionalFormatting sqref="M20:AO20 M238:AO238 J7:L10 B6:AO6 M28:AO28 M202:AO202 B319 E20 J20:K20 M328:AO328 B328 M46:AO46 E46 J46:K46 E151 J151:K151 B151 B202:G202 B206:I206 M206:AO206 I202 J28:K28 E28 J95:J99 E95:E99 M99:AO99 F99:I99 A95:B99 D96:D99 M101:AO107 C105:I107 E236:E237 F290:I299 A288:B299 D289:D299 E288:E299 D331:E331 B331 M331:AO331 C187:C192 F187:I192 J44:K44 E44 M44:AO44 J51:K51 E51 M51:AO51 M59:AO59 E59:E60 J59:K60 M219:AO219 A219:I219 M228:AO228 A228:I228 E231 A238:I238 E245 D301:I301 M301:AP301 A301:B301 M307:AP307 A307:I307 E313:E314 AR313:AR314 A313:B314 M223:AO223 A223:I223 AR319 M319:AO319 D319:I319 M321:AO322 M323:AP327 F323:I327 A323:D327 M113:AO114 E113:K114 A113:B114 M146:AO146 A146:K146 E157:I157 M157:AO157 E333 E17:J17 D101:I104 A101:B107 M181:AO184 M186:AO192 AN185:AO185 M185:AL185 E321:E328 A173:B192 D174:D192 E173:E193 M174:AO179 F175:I175">
    <cfRule type="cellIs" dxfId="3651" priority="1682" stopIfTrue="1" operator="equal">
      <formula>0</formula>
    </cfRule>
    <cfRule type="cellIs" dxfId="3650" priority="1683" stopIfTrue="1" operator="equal">
      <formula>0</formula>
    </cfRule>
    <cfRule type="cellIs" dxfId="3649" priority="1684" stopIfTrue="1" operator="equal">
      <formula>0</formula>
    </cfRule>
  </conditionalFormatting>
  <conditionalFormatting sqref="D202 D206 D95:D99 D219 D228 C307:D307 D223 D113:D114 D146 D157 D101:D107 D173:D192">
    <cfRule type="cellIs" dxfId="3648" priority="1681" stopIfTrue="1" operator="equal">
      <formula>0</formula>
    </cfRule>
  </conditionalFormatting>
  <conditionalFormatting sqref="B60:D60 B157:D157 B322:D322 B307:D307 B333:D333 C328:D328 B245:D245 C113:D113 C313:D314 C146:D146 B7:I10 M7:AO9 M313:AO314 M245:AO245 M333:AO333 M307:AO307 M60:AO60 F313:I314 F245:I245 F333:I333 F307:I307 F322:I322 F60:I60 D114 F328:I328 F151:I151 M151:AO151 C151:D151">
    <cfRule type="cellIs" dxfId="3647" priority="1678" stopIfTrue="1" operator="equal">
      <formula>0</formula>
    </cfRule>
    <cfRule type="cellIs" dxfId="3646" priority="1679" stopIfTrue="1" operator="equal">
      <formula>0</formula>
    </cfRule>
    <cfRule type="cellIs" dxfId="3645" priority="1680" stopIfTrue="1" operator="equal">
      <formula>0</formula>
    </cfRule>
  </conditionalFormatting>
  <conditionalFormatting sqref="F333:I333 C333:D333 C313:D314 F7:I10 C7:D10 C157:D157 F60:I60 C60:D60 C146:D146 F238:I238 D114 D331 C202:D202 F202:G202 F151:I151 C151:D151 F206:I206 C206:D206 I202 F97:I99 D96:D99 C105:D107 F290:I299 D288:D299 C187:C192 F187:I192 C219:D219 F219:I219 C228:D228 F228:I228 C238:D238 C245:D245 F245:I245 D301 F301:I301 F307:I307 C307:D307 F313:I314 F223:I223 C223:D223 D319 F319:I319 F113:I114 C113:D113 F146:I146 F157:I157 F17:I17 D101:D104 F101:I107 F322:I328 C322:D328 D173:D192 F175:I175">
    <cfRule type="cellIs" dxfId="3644" priority="1676" stopIfTrue="1" operator="equal">
      <formula>0</formula>
    </cfRule>
    <cfRule type="cellIs" dxfId="3643" priority="1677" stopIfTrue="1" operator="between">
      <formula>-0.0001</formula>
      <formula>0.0001</formula>
    </cfRule>
  </conditionalFormatting>
  <conditionalFormatting sqref="B321:D321 F321:I321 C331">
    <cfRule type="cellIs" dxfId="3642" priority="1673" stopIfTrue="1" operator="equal">
      <formula>0</formula>
    </cfRule>
    <cfRule type="cellIs" dxfId="3641" priority="1674" stopIfTrue="1" operator="equal">
      <formula>0</formula>
    </cfRule>
    <cfRule type="cellIs" dxfId="3640" priority="1675" stopIfTrue="1" operator="equal">
      <formula>0</formula>
    </cfRule>
  </conditionalFormatting>
  <conditionalFormatting sqref="F321:I321">
    <cfRule type="cellIs" dxfId="3639" priority="1671" stopIfTrue="1" operator="equal">
      <formula>0</formula>
    </cfRule>
    <cfRule type="cellIs" dxfId="3638" priority="1672" stopIfTrue="1" operator="between">
      <formula>-0.0001</formula>
      <formula>0.0001</formula>
    </cfRule>
  </conditionalFormatting>
  <conditionalFormatting sqref="B321">
    <cfRule type="cellIs" dxfId="3637" priority="1668" stopIfTrue="1" operator="equal">
      <formula>0</formula>
    </cfRule>
    <cfRule type="cellIs" dxfId="3636" priority="1669" stopIfTrue="1" operator="equal">
      <formula>0</formula>
    </cfRule>
    <cfRule type="cellIs" dxfId="3635" priority="1670" stopIfTrue="1" operator="equal">
      <formula>0</formula>
    </cfRule>
  </conditionalFormatting>
  <conditionalFormatting sqref="B151">
    <cfRule type="cellIs" dxfId="3634" priority="1665" stopIfTrue="1" operator="equal">
      <formula>0</formula>
    </cfRule>
    <cfRule type="cellIs" dxfId="3633" priority="1666" stopIfTrue="1" operator="equal">
      <formula>0</formula>
    </cfRule>
    <cfRule type="cellIs" dxfId="3632" priority="1667" stopIfTrue="1" operator="equal">
      <formula>0</formula>
    </cfRule>
  </conditionalFormatting>
  <conditionalFormatting sqref="M10:AO10">
    <cfRule type="cellIs" dxfId="3631" priority="1662" stopIfTrue="1" operator="equal">
      <formula>0</formula>
    </cfRule>
    <cfRule type="cellIs" dxfId="3630" priority="1663" stopIfTrue="1" operator="equal">
      <formula>0</formula>
    </cfRule>
    <cfRule type="cellIs" dxfId="3629" priority="1664" stopIfTrue="1" operator="equal">
      <formula>0</formula>
    </cfRule>
  </conditionalFormatting>
  <conditionalFormatting sqref="F331:I331">
    <cfRule type="cellIs" dxfId="3628" priority="1659" stopIfTrue="1" operator="equal">
      <formula>0</formula>
    </cfRule>
    <cfRule type="cellIs" dxfId="3627" priority="1660" stopIfTrue="1" operator="equal">
      <formula>0</formula>
    </cfRule>
    <cfRule type="cellIs" dxfId="3626" priority="1661" stopIfTrue="1" operator="equal">
      <formula>0</formula>
    </cfRule>
  </conditionalFormatting>
  <conditionalFormatting sqref="F331:I331">
    <cfRule type="cellIs" dxfId="3625" priority="1657" stopIfTrue="1" operator="equal">
      <formula>0</formula>
    </cfRule>
    <cfRule type="cellIs" dxfId="3624" priority="1658" stopIfTrue="1" operator="between">
      <formula>-0.0001</formula>
      <formula>0.0001</formula>
    </cfRule>
  </conditionalFormatting>
  <conditionalFormatting sqref="C151">
    <cfRule type="cellIs" dxfId="3623" priority="1654" stopIfTrue="1" operator="equal">
      <formula>0</formula>
    </cfRule>
    <cfRule type="cellIs" dxfId="3622" priority="1655" stopIfTrue="1" operator="equal">
      <formula>0</formula>
    </cfRule>
    <cfRule type="cellIs" dxfId="3621" priority="1656" stopIfTrue="1" operator="equal">
      <formula>0</formula>
    </cfRule>
  </conditionalFormatting>
  <conditionalFormatting sqref="C151">
    <cfRule type="cellIs" dxfId="3620" priority="1652" stopIfTrue="1" operator="equal">
      <formula>0</formula>
    </cfRule>
    <cfRule type="cellIs" dxfId="3619" priority="1653" stopIfTrue="1" operator="between">
      <formula>-0.0001</formula>
      <formula>0.0001</formula>
    </cfRule>
  </conditionalFormatting>
  <conditionalFormatting sqref="C44">
    <cfRule type="cellIs" dxfId="3618" priority="1651" stopIfTrue="1" operator="equal">
      <formula>0</formula>
    </cfRule>
  </conditionalFormatting>
  <conditionalFormatting sqref="C44">
    <cfRule type="cellIs" dxfId="3617" priority="1648" stopIfTrue="1" operator="equal">
      <formula>0</formula>
    </cfRule>
    <cfRule type="cellIs" dxfId="3616" priority="1649" stopIfTrue="1" operator="equal">
      <formula>0</formula>
    </cfRule>
    <cfRule type="cellIs" dxfId="3615" priority="1650" stopIfTrue="1" operator="equal">
      <formula>0</formula>
    </cfRule>
  </conditionalFormatting>
  <conditionalFormatting sqref="C44">
    <cfRule type="cellIs" dxfId="3614" priority="1646" stopIfTrue="1" operator="equal">
      <formula>0</formula>
    </cfRule>
    <cfRule type="cellIs" dxfId="3613" priority="1647" stopIfTrue="1" operator="between">
      <formula>-0.0001</formula>
      <formula>0.0001</formula>
    </cfRule>
  </conditionalFormatting>
  <conditionalFormatting sqref="C46">
    <cfRule type="cellIs" dxfId="3612" priority="1645" stopIfTrue="1" operator="equal">
      <formula>0</formula>
    </cfRule>
  </conditionalFormatting>
  <conditionalFormatting sqref="C46">
    <cfRule type="cellIs" dxfId="3611" priority="1642" stopIfTrue="1" operator="equal">
      <formula>0</formula>
    </cfRule>
    <cfRule type="cellIs" dxfId="3610" priority="1643" stopIfTrue="1" operator="equal">
      <formula>0</formula>
    </cfRule>
    <cfRule type="cellIs" dxfId="3609" priority="1644" stopIfTrue="1" operator="equal">
      <formula>0</formula>
    </cfRule>
  </conditionalFormatting>
  <conditionalFormatting sqref="C46">
    <cfRule type="cellIs" dxfId="3608" priority="1640" stopIfTrue="1" operator="equal">
      <formula>0</formula>
    </cfRule>
    <cfRule type="cellIs" dxfId="3607" priority="1641" stopIfTrue="1" operator="between">
      <formula>-0.0001</formula>
      <formula>0.0001</formula>
    </cfRule>
  </conditionalFormatting>
  <conditionalFormatting sqref="C51">
    <cfRule type="cellIs" dxfId="3606" priority="1639" stopIfTrue="1" operator="equal">
      <formula>0</formula>
    </cfRule>
  </conditionalFormatting>
  <conditionalFormatting sqref="C51">
    <cfRule type="cellIs" dxfId="3605" priority="1636" stopIfTrue="1" operator="equal">
      <formula>0</formula>
    </cfRule>
    <cfRule type="cellIs" dxfId="3604" priority="1637" stopIfTrue="1" operator="equal">
      <formula>0</formula>
    </cfRule>
    <cfRule type="cellIs" dxfId="3603" priority="1638" stopIfTrue="1" operator="equal">
      <formula>0</formula>
    </cfRule>
  </conditionalFormatting>
  <conditionalFormatting sqref="C51">
    <cfRule type="cellIs" dxfId="3602" priority="1634" stopIfTrue="1" operator="equal">
      <formula>0</formula>
    </cfRule>
    <cfRule type="cellIs" dxfId="3601" priority="1635" stopIfTrue="1" operator="between">
      <formula>-0.0001</formula>
      <formula>0.0001</formula>
    </cfRule>
  </conditionalFormatting>
  <conditionalFormatting sqref="AQ334:AQ336 F334:I336 C334:D336 C339 C342:C346 C338:D338 F338:I338 AQ338">
    <cfRule type="cellIs" dxfId="3600" priority="1632" stopIfTrue="1" operator="equal">
      <formula>0</formula>
    </cfRule>
    <cfRule type="cellIs" dxfId="3599" priority="1633" stopIfTrue="1" operator="between">
      <formula>-0.0001</formula>
      <formula>0.0001</formula>
    </cfRule>
  </conditionalFormatting>
  <conditionalFormatting sqref="D342:D351">
    <cfRule type="cellIs" dxfId="3598" priority="1552" stopIfTrue="1" operator="equal">
      <formula>0</formula>
    </cfRule>
    <cfRule type="cellIs" dxfId="3597" priority="1553" stopIfTrue="1" operator="equal">
      <formula>0</formula>
    </cfRule>
    <cfRule type="cellIs" dxfId="3596" priority="1554" stopIfTrue="1" operator="equal">
      <formula>0</formula>
    </cfRule>
  </conditionalFormatting>
  <conditionalFormatting sqref="C338">
    <cfRule type="cellIs" dxfId="3595" priority="1604" stopIfTrue="1" operator="equal">
      <formula>0</formula>
    </cfRule>
  </conditionalFormatting>
  <conditionalFormatting sqref="C338">
    <cfRule type="cellIs" dxfId="3594" priority="1601" stopIfTrue="1" operator="equal">
      <formula>0</formula>
    </cfRule>
    <cfRule type="cellIs" dxfId="3593" priority="1602" stopIfTrue="1" operator="equal">
      <formula>0</formula>
    </cfRule>
    <cfRule type="cellIs" dxfId="3592" priority="1603" stopIfTrue="1" operator="equal">
      <formula>0</formula>
    </cfRule>
  </conditionalFormatting>
  <conditionalFormatting sqref="C338">
    <cfRule type="cellIs" dxfId="3591" priority="1599" stopIfTrue="1" operator="equal">
      <formula>0</formula>
    </cfRule>
    <cfRule type="cellIs" dxfId="3590" priority="1600" stopIfTrue="1" operator="between">
      <formula>-0.0001</formula>
      <formula>0.0001</formula>
    </cfRule>
  </conditionalFormatting>
  <conditionalFormatting sqref="M193:AO193 B193:D193 F193:I193">
    <cfRule type="cellIs" dxfId="3589" priority="1629" stopIfTrue="1" operator="equal">
      <formula>0</formula>
    </cfRule>
    <cfRule type="cellIs" dxfId="3588" priority="1630" stopIfTrue="1" operator="equal">
      <formula>0</formula>
    </cfRule>
    <cfRule type="cellIs" dxfId="3587" priority="1631" stopIfTrue="1" operator="equal">
      <formula>0</formula>
    </cfRule>
  </conditionalFormatting>
  <conditionalFormatting sqref="D193">
    <cfRule type="cellIs" dxfId="3586" priority="1628" stopIfTrue="1" operator="equal">
      <formula>0</formula>
    </cfRule>
  </conditionalFormatting>
  <conditionalFormatting sqref="F193:I193 C193:D193">
    <cfRule type="cellIs" dxfId="3585" priority="1626" stopIfTrue="1" operator="equal">
      <formula>0</formula>
    </cfRule>
    <cfRule type="cellIs" dxfId="3584" priority="1627" stopIfTrue="1" operator="between">
      <formula>-0.0001</formula>
      <formula>0.0001</formula>
    </cfRule>
  </conditionalFormatting>
  <conditionalFormatting sqref="B336 B338">
    <cfRule type="cellIs" dxfId="3583" priority="1594" stopIfTrue="1" operator="equal">
      <formula>0</formula>
    </cfRule>
    <cfRule type="cellIs" dxfId="3582" priority="1595" stopIfTrue="1" operator="equal">
      <formula>0</formula>
    </cfRule>
    <cfRule type="cellIs" dxfId="3581" priority="1596" stopIfTrue="1" operator="equal">
      <formula>0</formula>
    </cfRule>
  </conditionalFormatting>
  <conditionalFormatting sqref="C339 C342:C346 M334:AS334 B334:I336 M338:AR343 M336:O336 Q336:AR336 M335:AR335 E338:E351 F338:I343 B338:D338">
    <cfRule type="cellIs" dxfId="3580" priority="1623" stopIfTrue="1" operator="equal">
      <formula>0</formula>
    </cfRule>
    <cfRule type="cellIs" dxfId="3579" priority="1624" stopIfTrue="1" operator="equal">
      <formula>0</formula>
    </cfRule>
    <cfRule type="cellIs" dxfId="3578" priority="1625" stopIfTrue="1" operator="equal">
      <formula>0</formula>
    </cfRule>
  </conditionalFormatting>
  <conditionalFormatting sqref="F338:I338 M338:AR338">
    <cfRule type="cellIs" dxfId="3577" priority="1620" stopIfTrue="1" operator="equal">
      <formula>0</formula>
    </cfRule>
    <cfRule type="cellIs" dxfId="3576" priority="1621" stopIfTrue="1" operator="equal">
      <formula>0</formula>
    </cfRule>
    <cfRule type="cellIs" dxfId="3575" priority="1622" stopIfTrue="1" operator="equal">
      <formula>0</formula>
    </cfRule>
  </conditionalFormatting>
  <conditionalFormatting sqref="F338:I338 M338:AR338">
    <cfRule type="cellIs" dxfId="3574" priority="1618" stopIfTrue="1" operator="equal">
      <formula>0</formula>
    </cfRule>
    <cfRule type="cellIs" dxfId="3573" priority="1619" stopIfTrue="1" operator="between">
      <formula>-0.0001</formula>
      <formula>0.0001</formula>
    </cfRule>
  </conditionalFormatting>
  <conditionalFormatting sqref="C339">
    <cfRule type="cellIs" dxfId="3572" priority="1617" stopIfTrue="1" operator="equal">
      <formula>0</formula>
    </cfRule>
  </conditionalFormatting>
  <conditionalFormatting sqref="B335:B336 B340:B341 B338">
    <cfRule type="cellIs" dxfId="3571" priority="1614" stopIfTrue="1" operator="equal">
      <formula>0</formula>
    </cfRule>
    <cfRule type="cellIs" dxfId="3570" priority="1615" stopIfTrue="1" operator="equal">
      <formula>0</formula>
    </cfRule>
    <cfRule type="cellIs" dxfId="3569" priority="1616" stopIfTrue="1" operator="equal">
      <formula>0</formula>
    </cfRule>
  </conditionalFormatting>
  <conditionalFormatting sqref="B340:B341 B335:B336 B338">
    <cfRule type="cellIs" dxfId="3568" priority="1611" stopIfTrue="1" operator="equal">
      <formula>0</formula>
    </cfRule>
    <cfRule type="cellIs" dxfId="3567" priority="1612" stopIfTrue="1" operator="equal">
      <formula>0</formula>
    </cfRule>
    <cfRule type="cellIs" dxfId="3566" priority="1613" stopIfTrue="1" operator="equal">
      <formula>0</formula>
    </cfRule>
  </conditionalFormatting>
  <conditionalFormatting sqref="C340:C341">
    <cfRule type="cellIs" dxfId="3565" priority="1610" stopIfTrue="1" operator="equal">
      <formula>0</formula>
    </cfRule>
  </conditionalFormatting>
  <conditionalFormatting sqref="C340:C341">
    <cfRule type="cellIs" dxfId="3564" priority="1607" stopIfTrue="1" operator="equal">
      <formula>0</formula>
    </cfRule>
    <cfRule type="cellIs" dxfId="3563" priority="1608" stopIfTrue="1" operator="equal">
      <formula>0</formula>
    </cfRule>
    <cfRule type="cellIs" dxfId="3562" priority="1609" stopIfTrue="1" operator="equal">
      <formula>0</formula>
    </cfRule>
  </conditionalFormatting>
  <conditionalFormatting sqref="C340:C341">
    <cfRule type="cellIs" dxfId="3561" priority="1605" stopIfTrue="1" operator="equal">
      <formula>0</formula>
    </cfRule>
    <cfRule type="cellIs" dxfId="3560" priority="1606" stopIfTrue="1" operator="between">
      <formula>-0.0001</formula>
      <formula>0.0001</formula>
    </cfRule>
  </conditionalFormatting>
  <conditionalFormatting sqref="C336 C338">
    <cfRule type="cellIs" dxfId="3559" priority="1597" stopIfTrue="1" operator="equal">
      <formula>0</formula>
    </cfRule>
    <cfRule type="cellIs" dxfId="3558" priority="1598" stopIfTrue="1" operator="between">
      <formula>-0.0001</formula>
      <formula>0.0001</formula>
    </cfRule>
  </conditionalFormatting>
  <conditionalFormatting sqref="C336 C338">
    <cfRule type="cellIs" dxfId="3557" priority="1591" stopIfTrue="1" operator="equal">
      <formula>0</formula>
    </cfRule>
    <cfRule type="cellIs" dxfId="3556" priority="1592" stopIfTrue="1" operator="equal">
      <formula>0</formula>
    </cfRule>
    <cfRule type="cellIs" dxfId="3555" priority="1593" stopIfTrue="1" operator="equal">
      <formula>0</formula>
    </cfRule>
  </conditionalFormatting>
  <conditionalFormatting sqref="C343">
    <cfRule type="cellIs" dxfId="3554" priority="1589" stopIfTrue="1" operator="equal">
      <formula>0</formula>
    </cfRule>
    <cfRule type="cellIs" dxfId="3553" priority="1590" stopIfTrue="1" operator="between">
      <formula>-0.0001</formula>
      <formula>0.0001</formula>
    </cfRule>
  </conditionalFormatting>
  <conditionalFormatting sqref="B343">
    <cfRule type="cellIs" dxfId="3552" priority="1586" stopIfTrue="1" operator="equal">
      <formula>0</formula>
    </cfRule>
    <cfRule type="cellIs" dxfId="3551" priority="1587" stopIfTrue="1" operator="equal">
      <formula>0</formula>
    </cfRule>
    <cfRule type="cellIs" dxfId="3550" priority="1588" stopIfTrue="1" operator="equal">
      <formula>0</formula>
    </cfRule>
  </conditionalFormatting>
  <conditionalFormatting sqref="C343">
    <cfRule type="cellIs" dxfId="3549" priority="1583" stopIfTrue="1" operator="equal">
      <formula>0</formula>
    </cfRule>
    <cfRule type="cellIs" dxfId="3548" priority="1584" stopIfTrue="1" operator="equal">
      <formula>0</formula>
    </cfRule>
    <cfRule type="cellIs" dxfId="3547" priority="1585" stopIfTrue="1" operator="equal">
      <formula>0</formula>
    </cfRule>
  </conditionalFormatting>
  <conditionalFormatting sqref="C341">
    <cfRule type="cellIs" dxfId="3546" priority="1581" stopIfTrue="1" operator="equal">
      <formula>0</formula>
    </cfRule>
    <cfRule type="cellIs" dxfId="3545" priority="1582" stopIfTrue="1" operator="between">
      <formula>-0.0001</formula>
      <formula>0.0001</formula>
    </cfRule>
  </conditionalFormatting>
  <conditionalFormatting sqref="B341">
    <cfRule type="cellIs" dxfId="3544" priority="1578" stopIfTrue="1" operator="equal">
      <formula>0</formula>
    </cfRule>
    <cfRule type="cellIs" dxfId="3543" priority="1579" stopIfTrue="1" operator="equal">
      <formula>0</formula>
    </cfRule>
    <cfRule type="cellIs" dxfId="3542" priority="1580" stopIfTrue="1" operator="equal">
      <formula>0</formula>
    </cfRule>
  </conditionalFormatting>
  <conditionalFormatting sqref="C341">
    <cfRule type="cellIs" dxfId="3541" priority="1575" stopIfTrue="1" operator="equal">
      <formula>0</formula>
    </cfRule>
    <cfRule type="cellIs" dxfId="3540" priority="1576" stopIfTrue="1" operator="equal">
      <formula>0</formula>
    </cfRule>
    <cfRule type="cellIs" dxfId="3539" priority="1577" stopIfTrue="1" operator="equal">
      <formula>0</formula>
    </cfRule>
  </conditionalFormatting>
  <conditionalFormatting sqref="C338">
    <cfRule type="cellIs" dxfId="3538" priority="1573" stopIfTrue="1" operator="equal">
      <formula>0</formula>
    </cfRule>
    <cfRule type="cellIs" dxfId="3537" priority="1574" stopIfTrue="1" operator="between">
      <formula>-0.0001</formula>
      <formula>0.0001</formula>
    </cfRule>
  </conditionalFormatting>
  <conditionalFormatting sqref="C338">
    <cfRule type="cellIs" dxfId="3536" priority="1570" stopIfTrue="1" operator="equal">
      <formula>0</formula>
    </cfRule>
    <cfRule type="cellIs" dxfId="3535" priority="1571" stopIfTrue="1" operator="equal">
      <formula>0</formula>
    </cfRule>
    <cfRule type="cellIs" dxfId="3534" priority="1572" stopIfTrue="1" operator="equal">
      <formula>0</formula>
    </cfRule>
  </conditionalFormatting>
  <conditionalFormatting sqref="D339">
    <cfRule type="cellIs" dxfId="3533" priority="1567" stopIfTrue="1" operator="equal">
      <formula>0</formula>
    </cfRule>
    <cfRule type="cellIs" dxfId="3532" priority="1568" stopIfTrue="1" operator="equal">
      <formula>0</formula>
    </cfRule>
    <cfRule type="cellIs" dxfId="3531" priority="1569" stopIfTrue="1" operator="equal">
      <formula>0</formula>
    </cfRule>
  </conditionalFormatting>
  <conditionalFormatting sqref="D339">
    <cfRule type="cellIs" dxfId="3530" priority="1565" stopIfTrue="1" operator="equal">
      <formula>0</formula>
    </cfRule>
    <cfRule type="cellIs" dxfId="3529" priority="1566" stopIfTrue="1" operator="between">
      <formula>-0.0001</formula>
      <formula>0.0001</formula>
    </cfRule>
  </conditionalFormatting>
  <conditionalFormatting sqref="D340:D341">
    <cfRule type="cellIs" dxfId="3528" priority="1562" stopIfTrue="1" operator="equal">
      <formula>0</formula>
    </cfRule>
    <cfRule type="cellIs" dxfId="3527" priority="1563" stopIfTrue="1" operator="equal">
      <formula>0</formula>
    </cfRule>
    <cfRule type="cellIs" dxfId="3526" priority="1564" stopIfTrue="1" operator="equal">
      <formula>0</formula>
    </cfRule>
  </conditionalFormatting>
  <conditionalFormatting sqref="D340:D341">
    <cfRule type="cellIs" dxfId="3525" priority="1560" stopIfTrue="1" operator="equal">
      <formula>0</formula>
    </cfRule>
    <cfRule type="cellIs" dxfId="3524" priority="1561" stopIfTrue="1" operator="between">
      <formula>-0.0001</formula>
      <formula>0.0001</formula>
    </cfRule>
  </conditionalFormatting>
  <conditionalFormatting sqref="D338">
    <cfRule type="cellIs" dxfId="3523" priority="1557" stopIfTrue="1" operator="equal">
      <formula>0</formula>
    </cfRule>
    <cfRule type="cellIs" dxfId="3522" priority="1558" stopIfTrue="1" operator="equal">
      <formula>0</formula>
    </cfRule>
    <cfRule type="cellIs" dxfId="3521" priority="1559" stopIfTrue="1" operator="equal">
      <formula>0</formula>
    </cfRule>
  </conditionalFormatting>
  <conditionalFormatting sqref="D338">
    <cfRule type="cellIs" dxfId="3520" priority="1555" stopIfTrue="1" operator="equal">
      <formula>0</formula>
    </cfRule>
    <cfRule type="cellIs" dxfId="3519" priority="1556" stopIfTrue="1" operator="between">
      <formula>-0.0001</formula>
      <formula>0.0001</formula>
    </cfRule>
  </conditionalFormatting>
  <conditionalFormatting sqref="D342:D351">
    <cfRule type="cellIs" dxfId="3518" priority="1550" stopIfTrue="1" operator="equal">
      <formula>0</formula>
    </cfRule>
    <cfRule type="cellIs" dxfId="3517" priority="1551" stopIfTrue="1" operator="between">
      <formula>-0.0001</formula>
      <formula>0.0001</formula>
    </cfRule>
  </conditionalFormatting>
  <conditionalFormatting sqref="D343">
    <cfRule type="cellIs" dxfId="3516" priority="1547" stopIfTrue="1" operator="equal">
      <formula>0</formula>
    </cfRule>
    <cfRule type="cellIs" dxfId="3515" priority="1548" stopIfTrue="1" operator="equal">
      <formula>0</formula>
    </cfRule>
    <cfRule type="cellIs" dxfId="3514" priority="1549" stopIfTrue="1" operator="equal">
      <formula>0</formula>
    </cfRule>
  </conditionalFormatting>
  <conditionalFormatting sqref="D343">
    <cfRule type="cellIs" dxfId="3513" priority="1545" stopIfTrue="1" operator="equal">
      <formula>0</formula>
    </cfRule>
    <cfRule type="cellIs" dxfId="3512" priority="1546" stopIfTrue="1" operator="between">
      <formula>-0.0001</formula>
      <formula>0.0001</formula>
    </cfRule>
  </conditionalFormatting>
  <conditionalFormatting sqref="D341">
    <cfRule type="cellIs" dxfId="3511" priority="1542" stopIfTrue="1" operator="equal">
      <formula>0</formula>
    </cfRule>
    <cfRule type="cellIs" dxfId="3510" priority="1543" stopIfTrue="1" operator="equal">
      <formula>0</formula>
    </cfRule>
    <cfRule type="cellIs" dxfId="3509" priority="1544" stopIfTrue="1" operator="equal">
      <formula>0</formula>
    </cfRule>
  </conditionalFormatting>
  <conditionalFormatting sqref="D341">
    <cfRule type="cellIs" dxfId="3508" priority="1540" stopIfTrue="1" operator="equal">
      <formula>0</formula>
    </cfRule>
    <cfRule type="cellIs" dxfId="3507" priority="1541" stopIfTrue="1" operator="between">
      <formula>-0.0001</formula>
      <formula>0.0001</formula>
    </cfRule>
  </conditionalFormatting>
  <conditionalFormatting sqref="D338">
    <cfRule type="cellIs" dxfId="3506" priority="1537" stopIfTrue="1" operator="equal">
      <formula>0</formula>
    </cfRule>
    <cfRule type="cellIs" dxfId="3505" priority="1538" stopIfTrue="1" operator="equal">
      <formula>0</formula>
    </cfRule>
    <cfRule type="cellIs" dxfId="3504" priority="1539" stopIfTrue="1" operator="equal">
      <formula>0</formula>
    </cfRule>
  </conditionalFormatting>
  <conditionalFormatting sqref="D338">
    <cfRule type="cellIs" dxfId="3503" priority="1535" stopIfTrue="1" operator="equal">
      <formula>0</formula>
    </cfRule>
    <cfRule type="cellIs" dxfId="3502" priority="1536" stopIfTrue="1" operator="between">
      <formula>-0.0001</formula>
      <formula>0.0001</formula>
    </cfRule>
  </conditionalFormatting>
  <conditionalFormatting sqref="C335:C336 C338">
    <cfRule type="cellIs" dxfId="3501" priority="1533" stopIfTrue="1" operator="equal">
      <formula>0</formula>
    </cfRule>
    <cfRule type="cellIs" dxfId="3500" priority="1534" stopIfTrue="1" operator="between">
      <formula>-0.0001</formula>
      <formula>0.0001</formula>
    </cfRule>
  </conditionalFormatting>
  <conditionalFormatting sqref="C335:C336 C338">
    <cfRule type="cellIs" dxfId="3499" priority="1530" stopIfTrue="1" operator="equal">
      <formula>0</formula>
    </cfRule>
    <cfRule type="cellIs" dxfId="3498" priority="1531" stopIfTrue="1" operator="equal">
      <formula>0</formula>
    </cfRule>
    <cfRule type="cellIs" dxfId="3497" priority="1532" stopIfTrue="1" operator="equal">
      <formula>0</formula>
    </cfRule>
  </conditionalFormatting>
  <conditionalFormatting sqref="B338">
    <cfRule type="cellIs" dxfId="3496" priority="1527" stopIfTrue="1" operator="equal">
      <formula>0</formula>
    </cfRule>
    <cfRule type="cellIs" dxfId="3495" priority="1528" stopIfTrue="1" operator="equal">
      <formula>0</formula>
    </cfRule>
    <cfRule type="cellIs" dxfId="3494" priority="1529" stopIfTrue="1" operator="equal">
      <formula>0</formula>
    </cfRule>
  </conditionalFormatting>
  <conditionalFormatting sqref="B338">
    <cfRule type="cellIs" dxfId="3493" priority="1524" stopIfTrue="1" operator="equal">
      <formula>0</formula>
    </cfRule>
    <cfRule type="cellIs" dxfId="3492" priority="1525" stopIfTrue="1" operator="equal">
      <formula>0</formula>
    </cfRule>
    <cfRule type="cellIs" dxfId="3491" priority="1526" stopIfTrue="1" operator="equal">
      <formula>0</formula>
    </cfRule>
  </conditionalFormatting>
  <conditionalFormatting sqref="F344:I351 M344:AR347 M348:AS351">
    <cfRule type="cellIs" dxfId="3490" priority="1521" stopIfTrue="1" operator="equal">
      <formula>0</formula>
    </cfRule>
    <cfRule type="cellIs" dxfId="3489" priority="1522" stopIfTrue="1" operator="equal">
      <formula>0</formula>
    </cfRule>
    <cfRule type="cellIs" dxfId="3488" priority="1523" stopIfTrue="1" operator="equal">
      <formula>0</formula>
    </cfRule>
  </conditionalFormatting>
  <conditionalFormatting sqref="C344:C346">
    <cfRule type="cellIs" dxfId="3487" priority="1519" stopIfTrue="1" operator="equal">
      <formula>0</formula>
    </cfRule>
    <cfRule type="cellIs" dxfId="3486" priority="1520" stopIfTrue="1" operator="between">
      <formula>-0.0001</formula>
      <formula>0.0001</formula>
    </cfRule>
  </conditionalFormatting>
  <conditionalFormatting sqref="C344:C346">
    <cfRule type="cellIs" dxfId="3485" priority="1516" stopIfTrue="1" operator="equal">
      <formula>0</formula>
    </cfRule>
    <cfRule type="cellIs" dxfId="3484" priority="1517" stopIfTrue="1" operator="equal">
      <formula>0</formula>
    </cfRule>
    <cfRule type="cellIs" dxfId="3483" priority="1518" stopIfTrue="1" operator="equal">
      <formula>0</formula>
    </cfRule>
  </conditionalFormatting>
  <conditionalFormatting sqref="D344:D351">
    <cfRule type="cellIs" dxfId="3482" priority="1513" stopIfTrue="1" operator="equal">
      <formula>0</formula>
    </cfRule>
    <cfRule type="cellIs" dxfId="3481" priority="1514" stopIfTrue="1" operator="equal">
      <formula>0</formula>
    </cfRule>
    <cfRule type="cellIs" dxfId="3480" priority="1515" stopIfTrue="1" operator="equal">
      <formula>0</formula>
    </cfRule>
  </conditionalFormatting>
  <conditionalFormatting sqref="D344:D351">
    <cfRule type="cellIs" dxfId="3479" priority="1511" stopIfTrue="1" operator="equal">
      <formula>0</formula>
    </cfRule>
    <cfRule type="cellIs" dxfId="3478" priority="1512" stopIfTrue="1" operator="between">
      <formula>-0.0001</formula>
      <formula>0.0001</formula>
    </cfRule>
  </conditionalFormatting>
  <conditionalFormatting sqref="B344:B351">
    <cfRule type="cellIs" dxfId="3477" priority="1508" stopIfTrue="1" operator="equal">
      <formula>0</formula>
    </cfRule>
    <cfRule type="cellIs" dxfId="3476" priority="1509" stopIfTrue="1" operator="equal">
      <formula>0</formula>
    </cfRule>
    <cfRule type="cellIs" dxfId="3475" priority="1510" stopIfTrue="1" operator="equal">
      <formula>0</formula>
    </cfRule>
  </conditionalFormatting>
  <conditionalFormatting sqref="B344:B351">
    <cfRule type="cellIs" dxfId="3474" priority="1505" stopIfTrue="1" operator="equal">
      <formula>0</formula>
    </cfRule>
    <cfRule type="cellIs" dxfId="3473" priority="1506" stopIfTrue="1" operator="equal">
      <formula>0</formula>
    </cfRule>
    <cfRule type="cellIs" dxfId="3472" priority="1507" stopIfTrue="1" operator="equal">
      <formula>0</formula>
    </cfRule>
  </conditionalFormatting>
  <conditionalFormatting sqref="M206:AO206 B206:I206">
    <cfRule type="cellIs" dxfId="3471" priority="1502" stopIfTrue="1" operator="equal">
      <formula>0</formula>
    </cfRule>
    <cfRule type="cellIs" dxfId="3470" priority="1503" stopIfTrue="1" operator="equal">
      <formula>0</formula>
    </cfRule>
    <cfRule type="cellIs" dxfId="3469" priority="1504" stopIfTrue="1" operator="equal">
      <formula>0</formula>
    </cfRule>
  </conditionalFormatting>
  <conditionalFormatting sqref="D206">
    <cfRule type="cellIs" dxfId="3468" priority="1501" stopIfTrue="1" operator="equal">
      <formula>0</formula>
    </cfRule>
  </conditionalFormatting>
  <conditionalFormatting sqref="C206:D206 F206:I206">
    <cfRule type="cellIs" dxfId="3467" priority="1499" stopIfTrue="1" operator="equal">
      <formula>0</formula>
    </cfRule>
    <cfRule type="cellIs" dxfId="3466" priority="1500" stopIfTrue="1" operator="between">
      <formula>-0.0001</formula>
      <formula>0.0001</formula>
    </cfRule>
  </conditionalFormatting>
  <conditionalFormatting sqref="A6 A319 A328 A202 A151 A206 A331">
    <cfRule type="cellIs" dxfId="3465" priority="1496" stopIfTrue="1" operator="equal">
      <formula>0</formula>
    </cfRule>
    <cfRule type="cellIs" dxfId="3464" priority="1497" stopIfTrue="1" operator="equal">
      <formula>0</formula>
    </cfRule>
    <cfRule type="cellIs" dxfId="3463" priority="1498" stopIfTrue="1" operator="equal">
      <formula>0</formula>
    </cfRule>
  </conditionalFormatting>
  <conditionalFormatting sqref="A60 A157 A322 A307 A333 A245 A7:A10">
    <cfRule type="cellIs" dxfId="3462" priority="1493" stopIfTrue="1" operator="equal">
      <formula>0</formula>
    </cfRule>
    <cfRule type="cellIs" dxfId="3461" priority="1494" stopIfTrue="1" operator="equal">
      <formula>0</formula>
    </cfRule>
    <cfRule type="cellIs" dxfId="3460" priority="1495" stopIfTrue="1" operator="equal">
      <formula>0</formula>
    </cfRule>
  </conditionalFormatting>
  <conditionalFormatting sqref="A321">
    <cfRule type="cellIs" dxfId="3459" priority="1490" stopIfTrue="1" operator="equal">
      <formula>0</formula>
    </cfRule>
    <cfRule type="cellIs" dxfId="3458" priority="1491" stopIfTrue="1" operator="equal">
      <formula>0</formula>
    </cfRule>
    <cfRule type="cellIs" dxfId="3457" priority="1492" stopIfTrue="1" operator="equal">
      <formula>0</formula>
    </cfRule>
  </conditionalFormatting>
  <conditionalFormatting sqref="A321">
    <cfRule type="cellIs" dxfId="3456" priority="1487" stopIfTrue="1" operator="equal">
      <formula>0</formula>
    </cfRule>
    <cfRule type="cellIs" dxfId="3455" priority="1488" stopIfTrue="1" operator="equal">
      <formula>0</formula>
    </cfRule>
    <cfRule type="cellIs" dxfId="3454" priority="1489" stopIfTrue="1" operator="equal">
      <formula>0</formula>
    </cfRule>
  </conditionalFormatting>
  <conditionalFormatting sqref="A193">
    <cfRule type="cellIs" dxfId="3453" priority="1481" stopIfTrue="1" operator="equal">
      <formula>0</formula>
    </cfRule>
    <cfRule type="cellIs" dxfId="3452" priority="1482" stopIfTrue="1" operator="equal">
      <formula>0</formula>
    </cfRule>
    <cfRule type="cellIs" dxfId="3451" priority="1483" stopIfTrue="1" operator="equal">
      <formula>0</formula>
    </cfRule>
  </conditionalFormatting>
  <conditionalFormatting sqref="A151">
    <cfRule type="cellIs" dxfId="3450" priority="1484" stopIfTrue="1" operator="equal">
      <formula>0</formula>
    </cfRule>
    <cfRule type="cellIs" dxfId="3449" priority="1485" stopIfTrue="1" operator="equal">
      <formula>0</formula>
    </cfRule>
    <cfRule type="cellIs" dxfId="3448" priority="1486" stopIfTrue="1" operator="equal">
      <formula>0</formula>
    </cfRule>
  </conditionalFormatting>
  <conditionalFormatting sqref="A334:A336 A338">
    <cfRule type="cellIs" dxfId="3447" priority="1478" stopIfTrue="1" operator="equal">
      <formula>0</formula>
    </cfRule>
    <cfRule type="cellIs" dxfId="3446" priority="1479" stopIfTrue="1" operator="equal">
      <formula>0</formula>
    </cfRule>
    <cfRule type="cellIs" dxfId="3445" priority="1480" stopIfTrue="1" operator="equal">
      <formula>0</formula>
    </cfRule>
  </conditionalFormatting>
  <conditionalFormatting sqref="A335:A336 A340:A341 A338">
    <cfRule type="cellIs" dxfId="3444" priority="1475" stopIfTrue="1" operator="equal">
      <formula>0</formula>
    </cfRule>
    <cfRule type="cellIs" dxfId="3443" priority="1476" stopIfTrue="1" operator="equal">
      <formula>0</formula>
    </cfRule>
    <cfRule type="cellIs" dxfId="3442" priority="1477" stopIfTrue="1" operator="equal">
      <formula>0</formula>
    </cfRule>
  </conditionalFormatting>
  <conditionalFormatting sqref="A340:A341 A335:A336 A338">
    <cfRule type="cellIs" dxfId="3441" priority="1472" stopIfTrue="1" operator="equal">
      <formula>0</formula>
    </cfRule>
    <cfRule type="cellIs" dxfId="3440" priority="1473" stopIfTrue="1" operator="equal">
      <formula>0</formula>
    </cfRule>
    <cfRule type="cellIs" dxfId="3439" priority="1474" stopIfTrue="1" operator="equal">
      <formula>0</formula>
    </cfRule>
  </conditionalFormatting>
  <conditionalFormatting sqref="A336 A338">
    <cfRule type="cellIs" dxfId="3438" priority="1469" stopIfTrue="1" operator="equal">
      <formula>0</formula>
    </cfRule>
    <cfRule type="cellIs" dxfId="3437" priority="1470" stopIfTrue="1" operator="equal">
      <formula>0</formula>
    </cfRule>
    <cfRule type="cellIs" dxfId="3436" priority="1471" stopIfTrue="1" operator="equal">
      <formula>0</formula>
    </cfRule>
  </conditionalFormatting>
  <conditionalFormatting sqref="A343">
    <cfRule type="cellIs" dxfId="3435" priority="1466" stopIfTrue="1" operator="equal">
      <formula>0</formula>
    </cfRule>
    <cfRule type="cellIs" dxfId="3434" priority="1467" stopIfTrue="1" operator="equal">
      <formula>0</formula>
    </cfRule>
    <cfRule type="cellIs" dxfId="3433" priority="1468" stopIfTrue="1" operator="equal">
      <formula>0</formula>
    </cfRule>
  </conditionalFormatting>
  <conditionalFormatting sqref="A341">
    <cfRule type="cellIs" dxfId="3432" priority="1463" stopIfTrue="1" operator="equal">
      <formula>0</formula>
    </cfRule>
    <cfRule type="cellIs" dxfId="3431" priority="1464" stopIfTrue="1" operator="equal">
      <formula>0</formula>
    </cfRule>
    <cfRule type="cellIs" dxfId="3430" priority="1465" stopIfTrue="1" operator="equal">
      <formula>0</formula>
    </cfRule>
  </conditionalFormatting>
  <conditionalFormatting sqref="A338">
    <cfRule type="cellIs" dxfId="3429" priority="1460" stopIfTrue="1" operator="equal">
      <formula>0</formula>
    </cfRule>
    <cfRule type="cellIs" dxfId="3428" priority="1461" stopIfTrue="1" operator="equal">
      <formula>0</formula>
    </cfRule>
    <cfRule type="cellIs" dxfId="3427" priority="1462" stopIfTrue="1" operator="equal">
      <formula>0</formula>
    </cfRule>
  </conditionalFormatting>
  <conditionalFormatting sqref="A338">
    <cfRule type="cellIs" dxfId="3426" priority="1457" stopIfTrue="1" operator="equal">
      <formula>0</formula>
    </cfRule>
    <cfRule type="cellIs" dxfId="3425" priority="1458" stopIfTrue="1" operator="equal">
      <formula>0</formula>
    </cfRule>
    <cfRule type="cellIs" dxfId="3424" priority="1459" stopIfTrue="1" operator="equal">
      <formula>0</formula>
    </cfRule>
  </conditionalFormatting>
  <conditionalFormatting sqref="A344:A351">
    <cfRule type="cellIs" dxfId="3423" priority="1454" stopIfTrue="1" operator="equal">
      <formula>0</formula>
    </cfRule>
    <cfRule type="cellIs" dxfId="3422" priority="1455" stopIfTrue="1" operator="equal">
      <formula>0</formula>
    </cfRule>
    <cfRule type="cellIs" dxfId="3421" priority="1456" stopIfTrue="1" operator="equal">
      <formula>0</formula>
    </cfRule>
  </conditionalFormatting>
  <conditionalFormatting sqref="A344:A351">
    <cfRule type="cellIs" dxfId="3420" priority="1451" stopIfTrue="1" operator="equal">
      <formula>0</formula>
    </cfRule>
    <cfRule type="cellIs" dxfId="3419" priority="1452" stopIfTrue="1" operator="equal">
      <formula>0</formula>
    </cfRule>
    <cfRule type="cellIs" dxfId="3418" priority="1453" stopIfTrue="1" operator="equal">
      <formula>0</formula>
    </cfRule>
  </conditionalFormatting>
  <conditionalFormatting sqref="A206">
    <cfRule type="cellIs" dxfId="3417" priority="1448" stopIfTrue="1" operator="equal">
      <formula>0</formula>
    </cfRule>
    <cfRule type="cellIs" dxfId="3416" priority="1449" stopIfTrue="1" operator="equal">
      <formula>0</formula>
    </cfRule>
    <cfRule type="cellIs" dxfId="3415" priority="1450" stopIfTrue="1" operator="equal">
      <formula>0</formula>
    </cfRule>
  </conditionalFormatting>
  <conditionalFormatting sqref="N11">
    <cfRule type="cellIs" dxfId="3414" priority="1433" stopIfTrue="1" operator="equal">
      <formula>0</formula>
    </cfRule>
    <cfRule type="cellIs" dxfId="3413" priority="1434" stopIfTrue="1" operator="equal">
      <formula>0</formula>
    </cfRule>
    <cfRule type="cellIs" dxfId="3412" priority="1435" stopIfTrue="1" operator="equal">
      <formula>0</formula>
    </cfRule>
  </conditionalFormatting>
  <conditionalFormatting sqref="D11:G11">
    <cfRule type="cellIs" dxfId="3411" priority="1445" stopIfTrue="1" operator="equal">
      <formula>0</formula>
    </cfRule>
    <cfRule type="cellIs" dxfId="3410" priority="1446" stopIfTrue="1" operator="equal">
      <formula>0</formula>
    </cfRule>
    <cfRule type="cellIs" dxfId="3409" priority="1447" stopIfTrue="1" operator="equal">
      <formula>0</formula>
    </cfRule>
  </conditionalFormatting>
  <conditionalFormatting sqref="D11">
    <cfRule type="cellIs" dxfId="3408" priority="1444" stopIfTrue="1" operator="equal">
      <formula>0</formula>
    </cfRule>
  </conditionalFormatting>
  <conditionalFormatting sqref="F11 D11">
    <cfRule type="cellIs" dxfId="3407" priority="1442" stopIfTrue="1" operator="equal">
      <formula>0</formula>
    </cfRule>
    <cfRule type="cellIs" dxfId="3406" priority="1443" stopIfTrue="1" operator="between">
      <formula>-0.0001</formula>
      <formula>0.0001</formula>
    </cfRule>
  </conditionalFormatting>
  <conditionalFormatting sqref="C11">
    <cfRule type="cellIs" dxfId="3405" priority="1441" stopIfTrue="1" operator="equal">
      <formula>0</formula>
    </cfRule>
  </conditionalFormatting>
  <conditionalFormatting sqref="C11">
    <cfRule type="cellIs" dxfId="3404" priority="1438" stopIfTrue="1" operator="equal">
      <formula>0</formula>
    </cfRule>
    <cfRule type="cellIs" dxfId="3403" priority="1439" stopIfTrue="1" operator="equal">
      <formula>0</formula>
    </cfRule>
    <cfRule type="cellIs" dxfId="3402" priority="1440" stopIfTrue="1" operator="equal">
      <formula>0</formula>
    </cfRule>
  </conditionalFormatting>
  <conditionalFormatting sqref="C11">
    <cfRule type="cellIs" dxfId="3401" priority="1436" stopIfTrue="1" operator="equal">
      <formula>0</formula>
    </cfRule>
    <cfRule type="cellIs" dxfId="3400" priority="1437" stopIfTrue="1" operator="between">
      <formula>-0.0001</formula>
      <formula>0.0001</formula>
    </cfRule>
  </conditionalFormatting>
  <conditionalFormatting sqref="AS11">
    <cfRule type="cellIs" dxfId="3399" priority="1430" stopIfTrue="1" operator="equal">
      <formula>0</formula>
    </cfRule>
    <cfRule type="cellIs" dxfId="3398" priority="1431" stopIfTrue="1" operator="equal">
      <formula>0</formula>
    </cfRule>
    <cfRule type="cellIs" dxfId="3397" priority="1432" stopIfTrue="1" operator="equal">
      <formula>0</formula>
    </cfRule>
  </conditionalFormatting>
  <conditionalFormatting sqref="P30 M30 G30 E30 AS30">
    <cfRule type="cellIs" dxfId="3396" priority="1427" stopIfTrue="1" operator="equal">
      <formula>0</formula>
    </cfRule>
    <cfRule type="cellIs" dxfId="3395" priority="1428" stopIfTrue="1" operator="equal">
      <formula>0</formula>
    </cfRule>
    <cfRule type="cellIs" dxfId="3394" priority="1429" stopIfTrue="1" operator="equal">
      <formula>0</formula>
    </cfRule>
  </conditionalFormatting>
  <conditionalFormatting sqref="F30">
    <cfRule type="cellIs" dxfId="3393" priority="1419" stopIfTrue="1" operator="equal">
      <formula>0</formula>
    </cfRule>
    <cfRule type="cellIs" dxfId="3392" priority="1420" stopIfTrue="1" operator="equal">
      <formula>0</formula>
    </cfRule>
    <cfRule type="cellIs" dxfId="3391" priority="1421" stopIfTrue="1" operator="equal">
      <formula>0</formula>
    </cfRule>
  </conditionalFormatting>
  <conditionalFormatting sqref="C30:D30">
    <cfRule type="cellIs" dxfId="3390" priority="1424" stopIfTrue="1" operator="equal">
      <formula>0</formula>
    </cfRule>
    <cfRule type="cellIs" dxfId="3389" priority="1425" stopIfTrue="1" operator="equal">
      <formula>0</formula>
    </cfRule>
    <cfRule type="cellIs" dxfId="3388" priority="1426" stopIfTrue="1" operator="equal">
      <formula>0</formula>
    </cfRule>
  </conditionalFormatting>
  <conditionalFormatting sqref="C30:D30">
    <cfRule type="cellIs" dxfId="3387" priority="1422" stopIfTrue="1" operator="equal">
      <formula>0</formula>
    </cfRule>
    <cfRule type="cellIs" dxfId="3386" priority="1423" stopIfTrue="1" operator="between">
      <formula>-0.0001</formula>
      <formula>0.0001</formula>
    </cfRule>
  </conditionalFormatting>
  <conditionalFormatting sqref="F30">
    <cfRule type="cellIs" dxfId="3385" priority="1417" stopIfTrue="1" operator="equal">
      <formula>0</formula>
    </cfRule>
    <cfRule type="cellIs" dxfId="3384" priority="1418" stopIfTrue="1" operator="between">
      <formula>-0.0001</formula>
      <formula>0.0001</formula>
    </cfRule>
  </conditionalFormatting>
  <conditionalFormatting sqref="E52:E55 G52:G55 M52:M55 AS52:AS55">
    <cfRule type="cellIs" dxfId="3383" priority="1414" stopIfTrue="1" operator="equal">
      <formula>0</formula>
    </cfRule>
    <cfRule type="cellIs" dxfId="3382" priority="1415" stopIfTrue="1" operator="equal">
      <formula>0</formula>
    </cfRule>
    <cfRule type="cellIs" dxfId="3381" priority="1416" stopIfTrue="1" operator="equal">
      <formula>0</formula>
    </cfRule>
  </conditionalFormatting>
  <conditionalFormatting sqref="C48">
    <cfRule type="cellIs" dxfId="3380" priority="1405" stopIfTrue="1" operator="equal">
      <formula>0</formula>
    </cfRule>
    <cfRule type="cellIs" dxfId="3379" priority="1406" stopIfTrue="1" operator="equal">
      <formula>0</formula>
    </cfRule>
    <cfRule type="cellIs" dxfId="3378" priority="1407" stopIfTrue="1" operator="equal">
      <formula>0</formula>
    </cfRule>
  </conditionalFormatting>
  <conditionalFormatting sqref="C48">
    <cfRule type="cellIs" dxfId="3377" priority="1403" stopIfTrue="1" operator="equal">
      <formula>0</formula>
    </cfRule>
    <cfRule type="cellIs" dxfId="3376" priority="1404" stopIfTrue="1" operator="between">
      <formula>-0.0001</formula>
      <formula>0.0001</formula>
    </cfRule>
  </conditionalFormatting>
  <conditionalFormatting sqref="M48">
    <cfRule type="cellIs" dxfId="3375" priority="1411" stopIfTrue="1" operator="equal">
      <formula>0</formula>
    </cfRule>
    <cfRule type="cellIs" dxfId="3374" priority="1412" stopIfTrue="1" operator="equal">
      <formula>0</formula>
    </cfRule>
    <cfRule type="cellIs" dxfId="3373" priority="1413" stopIfTrue="1" operator="equal">
      <formula>0</formula>
    </cfRule>
  </conditionalFormatting>
  <conditionalFormatting sqref="B48">
    <cfRule type="cellIs" dxfId="3372" priority="1408" stopIfTrue="1" operator="equal">
      <formula>0</formula>
    </cfRule>
    <cfRule type="cellIs" dxfId="3371" priority="1409" stopIfTrue="1" operator="equal">
      <formula>0</formula>
    </cfRule>
    <cfRule type="cellIs" dxfId="3370" priority="1410" stopIfTrue="1" operator="equal">
      <formula>0</formula>
    </cfRule>
  </conditionalFormatting>
  <conditionalFormatting sqref="D48">
    <cfRule type="cellIs" dxfId="3369" priority="1400" stopIfTrue="1" operator="equal">
      <formula>0</formula>
    </cfRule>
    <cfRule type="cellIs" dxfId="3368" priority="1401" stopIfTrue="1" operator="equal">
      <formula>0</formula>
    </cfRule>
    <cfRule type="cellIs" dxfId="3367" priority="1402" stopIfTrue="1" operator="equal">
      <formula>0</formula>
    </cfRule>
  </conditionalFormatting>
  <conditionalFormatting sqref="D48">
    <cfRule type="cellIs" dxfId="3366" priority="1398" stopIfTrue="1" operator="equal">
      <formula>0</formula>
    </cfRule>
    <cfRule type="cellIs" dxfId="3365" priority="1399" stopIfTrue="1" operator="between">
      <formula>-0.0001</formula>
      <formula>0.0001</formula>
    </cfRule>
  </conditionalFormatting>
  <conditionalFormatting sqref="E48">
    <cfRule type="cellIs" dxfId="3364" priority="1395" stopIfTrue="1" operator="equal">
      <formula>0</formula>
    </cfRule>
    <cfRule type="cellIs" dxfId="3363" priority="1396" stopIfTrue="1" operator="equal">
      <formula>0</formula>
    </cfRule>
    <cfRule type="cellIs" dxfId="3362" priority="1397" stopIfTrue="1" operator="equal">
      <formula>0</formula>
    </cfRule>
  </conditionalFormatting>
  <conditionalFormatting sqref="F48:G48">
    <cfRule type="cellIs" dxfId="3361" priority="1392" stopIfTrue="1" operator="equal">
      <formula>0</formula>
    </cfRule>
    <cfRule type="cellIs" dxfId="3360" priority="1393" stopIfTrue="1" operator="equal">
      <formula>0</formula>
    </cfRule>
    <cfRule type="cellIs" dxfId="3359" priority="1394" stopIfTrue="1" operator="equal">
      <formula>0</formula>
    </cfRule>
  </conditionalFormatting>
  <conditionalFormatting sqref="F48">
    <cfRule type="cellIs" dxfId="3358" priority="1390" stopIfTrue="1" operator="equal">
      <formula>0</formula>
    </cfRule>
    <cfRule type="cellIs" dxfId="3357" priority="1391" stopIfTrue="1" operator="between">
      <formula>-0.0001</formula>
      <formula>0.0001</formula>
    </cfRule>
  </conditionalFormatting>
  <conditionalFormatting sqref="AS48">
    <cfRule type="cellIs" dxfId="3356" priority="1387" stopIfTrue="1" operator="equal">
      <formula>0</formula>
    </cfRule>
    <cfRule type="cellIs" dxfId="3355" priority="1388" stopIfTrue="1" operator="equal">
      <formula>0</formula>
    </cfRule>
    <cfRule type="cellIs" dxfId="3354" priority="1389" stopIfTrue="1" operator="equal">
      <formula>0</formula>
    </cfRule>
  </conditionalFormatting>
  <conditionalFormatting sqref="E55">
    <cfRule type="cellIs" dxfId="3353" priority="1381" stopIfTrue="1" operator="equal">
      <formula>0</formula>
    </cfRule>
    <cfRule type="cellIs" dxfId="3352" priority="1382" stopIfTrue="1" operator="equal">
      <formula>0</formula>
    </cfRule>
    <cfRule type="cellIs" dxfId="3351" priority="1383" stopIfTrue="1" operator="equal">
      <formula>0</formula>
    </cfRule>
  </conditionalFormatting>
  <conditionalFormatting sqref="F55 C55">
    <cfRule type="cellIs" dxfId="3350" priority="1376" stopIfTrue="1" operator="equal">
      <formula>0</formula>
    </cfRule>
    <cfRule type="cellIs" dxfId="3349" priority="1377" stopIfTrue="1" operator="equal">
      <formula>0</formula>
    </cfRule>
    <cfRule type="cellIs" dxfId="3348" priority="1378" stopIfTrue="1" operator="equal">
      <formula>0</formula>
    </cfRule>
  </conditionalFormatting>
  <conditionalFormatting sqref="F55 C55">
    <cfRule type="cellIs" dxfId="3347" priority="1374" stopIfTrue="1" operator="equal">
      <formula>0</formula>
    </cfRule>
    <cfRule type="cellIs" dxfId="3346" priority="1375" stopIfTrue="1" operator="between">
      <formula>-0.0001</formula>
      <formula>0.0001</formula>
    </cfRule>
  </conditionalFormatting>
  <conditionalFormatting sqref="M55">
    <cfRule type="cellIs" dxfId="3345" priority="1384" stopIfTrue="1" operator="equal">
      <formula>0</formula>
    </cfRule>
    <cfRule type="cellIs" dxfId="3344" priority="1385" stopIfTrue="1" operator="equal">
      <formula>0</formula>
    </cfRule>
    <cfRule type="cellIs" dxfId="3343" priority="1386" stopIfTrue="1" operator="equal">
      <formula>0</formula>
    </cfRule>
  </conditionalFormatting>
  <conditionalFormatting sqref="E55">
    <cfRule type="cellIs" dxfId="3342" priority="1379" stopIfTrue="1" operator="equal">
      <formula>0</formula>
    </cfRule>
    <cfRule type="cellIs" dxfId="3341" priority="1380" stopIfTrue="1" operator="between">
      <formula>-0.0001</formula>
      <formula>0.0001</formula>
    </cfRule>
  </conditionalFormatting>
  <conditionalFormatting sqref="G55">
    <cfRule type="cellIs" dxfId="3340" priority="1370" stopIfTrue="1" operator="equal">
      <formula>0</formula>
    </cfRule>
    <cfRule type="cellIs" dxfId="3339" priority="1371" stopIfTrue="1" operator="equal">
      <formula>0</formula>
    </cfRule>
    <cfRule type="cellIs" dxfId="3338" priority="1372" stopIfTrue="1" operator="equal">
      <formula>0</formula>
    </cfRule>
  </conditionalFormatting>
  <conditionalFormatting sqref="G55">
    <cfRule type="cellIs" dxfId="3337" priority="1368" stopIfTrue="1" operator="equal">
      <formula>0</formula>
    </cfRule>
    <cfRule type="cellIs" dxfId="3336" priority="1369" stopIfTrue="1" operator="between">
      <formula>-0.0001</formula>
      <formula>0.0001</formula>
    </cfRule>
  </conditionalFormatting>
  <conditionalFormatting sqref="C55">
    <cfRule type="cellIs" dxfId="3335" priority="1373" stopIfTrue="1" operator="equal">
      <formula>0</formula>
    </cfRule>
  </conditionalFormatting>
  <conditionalFormatting sqref="AP55:AR55">
    <cfRule type="cellIs" dxfId="3334" priority="1363" stopIfTrue="1" operator="equal">
      <formula>0</formula>
    </cfRule>
    <cfRule type="cellIs" dxfId="3333" priority="1364" stopIfTrue="1" operator="between">
      <formula>-0.0001</formula>
      <formula>0.0001</formula>
    </cfRule>
  </conditionalFormatting>
  <conditionalFormatting sqref="AP55:AR55">
    <cfRule type="cellIs" dxfId="3332" priority="1365" stopIfTrue="1" operator="equal">
      <formula>0</formula>
    </cfRule>
    <cfRule type="cellIs" dxfId="3331" priority="1366" stopIfTrue="1" operator="equal">
      <formula>0</formula>
    </cfRule>
    <cfRule type="cellIs" dxfId="3330" priority="1367" stopIfTrue="1" operator="equal">
      <formula>0</formula>
    </cfRule>
  </conditionalFormatting>
  <conditionalFormatting sqref="AS55">
    <cfRule type="cellIs" dxfId="3329" priority="1360" stopIfTrue="1" operator="equal">
      <formula>0</formula>
    </cfRule>
    <cfRule type="cellIs" dxfId="3328" priority="1361" stopIfTrue="1" operator="equal">
      <formula>0</formula>
    </cfRule>
    <cfRule type="cellIs" dxfId="3327" priority="1362" stopIfTrue="1" operator="equal">
      <formula>0</formula>
    </cfRule>
  </conditionalFormatting>
  <conditionalFormatting sqref="AS55">
    <cfRule type="cellIs" dxfId="3326" priority="1358" stopIfTrue="1" operator="equal">
      <formula>0</formula>
    </cfRule>
    <cfRule type="cellIs" dxfId="3325" priority="1359" stopIfTrue="1" operator="between">
      <formula>-0.0001</formula>
      <formula>0.0001</formula>
    </cfRule>
  </conditionalFormatting>
  <conditionalFormatting sqref="AP49:AR49">
    <cfRule type="cellIs" dxfId="3324" priority="1352" stopIfTrue="1" operator="equal">
      <formula>0</formula>
    </cfRule>
    <cfRule type="cellIs" dxfId="3323" priority="1353" stopIfTrue="1" operator="equal">
      <formula>0</formula>
    </cfRule>
    <cfRule type="cellIs" dxfId="3322" priority="1354" stopIfTrue="1" operator="equal">
      <formula>0</formula>
    </cfRule>
  </conditionalFormatting>
  <conditionalFormatting sqref="E49 G49 M49">
    <cfRule type="cellIs" dxfId="3321" priority="1355" stopIfTrue="1" operator="equal">
      <formula>0</formula>
    </cfRule>
    <cfRule type="cellIs" dxfId="3320" priority="1356" stopIfTrue="1" operator="equal">
      <formula>0</formula>
    </cfRule>
    <cfRule type="cellIs" dxfId="3319" priority="1357" stopIfTrue="1" operator="equal">
      <formula>0</formula>
    </cfRule>
  </conditionalFormatting>
  <conditionalFormatting sqref="AS49">
    <cfRule type="cellIs" dxfId="3318" priority="1349" stopIfTrue="1" operator="equal">
      <formula>0</formula>
    </cfRule>
    <cfRule type="cellIs" dxfId="3317" priority="1350" stopIfTrue="1" operator="equal">
      <formula>0</formula>
    </cfRule>
    <cfRule type="cellIs" dxfId="3316" priority="1351" stopIfTrue="1" operator="equal">
      <formula>0</formula>
    </cfRule>
  </conditionalFormatting>
  <conditionalFormatting sqref="AF61">
    <cfRule type="cellIs" dxfId="3315" priority="1346" stopIfTrue="1" operator="equal">
      <formula>0</formula>
    </cfRule>
    <cfRule type="cellIs" dxfId="3314" priority="1347" stopIfTrue="1" operator="equal">
      <formula>0</formula>
    </cfRule>
    <cfRule type="cellIs" dxfId="3313" priority="1348" stopIfTrue="1" operator="equal">
      <formula>0</formula>
    </cfRule>
  </conditionalFormatting>
  <conditionalFormatting sqref="T64:U64">
    <cfRule type="cellIs" dxfId="3312" priority="1343" stopIfTrue="1" operator="equal">
      <formula>0</formula>
    </cfRule>
    <cfRule type="cellIs" dxfId="3311" priority="1344" stopIfTrue="1" operator="equal">
      <formula>0</formula>
    </cfRule>
    <cfRule type="cellIs" dxfId="3310" priority="1345" stopIfTrue="1" operator="equal">
      <formula>0</formula>
    </cfRule>
  </conditionalFormatting>
  <conditionalFormatting sqref="C64:G64 M64">
    <cfRule type="cellIs" dxfId="3309" priority="1340" stopIfTrue="1" operator="equal">
      <formula>0</formula>
    </cfRule>
    <cfRule type="cellIs" dxfId="3308" priority="1341" stopIfTrue="1" operator="equal">
      <formula>0</formula>
    </cfRule>
    <cfRule type="cellIs" dxfId="3307" priority="1342" stopIfTrue="1" operator="equal">
      <formula>0</formula>
    </cfRule>
  </conditionalFormatting>
  <conditionalFormatting sqref="C64:D64 F64">
    <cfRule type="cellIs" dxfId="3306" priority="1338" stopIfTrue="1" operator="equal">
      <formula>0</formula>
    </cfRule>
    <cfRule type="cellIs" dxfId="3305" priority="1339" stopIfTrue="1" operator="between">
      <formula>-0.0001</formula>
      <formula>0.0001</formula>
    </cfRule>
  </conditionalFormatting>
  <conditionalFormatting sqref="R64">
    <cfRule type="cellIs" dxfId="3304" priority="1335" stopIfTrue="1" operator="equal">
      <formula>0</formula>
    </cfRule>
    <cfRule type="cellIs" dxfId="3303" priority="1336" stopIfTrue="1" operator="equal">
      <formula>0</formula>
    </cfRule>
    <cfRule type="cellIs" dxfId="3302" priority="1337" stopIfTrue="1" operator="equal">
      <formula>0</formula>
    </cfRule>
  </conditionalFormatting>
  <conditionalFormatting sqref="B64">
    <cfRule type="cellIs" dxfId="3301" priority="1332" stopIfTrue="1" operator="equal">
      <formula>0</formula>
    </cfRule>
    <cfRule type="cellIs" dxfId="3300" priority="1333" stopIfTrue="1" operator="equal">
      <formula>0</formula>
    </cfRule>
    <cfRule type="cellIs" dxfId="3299" priority="1334" stopIfTrue="1" operator="equal">
      <formula>0</formula>
    </cfRule>
  </conditionalFormatting>
  <conditionalFormatting sqref="AS64">
    <cfRule type="cellIs" dxfId="3298" priority="1329" stopIfTrue="1" operator="equal">
      <formula>0</formula>
    </cfRule>
    <cfRule type="cellIs" dxfId="3297" priority="1330" stopIfTrue="1" operator="equal">
      <formula>0</formula>
    </cfRule>
    <cfRule type="cellIs" dxfId="3296" priority="1331" stopIfTrue="1" operator="equal">
      <formula>0</formula>
    </cfRule>
  </conditionalFormatting>
  <conditionalFormatting sqref="S64">
    <cfRule type="cellIs" dxfId="3295" priority="1326" stopIfTrue="1" operator="equal">
      <formula>0</formula>
    </cfRule>
    <cfRule type="cellIs" dxfId="3294" priority="1327" stopIfTrue="1" operator="equal">
      <formula>0</formula>
    </cfRule>
    <cfRule type="cellIs" dxfId="3293" priority="1328" stopIfTrue="1" operator="equal">
      <formula>0</formula>
    </cfRule>
  </conditionalFormatting>
  <conditionalFormatting sqref="B70">
    <cfRule type="cellIs" dxfId="3292" priority="1317" stopIfTrue="1" operator="equal">
      <formula>0</formula>
    </cfRule>
    <cfRule type="cellIs" dxfId="3291" priority="1318" stopIfTrue="1" operator="equal">
      <formula>0</formula>
    </cfRule>
    <cfRule type="cellIs" dxfId="3290" priority="1319" stopIfTrue="1" operator="equal">
      <formula>0</formula>
    </cfRule>
  </conditionalFormatting>
  <conditionalFormatting sqref="D70">
    <cfRule type="cellIs" dxfId="3289" priority="1325" stopIfTrue="1" operator="equal">
      <formula>0</formula>
    </cfRule>
  </conditionalFormatting>
  <conditionalFormatting sqref="C70:G70">
    <cfRule type="cellIs" dxfId="3288" priority="1322" stopIfTrue="1" operator="equal">
      <formula>0</formula>
    </cfRule>
    <cfRule type="cellIs" dxfId="3287" priority="1323" stopIfTrue="1" operator="equal">
      <formula>0</formula>
    </cfRule>
    <cfRule type="cellIs" dxfId="3286" priority="1324" stopIfTrue="1" operator="equal">
      <formula>0</formula>
    </cfRule>
  </conditionalFormatting>
  <conditionalFormatting sqref="F70 C70:D70">
    <cfRule type="cellIs" dxfId="3285" priority="1320" stopIfTrue="1" operator="equal">
      <formula>0</formula>
    </cfRule>
    <cfRule type="cellIs" dxfId="3284" priority="1321" stopIfTrue="1" operator="between">
      <formula>-0.0001</formula>
      <formula>0.0001</formula>
    </cfRule>
  </conditionalFormatting>
  <conditionalFormatting sqref="AS70">
    <cfRule type="cellIs" dxfId="3283" priority="1314" stopIfTrue="1" operator="equal">
      <formula>0</formula>
    </cfRule>
    <cfRule type="cellIs" dxfId="3282" priority="1315" stopIfTrue="1" operator="equal">
      <formula>0</formula>
    </cfRule>
    <cfRule type="cellIs" dxfId="3281" priority="1316" stopIfTrue="1" operator="equal">
      <formula>0</formula>
    </cfRule>
  </conditionalFormatting>
  <conditionalFormatting sqref="M70">
    <cfRule type="cellIs" dxfId="3280" priority="1311" stopIfTrue="1" operator="equal">
      <formula>0</formula>
    </cfRule>
    <cfRule type="cellIs" dxfId="3279" priority="1312" stopIfTrue="1" operator="equal">
      <formula>0</formula>
    </cfRule>
    <cfRule type="cellIs" dxfId="3278" priority="1313" stopIfTrue="1" operator="equal">
      <formula>0</formula>
    </cfRule>
  </conditionalFormatting>
  <conditionalFormatting sqref="M71 B71:F71">
    <cfRule type="cellIs" dxfId="3277" priority="1308" stopIfTrue="1" operator="equal">
      <formula>0</formula>
    </cfRule>
    <cfRule type="cellIs" dxfId="3276" priority="1309" stopIfTrue="1" operator="equal">
      <formula>0</formula>
    </cfRule>
    <cfRule type="cellIs" dxfId="3275" priority="1310" stopIfTrue="1" operator="equal">
      <formula>0</formula>
    </cfRule>
  </conditionalFormatting>
  <conditionalFormatting sqref="F71 C71:D71">
    <cfRule type="cellIs" dxfId="3274" priority="1306" stopIfTrue="1" operator="equal">
      <formula>0</formula>
    </cfRule>
    <cfRule type="cellIs" dxfId="3273" priority="1307" stopIfTrue="1" operator="between">
      <formula>-0.0001</formula>
      <formula>0.0001</formula>
    </cfRule>
  </conditionalFormatting>
  <conditionalFormatting sqref="D71">
    <cfRule type="cellIs" dxfId="3272" priority="1305" stopIfTrue="1" operator="equal">
      <formula>0</formula>
    </cfRule>
  </conditionalFormatting>
  <conditionalFormatting sqref="AS71">
    <cfRule type="cellIs" dxfId="3271" priority="1302" stopIfTrue="1" operator="equal">
      <formula>0</formula>
    </cfRule>
    <cfRule type="cellIs" dxfId="3270" priority="1303" stopIfTrue="1" operator="equal">
      <formula>0</formula>
    </cfRule>
    <cfRule type="cellIs" dxfId="3269" priority="1304" stopIfTrue="1" operator="equal">
      <formula>0</formula>
    </cfRule>
  </conditionalFormatting>
  <conditionalFormatting sqref="C76 E76">
    <cfRule type="cellIs" dxfId="3268" priority="1299" stopIfTrue="1" operator="equal">
      <formula>0</formula>
    </cfRule>
    <cfRule type="cellIs" dxfId="3267" priority="1300" stopIfTrue="1" operator="equal">
      <formula>0</formula>
    </cfRule>
    <cfRule type="cellIs" dxfId="3266" priority="1301" stopIfTrue="1" operator="equal">
      <formula>0</formula>
    </cfRule>
  </conditionalFormatting>
  <conditionalFormatting sqref="C76">
    <cfRule type="cellIs" dxfId="3265" priority="1297" stopIfTrue="1" operator="equal">
      <formula>0</formula>
    </cfRule>
    <cfRule type="cellIs" dxfId="3264" priority="1298" stopIfTrue="1" operator="between">
      <formula>-0.0001</formula>
      <formula>0.0001</formula>
    </cfRule>
  </conditionalFormatting>
  <conditionalFormatting sqref="M76">
    <cfRule type="cellIs" dxfId="3263" priority="1294" stopIfTrue="1" operator="equal">
      <formula>0</formula>
    </cfRule>
    <cfRule type="cellIs" dxfId="3262" priority="1295" stopIfTrue="1" operator="equal">
      <formula>0</formula>
    </cfRule>
    <cfRule type="cellIs" dxfId="3261" priority="1296" stopIfTrue="1" operator="equal">
      <formula>0</formula>
    </cfRule>
  </conditionalFormatting>
  <conditionalFormatting sqref="AS76">
    <cfRule type="cellIs" dxfId="3260" priority="1291" stopIfTrue="1" operator="equal">
      <formula>0</formula>
    </cfRule>
    <cfRule type="cellIs" dxfId="3259" priority="1292" stopIfTrue="1" operator="equal">
      <formula>0</formula>
    </cfRule>
    <cfRule type="cellIs" dxfId="3258" priority="1293" stopIfTrue="1" operator="equal">
      <formula>0</formula>
    </cfRule>
  </conditionalFormatting>
  <conditionalFormatting sqref="D160">
    <cfRule type="cellIs" dxfId="3257" priority="1290" stopIfTrue="1" operator="equal">
      <formula>0</formula>
    </cfRule>
  </conditionalFormatting>
  <conditionalFormatting sqref="N160 D160">
    <cfRule type="cellIs" dxfId="3256" priority="1287" stopIfTrue="1" operator="equal">
      <formula>0</formula>
    </cfRule>
    <cfRule type="cellIs" dxfId="3255" priority="1288" stopIfTrue="1" operator="equal">
      <formula>0</formula>
    </cfRule>
    <cfRule type="cellIs" dxfId="3254" priority="1289" stopIfTrue="1" operator="equal">
      <formula>0</formula>
    </cfRule>
  </conditionalFormatting>
  <conditionalFormatting sqref="D160">
    <cfRule type="cellIs" dxfId="3253" priority="1285" stopIfTrue="1" operator="equal">
      <formula>0</formula>
    </cfRule>
    <cfRule type="cellIs" dxfId="3252" priority="1286" stopIfTrue="1" operator="between">
      <formula>-0.0001</formula>
      <formula>0.0001</formula>
    </cfRule>
  </conditionalFormatting>
  <conditionalFormatting sqref="B160">
    <cfRule type="cellIs" dxfId="3251" priority="1282" stopIfTrue="1" operator="equal">
      <formula>0</formula>
    </cfRule>
    <cfRule type="cellIs" dxfId="3250" priority="1283" stopIfTrue="1" operator="equal">
      <formula>0</formula>
    </cfRule>
    <cfRule type="cellIs" dxfId="3249" priority="1284" stopIfTrue="1" operator="equal">
      <formula>0</formula>
    </cfRule>
  </conditionalFormatting>
  <conditionalFormatting sqref="F163">
    <cfRule type="cellIs" dxfId="3248" priority="1274" stopIfTrue="1" operator="equal">
      <formula>0</formula>
    </cfRule>
    <cfRule type="cellIs" dxfId="3247" priority="1275" stopIfTrue="1" operator="between">
      <formula>-0.0001</formula>
      <formula>0.0001</formula>
    </cfRule>
  </conditionalFormatting>
  <conditionalFormatting sqref="E163:G163 T163:AO163 M163:Q163">
    <cfRule type="cellIs" dxfId="3246" priority="1279" stopIfTrue="1" operator="equal">
      <formula>0</formula>
    </cfRule>
    <cfRule type="cellIs" dxfId="3245" priority="1280" stopIfTrue="1" operator="equal">
      <formula>0</formula>
    </cfRule>
    <cfRule type="cellIs" dxfId="3244" priority="1281" stopIfTrue="1" operator="equal">
      <formula>0</formula>
    </cfRule>
  </conditionalFormatting>
  <conditionalFormatting sqref="C163">
    <cfRule type="cellIs" dxfId="3243" priority="1276" stopIfTrue="1" operator="equal">
      <formula>0</formula>
    </cfRule>
    <cfRule type="cellIs" dxfId="3242" priority="1277" stopIfTrue="1" operator="equal">
      <formula>0</formula>
    </cfRule>
    <cfRule type="cellIs" dxfId="3241" priority="1278" stopIfTrue="1" operator="equal">
      <formula>0</formula>
    </cfRule>
  </conditionalFormatting>
  <conditionalFormatting sqref="AS163">
    <cfRule type="cellIs" dxfId="3240" priority="1271" stopIfTrue="1" operator="equal">
      <formula>0</formula>
    </cfRule>
    <cfRule type="cellIs" dxfId="3239" priority="1272" stopIfTrue="1" operator="equal">
      <formula>0</formula>
    </cfRule>
    <cfRule type="cellIs" dxfId="3238" priority="1273" stopIfTrue="1" operator="equal">
      <formula>0</formula>
    </cfRule>
  </conditionalFormatting>
  <conditionalFormatting sqref="B165">
    <cfRule type="cellIs" dxfId="3237" priority="1268" stopIfTrue="1" operator="equal">
      <formula>0</formula>
    </cfRule>
    <cfRule type="cellIs" dxfId="3236" priority="1269" stopIfTrue="1" operator="equal">
      <formula>0</formula>
    </cfRule>
    <cfRule type="cellIs" dxfId="3235" priority="1270" stopIfTrue="1" operator="equal">
      <formula>0</formula>
    </cfRule>
  </conditionalFormatting>
  <conditionalFormatting sqref="C165:D165">
    <cfRule type="cellIs" dxfId="3234" priority="1266" stopIfTrue="1" operator="equal">
      <formula>0</formula>
    </cfRule>
    <cfRule type="cellIs" dxfId="3233" priority="1267" stopIfTrue="1" operator="between">
      <formula>-0.0001</formula>
      <formula>0.0001</formula>
    </cfRule>
  </conditionalFormatting>
  <conditionalFormatting sqref="C165:G165 M165">
    <cfRule type="cellIs" dxfId="3232" priority="1263" stopIfTrue="1" operator="equal">
      <formula>0</formula>
    </cfRule>
    <cfRule type="cellIs" dxfId="3231" priority="1264" stopIfTrue="1" operator="equal">
      <formula>0</formula>
    </cfRule>
    <cfRule type="cellIs" dxfId="3230" priority="1265" stopIfTrue="1" operator="equal">
      <formula>0</formula>
    </cfRule>
  </conditionalFormatting>
  <conditionalFormatting sqref="F165">
    <cfRule type="cellIs" dxfId="3229" priority="1261" stopIfTrue="1" operator="equal">
      <formula>0</formula>
    </cfRule>
    <cfRule type="cellIs" dxfId="3228" priority="1262" stopIfTrue="1" operator="between">
      <formula>-0.0001</formula>
      <formula>0.0001</formula>
    </cfRule>
  </conditionalFormatting>
  <conditionalFormatting sqref="AS165">
    <cfRule type="cellIs" dxfId="3227" priority="1258" stopIfTrue="1" operator="equal">
      <formula>0</formula>
    </cfRule>
    <cfRule type="cellIs" dxfId="3226" priority="1259" stopIfTrue="1" operator="equal">
      <formula>0</formula>
    </cfRule>
    <cfRule type="cellIs" dxfId="3225" priority="1260" stopIfTrue="1" operator="equal">
      <formula>0</formula>
    </cfRule>
  </conditionalFormatting>
  <conditionalFormatting sqref="E154:G154 M154">
    <cfRule type="cellIs" dxfId="3224" priority="1255" stopIfTrue="1" operator="equal">
      <formula>0</formula>
    </cfRule>
    <cfRule type="cellIs" dxfId="3223" priority="1256" stopIfTrue="1" operator="equal">
      <formula>0</formula>
    </cfRule>
    <cfRule type="cellIs" dxfId="3222" priority="1257" stopIfTrue="1" operator="equal">
      <formula>0</formula>
    </cfRule>
  </conditionalFormatting>
  <conditionalFormatting sqref="F154">
    <cfRule type="cellIs" dxfId="3221" priority="1253" stopIfTrue="1" operator="equal">
      <formula>0</formula>
    </cfRule>
    <cfRule type="cellIs" dxfId="3220" priority="1254" stopIfTrue="1" operator="between">
      <formula>-0.0001</formula>
      <formula>0.0001</formula>
    </cfRule>
  </conditionalFormatting>
  <conditionalFormatting sqref="C154">
    <cfRule type="cellIs" dxfId="3219" priority="1250" stopIfTrue="1" operator="equal">
      <formula>0</formula>
    </cfRule>
    <cfRule type="cellIs" dxfId="3218" priority="1251" stopIfTrue="1" operator="equal">
      <formula>0</formula>
    </cfRule>
    <cfRule type="cellIs" dxfId="3217" priority="1252" stopIfTrue="1" operator="equal">
      <formula>0</formula>
    </cfRule>
  </conditionalFormatting>
  <conditionalFormatting sqref="AS154">
    <cfRule type="cellIs" dxfId="3216" priority="1247" stopIfTrue="1" operator="equal">
      <formula>0</formula>
    </cfRule>
    <cfRule type="cellIs" dxfId="3215" priority="1248" stopIfTrue="1" operator="equal">
      <formula>0</formula>
    </cfRule>
    <cfRule type="cellIs" dxfId="3214" priority="1249" stopIfTrue="1" operator="equal">
      <formula>0</formula>
    </cfRule>
  </conditionalFormatting>
  <conditionalFormatting sqref="E304:G305">
    <cfRule type="cellIs" dxfId="3213" priority="1244" stopIfTrue="1" operator="equal">
      <formula>0</formula>
    </cfRule>
    <cfRule type="cellIs" dxfId="3212" priority="1245" stopIfTrue="1" operator="equal">
      <formula>0</formula>
    </cfRule>
    <cfRule type="cellIs" dxfId="3211" priority="1246" stopIfTrue="1" operator="equal">
      <formula>0</formula>
    </cfRule>
  </conditionalFormatting>
  <conditionalFormatting sqref="F304:F305">
    <cfRule type="cellIs" dxfId="3210" priority="1242" stopIfTrue="1" operator="equal">
      <formula>0</formula>
    </cfRule>
    <cfRule type="cellIs" dxfId="3209" priority="1243" stopIfTrue="1" operator="between">
      <formula>-0.0001</formula>
      <formula>0.0001</formula>
    </cfRule>
  </conditionalFormatting>
  <conditionalFormatting sqref="C304:C305">
    <cfRule type="cellIs" dxfId="3208" priority="1239" stopIfTrue="1" operator="equal">
      <formula>0</formula>
    </cfRule>
    <cfRule type="cellIs" dxfId="3207" priority="1240" stopIfTrue="1" operator="equal">
      <formula>0</formula>
    </cfRule>
    <cfRule type="cellIs" dxfId="3206" priority="1241" stopIfTrue="1" operator="equal">
      <formula>0</formula>
    </cfRule>
  </conditionalFormatting>
  <conditionalFormatting sqref="AS304:AS305">
    <cfRule type="cellIs" dxfId="3205" priority="1236" stopIfTrue="1" operator="equal">
      <formula>0</formula>
    </cfRule>
    <cfRule type="cellIs" dxfId="3204" priority="1237" stopIfTrue="1" operator="equal">
      <formula>0</formula>
    </cfRule>
    <cfRule type="cellIs" dxfId="3203" priority="1238" stopIfTrue="1" operator="equal">
      <formula>0</formula>
    </cfRule>
  </conditionalFormatting>
  <conditionalFormatting sqref="M21 C21:G21">
    <cfRule type="cellIs" dxfId="3202" priority="1233" stopIfTrue="1" operator="equal">
      <formula>0</formula>
    </cfRule>
    <cfRule type="cellIs" dxfId="3201" priority="1234" stopIfTrue="1" operator="equal">
      <formula>0</formula>
    </cfRule>
    <cfRule type="cellIs" dxfId="3200" priority="1235" stopIfTrue="1" operator="equal">
      <formula>0</formula>
    </cfRule>
  </conditionalFormatting>
  <conditionalFormatting sqref="F21 C21:D21">
    <cfRule type="cellIs" dxfId="3199" priority="1231" stopIfTrue="1" operator="equal">
      <formula>0</formula>
    </cfRule>
    <cfRule type="cellIs" dxfId="3198" priority="1232" stopIfTrue="1" operator="between">
      <formula>-0.0001</formula>
      <formula>0.0001</formula>
    </cfRule>
  </conditionalFormatting>
  <conditionalFormatting sqref="C21:D21">
    <cfRule type="cellIs" dxfId="3197" priority="1230" stopIfTrue="1" operator="equal">
      <formula>0</formula>
    </cfRule>
  </conditionalFormatting>
  <conditionalFormatting sqref="AS21">
    <cfRule type="cellIs" dxfId="3196" priority="1227" stopIfTrue="1" operator="equal">
      <formula>0</formula>
    </cfRule>
    <cfRule type="cellIs" dxfId="3195" priority="1228" stopIfTrue="1" operator="equal">
      <formula>0</formula>
    </cfRule>
    <cfRule type="cellIs" dxfId="3194" priority="1229" stopIfTrue="1" operator="equal">
      <formula>0</formula>
    </cfRule>
  </conditionalFormatting>
  <conditionalFormatting sqref="C256:G256 M256">
    <cfRule type="cellIs" dxfId="3193" priority="1224" stopIfTrue="1" operator="equal">
      <formula>0</formula>
    </cfRule>
    <cfRule type="cellIs" dxfId="3192" priority="1225" stopIfTrue="1" operator="equal">
      <formula>0</formula>
    </cfRule>
    <cfRule type="cellIs" dxfId="3191" priority="1226" stopIfTrue="1" operator="equal">
      <formula>0</formula>
    </cfRule>
  </conditionalFormatting>
  <conditionalFormatting sqref="C256 F256">
    <cfRule type="cellIs" dxfId="3190" priority="1222" stopIfTrue="1" operator="equal">
      <formula>0</formula>
    </cfRule>
    <cfRule type="cellIs" dxfId="3189" priority="1223" stopIfTrue="1" operator="between">
      <formula>-0.0001</formula>
      <formula>0.0001</formula>
    </cfRule>
  </conditionalFormatting>
  <conditionalFormatting sqref="AS256">
    <cfRule type="cellIs" dxfId="3188" priority="1219" stopIfTrue="1" operator="equal">
      <formula>0</formula>
    </cfRule>
    <cfRule type="cellIs" dxfId="3187" priority="1220" stopIfTrue="1" operator="equal">
      <formula>0</formula>
    </cfRule>
    <cfRule type="cellIs" dxfId="3186" priority="1221" stopIfTrue="1" operator="equal">
      <formula>0</formula>
    </cfRule>
  </conditionalFormatting>
  <conditionalFormatting sqref="AW256:AX256">
    <cfRule type="cellIs" dxfId="3185" priority="1216" stopIfTrue="1" operator="equal">
      <formula>0</formula>
    </cfRule>
    <cfRule type="cellIs" dxfId="3184" priority="1217" stopIfTrue="1" operator="equal">
      <formula>0</formula>
    </cfRule>
    <cfRule type="cellIs" dxfId="3183" priority="1218" stopIfTrue="1" operator="equal">
      <formula>0</formula>
    </cfRule>
  </conditionalFormatting>
  <conditionalFormatting sqref="B257 G257 E257">
    <cfRule type="cellIs" dxfId="3182" priority="1213" stopIfTrue="1" operator="equal">
      <formula>0</formula>
    </cfRule>
    <cfRule type="cellIs" dxfId="3181" priority="1214" stopIfTrue="1" operator="equal">
      <formula>0</formula>
    </cfRule>
    <cfRule type="cellIs" dxfId="3180" priority="1215" stopIfTrue="1" operator="equal">
      <formula>0</formula>
    </cfRule>
  </conditionalFormatting>
  <conditionalFormatting sqref="D257 M257">
    <cfRule type="cellIs" dxfId="3179" priority="1210" stopIfTrue="1" operator="equal">
      <formula>0</formula>
    </cfRule>
    <cfRule type="cellIs" dxfId="3178" priority="1211" stopIfTrue="1" operator="equal">
      <formula>0</formula>
    </cfRule>
    <cfRule type="cellIs" dxfId="3177" priority="1212" stopIfTrue="1" operator="equal">
      <formula>0</formula>
    </cfRule>
  </conditionalFormatting>
  <conditionalFormatting sqref="D257">
    <cfRule type="cellIs" dxfId="3176" priority="1208" stopIfTrue="1" operator="equal">
      <formula>0</formula>
    </cfRule>
    <cfRule type="cellIs" dxfId="3175" priority="1209" stopIfTrue="1" operator="between">
      <formula>-0.0001</formula>
      <formula>0.0001</formula>
    </cfRule>
  </conditionalFormatting>
  <conditionalFormatting sqref="C257">
    <cfRule type="cellIs" dxfId="3174" priority="1205" stopIfTrue="1" operator="equal">
      <formula>0</formula>
    </cfRule>
    <cfRule type="cellIs" dxfId="3173" priority="1206" stopIfTrue="1" operator="equal">
      <formula>0</formula>
    </cfRule>
    <cfRule type="cellIs" dxfId="3172" priority="1207" stopIfTrue="1" operator="equal">
      <formula>0</formula>
    </cfRule>
  </conditionalFormatting>
  <conditionalFormatting sqref="C257">
    <cfRule type="cellIs" dxfId="3171" priority="1203" stopIfTrue="1" operator="equal">
      <formula>0</formula>
    </cfRule>
    <cfRule type="cellIs" dxfId="3170" priority="1204" stopIfTrue="1" operator="between">
      <formula>-0.0001</formula>
      <formula>0.0001</formula>
    </cfRule>
  </conditionalFormatting>
  <conditionalFormatting sqref="F257">
    <cfRule type="cellIs" dxfId="3169" priority="1200" stopIfTrue="1" operator="equal">
      <formula>0</formula>
    </cfRule>
    <cfRule type="cellIs" dxfId="3168" priority="1201" stopIfTrue="1" operator="equal">
      <formula>0</formula>
    </cfRule>
    <cfRule type="cellIs" dxfId="3167" priority="1202" stopIfTrue="1" operator="equal">
      <formula>0</formula>
    </cfRule>
  </conditionalFormatting>
  <conditionalFormatting sqref="F257">
    <cfRule type="cellIs" dxfId="3166" priority="1198" stopIfTrue="1" operator="equal">
      <formula>0</formula>
    </cfRule>
    <cfRule type="cellIs" dxfId="3165" priority="1199" stopIfTrue="1" operator="between">
      <formula>-0.0001</formula>
      <formula>0.0001</formula>
    </cfRule>
  </conditionalFormatting>
  <conditionalFormatting sqref="AS257">
    <cfRule type="cellIs" dxfId="3164" priority="1195" stopIfTrue="1" operator="equal">
      <formula>0</formula>
    </cfRule>
    <cfRule type="cellIs" dxfId="3163" priority="1196" stopIfTrue="1" operator="equal">
      <formula>0</formula>
    </cfRule>
    <cfRule type="cellIs" dxfId="3162" priority="1197" stopIfTrue="1" operator="equal">
      <formula>0</formula>
    </cfRule>
  </conditionalFormatting>
  <conditionalFormatting sqref="AW257:AX257">
    <cfRule type="cellIs" dxfId="3161" priority="1192" stopIfTrue="1" operator="equal">
      <formula>0</formula>
    </cfRule>
    <cfRule type="cellIs" dxfId="3160" priority="1193" stopIfTrue="1" operator="equal">
      <formula>0</formula>
    </cfRule>
    <cfRule type="cellIs" dxfId="3159" priority="1194" stopIfTrue="1" operator="equal">
      <formula>0</formula>
    </cfRule>
  </conditionalFormatting>
  <conditionalFormatting sqref="M259:Q259 T259:V259">
    <cfRule type="cellIs" dxfId="3158" priority="1189" stopIfTrue="1" operator="equal">
      <formula>0</formula>
    </cfRule>
    <cfRule type="cellIs" dxfId="3157" priority="1190" stopIfTrue="1" operator="equal">
      <formula>0</formula>
    </cfRule>
    <cfRule type="cellIs" dxfId="3156" priority="1191" stopIfTrue="1" operator="equal">
      <formula>0</formula>
    </cfRule>
  </conditionalFormatting>
  <conditionalFormatting sqref="N259 Q259 X259:Y259 AE259 AL259">
    <cfRule type="cellIs" dxfId="3155" priority="1170" stopIfTrue="1" operator="equal">
      <formula>0</formula>
    </cfRule>
    <cfRule type="cellIs" dxfId="3154" priority="1171" stopIfTrue="1" operator="between">
      <formula>-0.0001</formula>
      <formula>0.0001</formula>
    </cfRule>
  </conditionalFormatting>
  <conditionalFormatting sqref="X259:Z259 AB259 AE259:AF259 AJ259 AL259:AN259">
    <cfRule type="cellIs" dxfId="3153" priority="1186" stopIfTrue="1" operator="equal">
      <formula>0</formula>
    </cfRule>
    <cfRule type="cellIs" dxfId="3152" priority="1187" stopIfTrue="1" operator="equal">
      <formula>0</formula>
    </cfRule>
    <cfRule type="cellIs" dxfId="3151" priority="1188" stopIfTrue="1" operator="equal">
      <formula>0</formula>
    </cfRule>
  </conditionalFormatting>
  <conditionalFormatting sqref="C259">
    <cfRule type="cellIs" dxfId="3150" priority="1177" stopIfTrue="1" operator="equal">
      <formula>0</formula>
    </cfRule>
    <cfRule type="cellIs" dxfId="3149" priority="1178" stopIfTrue="1" operator="equal">
      <formula>0</formula>
    </cfRule>
    <cfRule type="cellIs" dxfId="3148" priority="1179" stopIfTrue="1" operator="equal">
      <formula>0</formula>
    </cfRule>
  </conditionalFormatting>
  <conditionalFormatting sqref="C259">
    <cfRule type="cellIs" dxfId="3147" priority="1183" stopIfTrue="1" operator="equal">
      <formula>0</formula>
    </cfRule>
    <cfRule type="cellIs" dxfId="3146" priority="1184" stopIfTrue="1" operator="equal">
      <formula>0</formula>
    </cfRule>
    <cfRule type="cellIs" dxfId="3145" priority="1185" stopIfTrue="1" operator="equal">
      <formula>0</formula>
    </cfRule>
  </conditionalFormatting>
  <conditionalFormatting sqref="C259">
    <cfRule type="cellIs" dxfId="3144" priority="1182" stopIfTrue="1" operator="equal">
      <formula>0</formula>
    </cfRule>
  </conditionalFormatting>
  <conditionalFormatting sqref="C259">
    <cfRule type="cellIs" dxfId="3143" priority="1180" stopIfTrue="1" operator="equal">
      <formula>0</formula>
    </cfRule>
    <cfRule type="cellIs" dxfId="3142" priority="1181" stopIfTrue="1" operator="between">
      <formula>-0.0001</formula>
      <formula>0.0001</formula>
    </cfRule>
  </conditionalFormatting>
  <conditionalFormatting sqref="E259">
    <cfRule type="cellIs" dxfId="3141" priority="1174" stopIfTrue="1" operator="equal">
      <formula>0</formula>
    </cfRule>
    <cfRule type="cellIs" dxfId="3140" priority="1175" stopIfTrue="1" operator="equal">
      <formula>0</formula>
    </cfRule>
    <cfRule type="cellIs" dxfId="3139" priority="1176" stopIfTrue="1" operator="equal">
      <formula>0</formula>
    </cfRule>
  </conditionalFormatting>
  <conditionalFormatting sqref="E259">
    <cfRule type="cellIs" dxfId="3138" priority="1172" stopIfTrue="1" operator="equal">
      <formula>0</formula>
    </cfRule>
    <cfRule type="cellIs" dxfId="3137" priority="1173" stopIfTrue="1" operator="between">
      <formula>-0.0001</formula>
      <formula>0.0001</formula>
    </cfRule>
  </conditionalFormatting>
  <conditionalFormatting sqref="G260">
    <cfRule type="cellIs" dxfId="3136" priority="1167" stopIfTrue="1" operator="equal">
      <formula>0</formula>
    </cfRule>
    <cfRule type="cellIs" dxfId="3135" priority="1168" stopIfTrue="1" operator="equal">
      <formula>0</formula>
    </cfRule>
    <cfRule type="cellIs" dxfId="3134" priority="1169" stopIfTrue="1" operator="equal">
      <formula>0</formula>
    </cfRule>
  </conditionalFormatting>
  <conditionalFormatting sqref="F260">
    <cfRule type="cellIs" dxfId="3133" priority="1164" stopIfTrue="1" operator="equal">
      <formula>0</formula>
    </cfRule>
    <cfRule type="cellIs" dxfId="3132" priority="1165" stopIfTrue="1" operator="equal">
      <formula>0</formula>
    </cfRule>
    <cfRule type="cellIs" dxfId="3131" priority="1166" stopIfTrue="1" operator="equal">
      <formula>0</formula>
    </cfRule>
  </conditionalFormatting>
  <conditionalFormatting sqref="F260">
    <cfRule type="cellIs" dxfId="3130" priority="1162" stopIfTrue="1" operator="equal">
      <formula>0</formula>
    </cfRule>
    <cfRule type="cellIs" dxfId="3129" priority="1163" stopIfTrue="1" operator="between">
      <formula>-0.0001</formula>
      <formula>0.0001</formula>
    </cfRule>
  </conditionalFormatting>
  <conditionalFormatting sqref="M260">
    <cfRule type="cellIs" dxfId="3128" priority="1159" stopIfTrue="1" operator="equal">
      <formula>0</formula>
    </cfRule>
    <cfRule type="cellIs" dxfId="3127" priority="1160" stopIfTrue="1" operator="equal">
      <formula>0</formula>
    </cfRule>
    <cfRule type="cellIs" dxfId="3126" priority="1161" stopIfTrue="1" operator="equal">
      <formula>0</formula>
    </cfRule>
  </conditionalFormatting>
  <conditionalFormatting sqref="D260">
    <cfRule type="cellIs" dxfId="3125" priority="1156" stopIfTrue="1" operator="equal">
      <formula>0</formula>
    </cfRule>
    <cfRule type="cellIs" dxfId="3124" priority="1157" stopIfTrue="1" operator="equal">
      <formula>0</formula>
    </cfRule>
    <cfRule type="cellIs" dxfId="3123" priority="1158" stopIfTrue="1" operator="equal">
      <formula>0</formula>
    </cfRule>
  </conditionalFormatting>
  <conditionalFormatting sqref="D260">
    <cfRule type="cellIs" dxfId="3122" priority="1154" stopIfTrue="1" operator="equal">
      <formula>0</formula>
    </cfRule>
    <cfRule type="cellIs" dxfId="3121" priority="1155" stopIfTrue="1" operator="between">
      <formula>-0.0001</formula>
      <formula>0.0001</formula>
    </cfRule>
  </conditionalFormatting>
  <conditionalFormatting sqref="C260">
    <cfRule type="cellIs" dxfId="3120" priority="1151" stopIfTrue="1" operator="equal">
      <formula>0</formula>
    </cfRule>
    <cfRule type="cellIs" dxfId="3119" priority="1152" stopIfTrue="1" operator="equal">
      <formula>0</formula>
    </cfRule>
    <cfRule type="cellIs" dxfId="3118" priority="1153" stopIfTrue="1" operator="equal">
      <formula>0</formula>
    </cfRule>
  </conditionalFormatting>
  <conditionalFormatting sqref="C260">
    <cfRule type="cellIs" dxfId="3117" priority="1149" stopIfTrue="1" operator="equal">
      <formula>0</formula>
    </cfRule>
    <cfRule type="cellIs" dxfId="3116" priority="1150" stopIfTrue="1" operator="between">
      <formula>-0.0001</formula>
      <formula>0.0001</formula>
    </cfRule>
  </conditionalFormatting>
  <conditionalFormatting sqref="B260">
    <cfRule type="cellIs" dxfId="3115" priority="1146" stopIfTrue="1" operator="equal">
      <formula>0</formula>
    </cfRule>
    <cfRule type="cellIs" dxfId="3114" priority="1147" stopIfTrue="1" operator="equal">
      <formula>0</formula>
    </cfRule>
    <cfRule type="cellIs" dxfId="3113" priority="1148" stopIfTrue="1" operator="equal">
      <formula>0</formula>
    </cfRule>
  </conditionalFormatting>
  <conditionalFormatting sqref="B260">
    <cfRule type="cellIs" dxfId="3112" priority="1144" stopIfTrue="1" operator="equal">
      <formula>0</formula>
    </cfRule>
    <cfRule type="cellIs" dxfId="3111" priority="1145" stopIfTrue="1" operator="between">
      <formula>-0.0001</formula>
      <formula>0.0001</formula>
    </cfRule>
  </conditionalFormatting>
  <conditionalFormatting sqref="AS260">
    <cfRule type="cellIs" dxfId="3110" priority="1141" stopIfTrue="1" operator="equal">
      <formula>0</formula>
    </cfRule>
    <cfRule type="cellIs" dxfId="3109" priority="1142" stopIfTrue="1" operator="equal">
      <formula>0</formula>
    </cfRule>
    <cfRule type="cellIs" dxfId="3108" priority="1143" stopIfTrue="1" operator="equal">
      <formula>0</formula>
    </cfRule>
  </conditionalFormatting>
  <conditionalFormatting sqref="B148 G148">
    <cfRule type="cellIs" dxfId="3107" priority="1138" stopIfTrue="1" operator="equal">
      <formula>0</formula>
    </cfRule>
    <cfRule type="cellIs" dxfId="3106" priority="1139" stopIfTrue="1" operator="equal">
      <formula>0</formula>
    </cfRule>
    <cfRule type="cellIs" dxfId="3105" priority="1140" stopIfTrue="1" operator="equal">
      <formula>0</formula>
    </cfRule>
  </conditionalFormatting>
  <conditionalFormatting sqref="C148:D148 M148">
    <cfRule type="cellIs" dxfId="3104" priority="1135" stopIfTrue="1" operator="equal">
      <formula>0</formula>
    </cfRule>
    <cfRule type="cellIs" dxfId="3103" priority="1136" stopIfTrue="1" operator="equal">
      <formula>0</formula>
    </cfRule>
    <cfRule type="cellIs" dxfId="3102" priority="1137" stopIfTrue="1" operator="equal">
      <formula>0</formula>
    </cfRule>
  </conditionalFormatting>
  <conditionalFormatting sqref="C148:D148">
    <cfRule type="cellIs" dxfId="3101" priority="1133" stopIfTrue="1" operator="equal">
      <formula>0</formula>
    </cfRule>
    <cfRule type="cellIs" dxfId="3100" priority="1134" stopIfTrue="1" operator="between">
      <formula>-0.0001</formula>
      <formula>0.0001</formula>
    </cfRule>
  </conditionalFormatting>
  <conditionalFormatting sqref="AS148">
    <cfRule type="cellIs" dxfId="3099" priority="1130" stopIfTrue="1" operator="equal">
      <formula>0</formula>
    </cfRule>
    <cfRule type="cellIs" dxfId="3098" priority="1131" stopIfTrue="1" operator="equal">
      <formula>0</formula>
    </cfRule>
    <cfRule type="cellIs" dxfId="3097" priority="1132" stopIfTrue="1" operator="equal">
      <formula>0</formula>
    </cfRule>
  </conditionalFormatting>
  <conditionalFormatting sqref="AW148">
    <cfRule type="cellIs" dxfId="3096" priority="1127" stopIfTrue="1" operator="equal">
      <formula>0</formula>
    </cfRule>
    <cfRule type="cellIs" dxfId="3095" priority="1128" stopIfTrue="1" operator="equal">
      <formula>0</formula>
    </cfRule>
    <cfRule type="cellIs" dxfId="3094" priority="1129" stopIfTrue="1" operator="equal">
      <formula>0</formula>
    </cfRule>
  </conditionalFormatting>
  <conditionalFormatting sqref="M267">
    <cfRule type="cellIs" dxfId="3093" priority="1124" stopIfTrue="1" operator="equal">
      <formula>0</formula>
    </cfRule>
    <cfRule type="cellIs" dxfId="3092" priority="1125" stopIfTrue="1" operator="equal">
      <formula>0</formula>
    </cfRule>
    <cfRule type="cellIs" dxfId="3091" priority="1126" stopIfTrue="1" operator="equal">
      <formula>0</formula>
    </cfRule>
  </conditionalFormatting>
  <conditionalFormatting sqref="F267">
    <cfRule type="cellIs" dxfId="3090" priority="1122" stopIfTrue="1" operator="equal">
      <formula>0</formula>
    </cfRule>
    <cfRule type="cellIs" dxfId="3089" priority="1123" stopIfTrue="1" operator="between">
      <formula>-0.0001</formula>
      <formula>0.0001</formula>
    </cfRule>
  </conditionalFormatting>
  <conditionalFormatting sqref="E267:G267">
    <cfRule type="cellIs" dxfId="3088" priority="1119" stopIfTrue="1" operator="equal">
      <formula>0</formula>
    </cfRule>
    <cfRule type="cellIs" dxfId="3087" priority="1120" stopIfTrue="1" operator="equal">
      <formula>0</formula>
    </cfRule>
    <cfRule type="cellIs" dxfId="3086" priority="1121" stopIfTrue="1" operator="equal">
      <formula>0</formula>
    </cfRule>
  </conditionalFormatting>
  <conditionalFormatting sqref="C267">
    <cfRule type="cellIs" dxfId="3085" priority="1116" stopIfTrue="1" operator="equal">
      <formula>0</formula>
    </cfRule>
    <cfRule type="cellIs" dxfId="3084" priority="1117" stopIfTrue="1" operator="equal">
      <formula>0</formula>
    </cfRule>
    <cfRule type="cellIs" dxfId="3083" priority="1118" stopIfTrue="1" operator="equal">
      <formula>0</formula>
    </cfRule>
  </conditionalFormatting>
  <conditionalFormatting sqref="AS267">
    <cfRule type="cellIs" dxfId="3082" priority="1113" stopIfTrue="1" operator="equal">
      <formula>0</formula>
    </cfRule>
    <cfRule type="cellIs" dxfId="3081" priority="1114" stopIfTrue="1" operator="equal">
      <formula>0</formula>
    </cfRule>
    <cfRule type="cellIs" dxfId="3080" priority="1115" stopIfTrue="1" operator="equal">
      <formula>0</formula>
    </cfRule>
  </conditionalFormatting>
  <conditionalFormatting sqref="M269:Q269 T269:AO269">
    <cfRule type="cellIs" dxfId="3079" priority="1110" stopIfTrue="1" operator="equal">
      <formula>0</formula>
    </cfRule>
    <cfRule type="cellIs" dxfId="3078" priority="1111" stopIfTrue="1" operator="equal">
      <formula>0</formula>
    </cfRule>
    <cfRule type="cellIs" dxfId="3077" priority="1112" stopIfTrue="1" operator="equal">
      <formula>0</formula>
    </cfRule>
  </conditionalFormatting>
  <conditionalFormatting sqref="G269">
    <cfRule type="cellIs" dxfId="3076" priority="1107" stopIfTrue="1" operator="equal">
      <formula>0</formula>
    </cfRule>
    <cfRule type="cellIs" dxfId="3075" priority="1108" stopIfTrue="1" operator="equal">
      <formula>0</formula>
    </cfRule>
    <cfRule type="cellIs" dxfId="3074" priority="1109" stopIfTrue="1" operator="equal">
      <formula>0</formula>
    </cfRule>
  </conditionalFormatting>
  <conditionalFormatting sqref="E269">
    <cfRule type="cellIs" dxfId="3073" priority="1104" stopIfTrue="1" operator="equal">
      <formula>0</formula>
    </cfRule>
    <cfRule type="cellIs" dxfId="3072" priority="1105" stopIfTrue="1" operator="equal">
      <formula>0</formula>
    </cfRule>
    <cfRule type="cellIs" dxfId="3071" priority="1106" stopIfTrue="1" operator="equal">
      <formula>0</formula>
    </cfRule>
  </conditionalFormatting>
  <conditionalFormatting sqref="AS269">
    <cfRule type="cellIs" dxfId="3070" priority="1101" stopIfTrue="1" operator="equal">
      <formula>0</formula>
    </cfRule>
    <cfRule type="cellIs" dxfId="3069" priority="1102" stopIfTrue="1" operator="equal">
      <formula>0</formula>
    </cfRule>
    <cfRule type="cellIs" dxfId="3068" priority="1103" stopIfTrue="1" operator="equal">
      <formula>0</formula>
    </cfRule>
  </conditionalFormatting>
  <conditionalFormatting sqref="M272 F272 C272">
    <cfRule type="cellIs" dxfId="3067" priority="1098" stopIfTrue="1" operator="equal">
      <formula>0</formula>
    </cfRule>
    <cfRule type="cellIs" dxfId="3066" priority="1099" stopIfTrue="1" operator="equal">
      <formula>0</formula>
    </cfRule>
    <cfRule type="cellIs" dxfId="3065" priority="1100" stopIfTrue="1" operator="equal">
      <formula>0</formula>
    </cfRule>
  </conditionalFormatting>
  <conditionalFormatting sqref="F272 C272">
    <cfRule type="cellIs" dxfId="3064" priority="1096" stopIfTrue="1" operator="equal">
      <formula>0</formula>
    </cfRule>
    <cfRule type="cellIs" dxfId="3063" priority="1097" stopIfTrue="1" operator="between">
      <formula>-0.0001</formula>
      <formula>0.0001</formula>
    </cfRule>
  </conditionalFormatting>
  <conditionalFormatting sqref="E272">
    <cfRule type="cellIs" dxfId="3062" priority="1091" stopIfTrue="1" operator="equal">
      <formula>0</formula>
    </cfRule>
    <cfRule type="cellIs" dxfId="3061" priority="1092" stopIfTrue="1" operator="between">
      <formula>-0.0001</formula>
      <formula>0.0001</formula>
    </cfRule>
  </conditionalFormatting>
  <conditionalFormatting sqref="D272:E272">
    <cfRule type="cellIs" dxfId="3060" priority="1093" stopIfTrue="1" operator="equal">
      <formula>0</formula>
    </cfRule>
    <cfRule type="cellIs" dxfId="3059" priority="1094" stopIfTrue="1" operator="equal">
      <formula>0</formula>
    </cfRule>
    <cfRule type="cellIs" dxfId="3058" priority="1095" stopIfTrue="1" operator="equal">
      <formula>0</formula>
    </cfRule>
  </conditionalFormatting>
  <conditionalFormatting sqref="C272">
    <cfRule type="cellIs" dxfId="3057" priority="1090" stopIfTrue="1" operator="equal">
      <formula>0</formula>
    </cfRule>
  </conditionalFormatting>
  <conditionalFormatting sqref="C273:G273">
    <cfRule type="cellIs" dxfId="3056" priority="1087" stopIfTrue="1" operator="equal">
      <formula>0</formula>
    </cfRule>
    <cfRule type="cellIs" dxfId="3055" priority="1088" stopIfTrue="1" operator="equal">
      <formula>0</formula>
    </cfRule>
    <cfRule type="cellIs" dxfId="3054" priority="1089" stopIfTrue="1" operator="equal">
      <formula>0</formula>
    </cfRule>
  </conditionalFormatting>
  <conditionalFormatting sqref="F273 C273:D273">
    <cfRule type="cellIs" dxfId="3053" priority="1085" stopIfTrue="1" operator="equal">
      <formula>0</formula>
    </cfRule>
    <cfRule type="cellIs" dxfId="3052" priority="1086" stopIfTrue="1" operator="between">
      <formula>-0.0001</formula>
      <formula>0.0001</formula>
    </cfRule>
  </conditionalFormatting>
  <conditionalFormatting sqref="M273">
    <cfRule type="cellIs" dxfId="3051" priority="1082" stopIfTrue="1" operator="equal">
      <formula>0</formula>
    </cfRule>
    <cfRule type="cellIs" dxfId="3050" priority="1083" stopIfTrue="1" operator="equal">
      <formula>0</formula>
    </cfRule>
    <cfRule type="cellIs" dxfId="3049" priority="1084" stopIfTrue="1" operator="equal">
      <formula>0</formula>
    </cfRule>
  </conditionalFormatting>
  <conditionalFormatting sqref="AS273">
    <cfRule type="cellIs" dxfId="3048" priority="1079" stopIfTrue="1" operator="equal">
      <formula>0</formula>
    </cfRule>
    <cfRule type="cellIs" dxfId="3047" priority="1080" stopIfTrue="1" operator="equal">
      <formula>0</formula>
    </cfRule>
    <cfRule type="cellIs" dxfId="3046" priority="1081" stopIfTrue="1" operator="equal">
      <formula>0</formula>
    </cfRule>
  </conditionalFormatting>
  <conditionalFormatting sqref="C196:G196 M196">
    <cfRule type="cellIs" dxfId="3045" priority="1076" stopIfTrue="1" operator="equal">
      <formula>0</formula>
    </cfRule>
    <cfRule type="cellIs" dxfId="3044" priority="1077" stopIfTrue="1" operator="equal">
      <formula>0</formula>
    </cfRule>
    <cfRule type="cellIs" dxfId="3043" priority="1078" stopIfTrue="1" operator="equal">
      <formula>0</formula>
    </cfRule>
  </conditionalFormatting>
  <conditionalFormatting sqref="F196 C196:D196">
    <cfRule type="cellIs" dxfId="3042" priority="1074" stopIfTrue="1" operator="equal">
      <formula>0</formula>
    </cfRule>
    <cfRule type="cellIs" dxfId="3041" priority="1075" stopIfTrue="1" operator="between">
      <formula>-0.0001</formula>
      <formula>0.0001</formula>
    </cfRule>
  </conditionalFormatting>
  <conditionalFormatting sqref="B196">
    <cfRule type="cellIs" dxfId="3040" priority="1071" stopIfTrue="1" operator="equal">
      <formula>0</formula>
    </cfRule>
    <cfRule type="cellIs" dxfId="3039" priority="1072" stopIfTrue="1" operator="equal">
      <formula>0</formula>
    </cfRule>
    <cfRule type="cellIs" dxfId="3038" priority="1073" stopIfTrue="1" operator="equal">
      <formula>0</formula>
    </cfRule>
  </conditionalFormatting>
  <conditionalFormatting sqref="AS196">
    <cfRule type="cellIs" dxfId="3037" priority="1068" stopIfTrue="1" operator="equal">
      <formula>0</formula>
    </cfRule>
    <cfRule type="cellIs" dxfId="3036" priority="1069" stopIfTrue="1" operator="equal">
      <formula>0</formula>
    </cfRule>
    <cfRule type="cellIs" dxfId="3035" priority="1070" stopIfTrue="1" operator="equal">
      <formula>0</formula>
    </cfRule>
  </conditionalFormatting>
  <conditionalFormatting sqref="M198">
    <cfRule type="cellIs" dxfId="3034" priority="1065" stopIfTrue="1" operator="equal">
      <formula>0</formula>
    </cfRule>
    <cfRule type="cellIs" dxfId="3033" priority="1066" stopIfTrue="1" operator="equal">
      <formula>0</formula>
    </cfRule>
    <cfRule type="cellIs" dxfId="3032" priority="1067" stopIfTrue="1" operator="equal">
      <formula>0</formula>
    </cfRule>
  </conditionalFormatting>
  <conditionalFormatting sqref="G198">
    <cfRule type="cellIs" dxfId="3031" priority="1046" stopIfTrue="1" operator="equal">
      <formula>0</formula>
    </cfRule>
    <cfRule type="cellIs" dxfId="3030" priority="1047" stopIfTrue="1" operator="between">
      <formula>-0.0001</formula>
      <formula>0.0001</formula>
    </cfRule>
  </conditionalFormatting>
  <conditionalFormatting sqref="E198">
    <cfRule type="cellIs" dxfId="3029" priority="1062" stopIfTrue="1" operator="equal">
      <formula>0</formula>
    </cfRule>
    <cfRule type="cellIs" dxfId="3028" priority="1063" stopIfTrue="1" operator="equal">
      <formula>0</formula>
    </cfRule>
    <cfRule type="cellIs" dxfId="3027" priority="1064" stopIfTrue="1" operator="equal">
      <formula>0</formula>
    </cfRule>
  </conditionalFormatting>
  <conditionalFormatting sqref="E198">
    <cfRule type="cellIs" dxfId="3026" priority="1060" stopIfTrue="1" operator="equal">
      <formula>0</formula>
    </cfRule>
    <cfRule type="cellIs" dxfId="3025" priority="1061" stopIfTrue="1" operator="between">
      <formula>-0.0001</formula>
      <formula>0.0001</formula>
    </cfRule>
  </conditionalFormatting>
  <conditionalFormatting sqref="C198">
    <cfRule type="cellIs" dxfId="3024" priority="1051" stopIfTrue="1" operator="equal">
      <formula>0</formula>
    </cfRule>
    <cfRule type="cellIs" dxfId="3023" priority="1052" stopIfTrue="1" operator="equal">
      <formula>0</formula>
    </cfRule>
    <cfRule type="cellIs" dxfId="3022" priority="1053" stopIfTrue="1" operator="equal">
      <formula>0</formula>
    </cfRule>
  </conditionalFormatting>
  <conditionalFormatting sqref="C198">
    <cfRule type="cellIs" dxfId="3021" priority="1057" stopIfTrue="1" operator="equal">
      <formula>0</formula>
    </cfRule>
    <cfRule type="cellIs" dxfId="3020" priority="1058" stopIfTrue="1" operator="equal">
      <formula>0</formula>
    </cfRule>
    <cfRule type="cellIs" dxfId="3019" priority="1059" stopIfTrue="1" operator="equal">
      <formula>0</formula>
    </cfRule>
  </conditionalFormatting>
  <conditionalFormatting sqref="C198">
    <cfRule type="cellIs" dxfId="3018" priority="1056" stopIfTrue="1" operator="equal">
      <formula>0</formula>
    </cfRule>
  </conditionalFormatting>
  <conditionalFormatting sqref="C198">
    <cfRule type="cellIs" dxfId="3017" priority="1054" stopIfTrue="1" operator="equal">
      <formula>0</formula>
    </cfRule>
    <cfRule type="cellIs" dxfId="3016" priority="1055" stopIfTrue="1" operator="between">
      <formula>-0.0001</formula>
      <formula>0.0001</formula>
    </cfRule>
  </conditionalFormatting>
  <conditionalFormatting sqref="G198">
    <cfRule type="cellIs" dxfId="3015" priority="1048" stopIfTrue="1" operator="equal">
      <formula>0</formula>
    </cfRule>
    <cfRule type="cellIs" dxfId="3014" priority="1049" stopIfTrue="1" operator="equal">
      <formula>0</formula>
    </cfRule>
    <cfRule type="cellIs" dxfId="3013" priority="1050" stopIfTrue="1" operator="equal">
      <formula>0</formula>
    </cfRule>
  </conditionalFormatting>
  <conditionalFormatting sqref="AS198">
    <cfRule type="cellIs" dxfId="3012" priority="1041" stopIfTrue="1" operator="equal">
      <formula>0</formula>
    </cfRule>
    <cfRule type="cellIs" dxfId="3011" priority="1042" stopIfTrue="1" operator="between">
      <formula>-0.0001</formula>
      <formula>0.0001</formula>
    </cfRule>
  </conditionalFormatting>
  <conditionalFormatting sqref="AS198">
    <cfRule type="cellIs" dxfId="3010" priority="1043" stopIfTrue="1" operator="equal">
      <formula>0</formula>
    </cfRule>
    <cfRule type="cellIs" dxfId="3009" priority="1044" stopIfTrue="1" operator="equal">
      <formula>0</formula>
    </cfRule>
    <cfRule type="cellIs" dxfId="3008" priority="1045" stopIfTrue="1" operator="equal">
      <formula>0</formula>
    </cfRule>
  </conditionalFormatting>
  <conditionalFormatting sqref="M200">
    <cfRule type="cellIs" dxfId="3007" priority="1038" stopIfTrue="1" operator="equal">
      <formula>0</formula>
    </cfRule>
    <cfRule type="cellIs" dxfId="3006" priority="1039" stopIfTrue="1" operator="equal">
      <formula>0</formula>
    </cfRule>
    <cfRule type="cellIs" dxfId="3005" priority="1040" stopIfTrue="1" operator="equal">
      <formula>0</formula>
    </cfRule>
  </conditionalFormatting>
  <conditionalFormatting sqref="C200:G200">
    <cfRule type="cellIs" dxfId="3004" priority="1035" stopIfTrue="1" operator="equal">
      <formula>0</formula>
    </cfRule>
    <cfRule type="cellIs" dxfId="3003" priority="1036" stopIfTrue="1" operator="equal">
      <formula>0</formula>
    </cfRule>
    <cfRule type="cellIs" dxfId="3002" priority="1037" stopIfTrue="1" operator="equal">
      <formula>0</formula>
    </cfRule>
  </conditionalFormatting>
  <conditionalFormatting sqref="F200 C200">
    <cfRule type="cellIs" dxfId="3001" priority="1033" stopIfTrue="1" operator="equal">
      <formula>0</formula>
    </cfRule>
    <cfRule type="cellIs" dxfId="3000" priority="1034" stopIfTrue="1" operator="between">
      <formula>-0.0001</formula>
      <formula>0.0001</formula>
    </cfRule>
  </conditionalFormatting>
  <conditionalFormatting sqref="AS200">
    <cfRule type="cellIs" dxfId="2999" priority="1030" stopIfTrue="1" operator="equal">
      <formula>0</formula>
    </cfRule>
    <cfRule type="cellIs" dxfId="2998" priority="1031" stopIfTrue="1" operator="equal">
      <formula>0</formula>
    </cfRule>
    <cfRule type="cellIs" dxfId="2997" priority="1032" stopIfTrue="1" operator="equal">
      <formula>0</formula>
    </cfRule>
  </conditionalFormatting>
  <conditionalFormatting sqref="AW200">
    <cfRule type="cellIs" dxfId="2996" priority="1027" stopIfTrue="1" operator="equal">
      <formula>0</formula>
    </cfRule>
    <cfRule type="cellIs" dxfId="2995" priority="1028" stopIfTrue="1" operator="equal">
      <formula>0</formula>
    </cfRule>
    <cfRule type="cellIs" dxfId="2994" priority="1029" stopIfTrue="1" operator="equal">
      <formula>0</formula>
    </cfRule>
  </conditionalFormatting>
  <conditionalFormatting sqref="C203:G203 M203">
    <cfRule type="cellIs" dxfId="2993" priority="1024" stopIfTrue="1" operator="equal">
      <formula>0</formula>
    </cfRule>
    <cfRule type="cellIs" dxfId="2992" priority="1025" stopIfTrue="1" operator="equal">
      <formula>0</formula>
    </cfRule>
    <cfRule type="cellIs" dxfId="2991" priority="1026" stopIfTrue="1" operator="equal">
      <formula>0</formula>
    </cfRule>
  </conditionalFormatting>
  <conditionalFormatting sqref="F203 C203:D203">
    <cfRule type="cellIs" dxfId="2990" priority="1022" stopIfTrue="1" operator="equal">
      <formula>0</formula>
    </cfRule>
    <cfRule type="cellIs" dxfId="2989" priority="1023" stopIfTrue="1" operator="between">
      <formula>-0.0001</formula>
      <formula>0.0001</formula>
    </cfRule>
  </conditionalFormatting>
  <conditionalFormatting sqref="B203">
    <cfRule type="cellIs" dxfId="2988" priority="1019" stopIfTrue="1" operator="equal">
      <formula>0</formula>
    </cfRule>
    <cfRule type="cellIs" dxfId="2987" priority="1020" stopIfTrue="1" operator="equal">
      <formula>0</formula>
    </cfRule>
    <cfRule type="cellIs" dxfId="2986" priority="1021" stopIfTrue="1" operator="equal">
      <formula>0</formula>
    </cfRule>
  </conditionalFormatting>
  <conditionalFormatting sqref="AS203">
    <cfRule type="cellIs" dxfId="2985" priority="1016" stopIfTrue="1" operator="equal">
      <formula>0</formula>
    </cfRule>
    <cfRule type="cellIs" dxfId="2984" priority="1017" stopIfTrue="1" operator="equal">
      <formula>0</formula>
    </cfRule>
    <cfRule type="cellIs" dxfId="2983" priority="1018" stopIfTrue="1" operator="equal">
      <formula>0</formula>
    </cfRule>
  </conditionalFormatting>
  <conditionalFormatting sqref="E225:G225 T225:AO225 M225:Q225">
    <cfRule type="cellIs" dxfId="2982" priority="1013" stopIfTrue="1" operator="equal">
      <formula>0</formula>
    </cfRule>
    <cfRule type="cellIs" dxfId="2981" priority="1014" stopIfTrue="1" operator="equal">
      <formula>0</formula>
    </cfRule>
    <cfRule type="cellIs" dxfId="2980" priority="1015" stopIfTrue="1" operator="equal">
      <formula>0</formula>
    </cfRule>
  </conditionalFormatting>
  <conditionalFormatting sqref="F225">
    <cfRule type="cellIs" dxfId="2979" priority="1011" stopIfTrue="1" operator="equal">
      <formula>0</formula>
    </cfRule>
    <cfRule type="cellIs" dxfId="2978" priority="1012" stopIfTrue="1" operator="between">
      <formula>-0.0001</formula>
      <formula>0.0001</formula>
    </cfRule>
  </conditionalFormatting>
  <conditionalFormatting sqref="AS225">
    <cfRule type="cellIs" dxfId="2977" priority="1008" stopIfTrue="1" operator="equal">
      <formula>0</formula>
    </cfRule>
    <cfRule type="cellIs" dxfId="2976" priority="1009" stopIfTrue="1" operator="equal">
      <formula>0</formula>
    </cfRule>
    <cfRule type="cellIs" dxfId="2975" priority="1010" stopIfTrue="1" operator="equal">
      <formula>0</formula>
    </cfRule>
  </conditionalFormatting>
  <conditionalFormatting sqref="B315 G315 E315">
    <cfRule type="cellIs" dxfId="2974" priority="1005" stopIfTrue="1" operator="equal">
      <formula>0</formula>
    </cfRule>
    <cfRule type="cellIs" dxfId="2973" priority="1006" stopIfTrue="1" operator="equal">
      <formula>0</formula>
    </cfRule>
    <cfRule type="cellIs" dxfId="2972" priority="1007" stopIfTrue="1" operator="equal">
      <formula>0</formula>
    </cfRule>
  </conditionalFormatting>
  <conditionalFormatting sqref="D315 M315">
    <cfRule type="cellIs" dxfId="2971" priority="1002" stopIfTrue="1" operator="equal">
      <formula>0</formula>
    </cfRule>
    <cfRule type="cellIs" dxfId="2970" priority="1003" stopIfTrue="1" operator="equal">
      <formula>0</formula>
    </cfRule>
    <cfRule type="cellIs" dxfId="2969" priority="1004" stopIfTrue="1" operator="equal">
      <formula>0</formula>
    </cfRule>
  </conditionalFormatting>
  <conditionalFormatting sqref="D315">
    <cfRule type="cellIs" dxfId="2968" priority="1000" stopIfTrue="1" operator="equal">
      <formula>0</formula>
    </cfRule>
    <cfRule type="cellIs" dxfId="2967" priority="1001" stopIfTrue="1" operator="between">
      <formula>-0.0001</formula>
      <formula>0.0001</formula>
    </cfRule>
  </conditionalFormatting>
  <conditionalFormatting sqref="C315">
    <cfRule type="cellIs" dxfId="2966" priority="997" stopIfTrue="1" operator="equal">
      <formula>0</formula>
    </cfRule>
    <cfRule type="cellIs" dxfId="2965" priority="998" stopIfTrue="1" operator="equal">
      <formula>0</formula>
    </cfRule>
    <cfRule type="cellIs" dxfId="2964" priority="999" stopIfTrue="1" operator="equal">
      <formula>0</formula>
    </cfRule>
  </conditionalFormatting>
  <conditionalFormatting sqref="C315">
    <cfRule type="cellIs" dxfId="2963" priority="995" stopIfTrue="1" operator="equal">
      <formula>0</formula>
    </cfRule>
    <cfRule type="cellIs" dxfId="2962" priority="996" stopIfTrue="1" operator="between">
      <formula>-0.0001</formula>
      <formula>0.0001</formula>
    </cfRule>
  </conditionalFormatting>
  <conditionalFormatting sqref="B316">
    <cfRule type="cellIs" dxfId="2961" priority="989" stopIfTrue="1" operator="equal">
      <formula>0</formula>
    </cfRule>
    <cfRule type="cellIs" dxfId="2960" priority="990" stopIfTrue="1" operator="equal">
      <formula>0</formula>
    </cfRule>
    <cfRule type="cellIs" dxfId="2959" priority="991" stopIfTrue="1" operator="equal">
      <formula>0</formula>
    </cfRule>
  </conditionalFormatting>
  <conditionalFormatting sqref="M316">
    <cfRule type="cellIs" dxfId="2958" priority="992" stopIfTrue="1" operator="equal">
      <formula>0</formula>
    </cfRule>
    <cfRule type="cellIs" dxfId="2957" priority="993" stopIfTrue="1" operator="equal">
      <formula>0</formula>
    </cfRule>
    <cfRule type="cellIs" dxfId="2956" priority="994" stopIfTrue="1" operator="equal">
      <formula>0</formula>
    </cfRule>
  </conditionalFormatting>
  <conditionalFormatting sqref="E316">
    <cfRule type="cellIs" dxfId="2955" priority="986" stopIfTrue="1" operator="equal">
      <formula>0</formula>
    </cfRule>
    <cfRule type="cellIs" dxfId="2954" priority="987" stopIfTrue="1" operator="equal">
      <formula>0</formula>
    </cfRule>
    <cfRule type="cellIs" dxfId="2953" priority="988" stopIfTrue="1" operator="equal">
      <formula>0</formula>
    </cfRule>
  </conditionalFormatting>
  <conditionalFormatting sqref="G316">
    <cfRule type="cellIs" dxfId="2952" priority="983" stopIfTrue="1" operator="equal">
      <formula>0</formula>
    </cfRule>
    <cfRule type="cellIs" dxfId="2951" priority="984" stopIfTrue="1" operator="equal">
      <formula>0</formula>
    </cfRule>
    <cfRule type="cellIs" dxfId="2950" priority="985" stopIfTrue="1" operator="equal">
      <formula>0</formula>
    </cfRule>
  </conditionalFormatting>
  <conditionalFormatting sqref="AS315">
    <cfRule type="cellIs" dxfId="2949" priority="980" stopIfTrue="1" operator="equal">
      <formula>0</formula>
    </cfRule>
    <cfRule type="cellIs" dxfId="2948" priority="981" stopIfTrue="1" operator="equal">
      <formula>0</formula>
    </cfRule>
    <cfRule type="cellIs" dxfId="2947" priority="982" stopIfTrue="1" operator="equal">
      <formula>0</formula>
    </cfRule>
  </conditionalFormatting>
  <conditionalFormatting sqref="AW315:AX315">
    <cfRule type="cellIs" dxfId="2946" priority="977" stopIfTrue="1" operator="equal">
      <formula>0</formula>
    </cfRule>
    <cfRule type="cellIs" dxfId="2945" priority="978" stopIfTrue="1" operator="equal">
      <formula>0</formula>
    </cfRule>
    <cfRule type="cellIs" dxfId="2944" priority="979" stopIfTrue="1" operator="equal">
      <formula>0</formula>
    </cfRule>
  </conditionalFormatting>
  <conditionalFormatting sqref="AW316:AX316">
    <cfRule type="cellIs" dxfId="2943" priority="974" stopIfTrue="1" operator="equal">
      <formula>0</formula>
    </cfRule>
    <cfRule type="cellIs" dxfId="2942" priority="975" stopIfTrue="1" operator="equal">
      <formula>0</formula>
    </cfRule>
    <cfRule type="cellIs" dxfId="2941" priority="976" stopIfTrue="1" operator="equal">
      <formula>0</formula>
    </cfRule>
  </conditionalFormatting>
  <conditionalFormatting sqref="M317 B317:G317 R317:U317">
    <cfRule type="cellIs" dxfId="2940" priority="971" stopIfTrue="1" operator="equal">
      <formula>0</formula>
    </cfRule>
    <cfRule type="cellIs" dxfId="2939" priority="972" stopIfTrue="1" operator="equal">
      <formula>0</formula>
    </cfRule>
    <cfRule type="cellIs" dxfId="2938" priority="973" stopIfTrue="1" operator="equal">
      <formula>0</formula>
    </cfRule>
  </conditionalFormatting>
  <conditionalFormatting sqref="F317 C317:D317">
    <cfRule type="cellIs" dxfId="2937" priority="969" stopIfTrue="1" operator="equal">
      <formula>0</formula>
    </cfRule>
    <cfRule type="cellIs" dxfId="2936" priority="970" stopIfTrue="1" operator="between">
      <formula>-0.0001</formula>
      <formula>0.0001</formula>
    </cfRule>
  </conditionalFormatting>
  <conditionalFormatting sqref="AS317">
    <cfRule type="cellIs" dxfId="2935" priority="966" stopIfTrue="1" operator="equal">
      <formula>0</formula>
    </cfRule>
    <cfRule type="cellIs" dxfId="2934" priority="967" stopIfTrue="1" operator="equal">
      <formula>0</formula>
    </cfRule>
    <cfRule type="cellIs" dxfId="2933" priority="968" stopIfTrue="1" operator="equal">
      <formula>0</formula>
    </cfRule>
  </conditionalFormatting>
  <conditionalFormatting sqref="B318 M318 D318:G318 R318:U318">
    <cfRule type="cellIs" dxfId="2932" priority="963" stopIfTrue="1" operator="equal">
      <formula>0</formula>
    </cfRule>
    <cfRule type="cellIs" dxfId="2931" priority="964" stopIfTrue="1" operator="equal">
      <formula>0</formula>
    </cfRule>
    <cfRule type="cellIs" dxfId="2930" priority="965" stopIfTrue="1" operator="equal">
      <formula>0</formula>
    </cfRule>
  </conditionalFormatting>
  <conditionalFormatting sqref="D318 F318">
    <cfRule type="cellIs" dxfId="2929" priority="961" stopIfTrue="1" operator="equal">
      <formula>0</formula>
    </cfRule>
    <cfRule type="cellIs" dxfId="2928" priority="962" stopIfTrue="1" operator="between">
      <formula>-0.0001</formula>
      <formula>0.0001</formula>
    </cfRule>
  </conditionalFormatting>
  <conditionalFormatting sqref="AS318">
    <cfRule type="cellIs" dxfId="2927" priority="958" stopIfTrue="1" operator="equal">
      <formula>0</formula>
    </cfRule>
    <cfRule type="cellIs" dxfId="2926" priority="959" stopIfTrue="1" operator="equal">
      <formula>0</formula>
    </cfRule>
    <cfRule type="cellIs" dxfId="2925" priority="960" stopIfTrue="1" operator="equal">
      <formula>0</formula>
    </cfRule>
  </conditionalFormatting>
  <conditionalFormatting sqref="M320 G320 D320:E320">
    <cfRule type="cellIs" dxfId="2924" priority="955" stopIfTrue="1" operator="equal">
      <formula>0</formula>
    </cfRule>
    <cfRule type="cellIs" dxfId="2923" priority="956" stopIfTrue="1" operator="equal">
      <formula>0</formula>
    </cfRule>
    <cfRule type="cellIs" dxfId="2922" priority="957" stopIfTrue="1" operator="equal">
      <formula>0</formula>
    </cfRule>
  </conditionalFormatting>
  <conditionalFormatting sqref="C320 F320">
    <cfRule type="cellIs" dxfId="2921" priority="952" stopIfTrue="1" operator="equal">
      <formula>0</formula>
    </cfRule>
    <cfRule type="cellIs" dxfId="2920" priority="953" stopIfTrue="1" operator="equal">
      <formula>0</formula>
    </cfRule>
    <cfRule type="cellIs" dxfId="2919" priority="954" stopIfTrue="1" operator="equal">
      <formula>0</formula>
    </cfRule>
  </conditionalFormatting>
  <conditionalFormatting sqref="F320">
    <cfRule type="cellIs" dxfId="2918" priority="950" stopIfTrue="1" operator="equal">
      <formula>0</formula>
    </cfRule>
    <cfRule type="cellIs" dxfId="2917" priority="951" stopIfTrue="1" operator="between">
      <formula>-0.0001</formula>
      <formula>0.0001</formula>
    </cfRule>
  </conditionalFormatting>
  <conditionalFormatting sqref="S320">
    <cfRule type="cellIs" dxfId="2916" priority="947" stopIfTrue="1" operator="equal">
      <formula>0</formula>
    </cfRule>
    <cfRule type="cellIs" dxfId="2915" priority="948" stopIfTrue="1" operator="equal">
      <formula>0</formula>
    </cfRule>
    <cfRule type="cellIs" dxfId="2914" priority="949" stopIfTrue="1" operator="equal">
      <formula>0</formula>
    </cfRule>
  </conditionalFormatting>
  <conditionalFormatting sqref="M14">
    <cfRule type="cellIs" dxfId="2913" priority="944" stopIfTrue="1" operator="equal">
      <formula>0</formula>
    </cfRule>
    <cfRule type="cellIs" dxfId="2912" priority="945" stopIfTrue="1" operator="equal">
      <formula>0</formula>
    </cfRule>
    <cfRule type="cellIs" dxfId="2911" priority="946" stopIfTrue="1" operator="equal">
      <formula>0</formula>
    </cfRule>
  </conditionalFormatting>
  <conditionalFormatting sqref="F16">
    <cfRule type="cellIs" dxfId="2910" priority="939" stopIfTrue="1" operator="equal">
      <formula>0</formula>
    </cfRule>
    <cfRule type="cellIs" dxfId="2909" priority="940" stopIfTrue="1" operator="between">
      <formula>-0.0001</formula>
      <formula>0.0001</formula>
    </cfRule>
  </conditionalFormatting>
  <conditionalFormatting sqref="C16:G16 M16">
    <cfRule type="cellIs" dxfId="2908" priority="941" stopIfTrue="1" operator="equal">
      <formula>0</formula>
    </cfRule>
    <cfRule type="cellIs" dxfId="2907" priority="942" stopIfTrue="1" operator="equal">
      <formula>0</formula>
    </cfRule>
    <cfRule type="cellIs" dxfId="2906" priority="943" stopIfTrue="1" operator="equal">
      <formula>0</formula>
    </cfRule>
  </conditionalFormatting>
  <conditionalFormatting sqref="C16:D16">
    <cfRule type="cellIs" dxfId="2905" priority="937" stopIfTrue="1" operator="equal">
      <formula>0</formula>
    </cfRule>
    <cfRule type="cellIs" dxfId="2904" priority="938" stopIfTrue="1" operator="between">
      <formula>-0.0001</formula>
      <formula>0.0001</formula>
    </cfRule>
  </conditionalFormatting>
  <conditionalFormatting sqref="AS16">
    <cfRule type="cellIs" dxfId="2903" priority="934" stopIfTrue="1" operator="equal">
      <formula>0</formula>
    </cfRule>
    <cfRule type="cellIs" dxfId="2902" priority="935" stopIfTrue="1" operator="equal">
      <formula>0</formula>
    </cfRule>
    <cfRule type="cellIs" dxfId="2901" priority="936" stopIfTrue="1" operator="equal">
      <formula>0</formula>
    </cfRule>
  </conditionalFormatting>
  <conditionalFormatting sqref="Z79:AA79">
    <cfRule type="cellIs" dxfId="2900" priority="926" stopIfTrue="1" operator="equal">
      <formula>0</formula>
    </cfRule>
    <cfRule type="cellIs" dxfId="2899" priority="927" stopIfTrue="1" operator="between">
      <formula>-0.0001</formula>
      <formula>0.0001</formula>
    </cfRule>
  </conditionalFormatting>
  <conditionalFormatting sqref="Z79:AB79">
    <cfRule type="cellIs" dxfId="2898" priority="928" stopIfTrue="1" operator="equal">
      <formula>0</formula>
    </cfRule>
    <cfRule type="cellIs" dxfId="2897" priority="929" stopIfTrue="1" operator="equal">
      <formula>0</formula>
    </cfRule>
    <cfRule type="cellIs" dxfId="2896" priority="930" stopIfTrue="1" operator="equal">
      <formula>0</formula>
    </cfRule>
  </conditionalFormatting>
  <conditionalFormatting sqref="M79">
    <cfRule type="cellIs" dxfId="2895" priority="931" stopIfTrue="1" operator="equal">
      <formula>0</formula>
    </cfRule>
    <cfRule type="cellIs" dxfId="2894" priority="932" stopIfTrue="1" operator="equal">
      <formula>0</formula>
    </cfRule>
    <cfRule type="cellIs" dxfId="2893" priority="933" stopIfTrue="1" operator="equal">
      <formula>0</formula>
    </cfRule>
  </conditionalFormatting>
  <conditionalFormatting sqref="M81:M83">
    <cfRule type="cellIs" dxfId="2892" priority="923" stopIfTrue="1" operator="equal">
      <formula>0</formula>
    </cfRule>
    <cfRule type="cellIs" dxfId="2891" priority="924" stopIfTrue="1" operator="equal">
      <formula>0</formula>
    </cfRule>
    <cfRule type="cellIs" dxfId="2890" priority="925" stopIfTrue="1" operator="equal">
      <formula>0</formula>
    </cfRule>
  </conditionalFormatting>
  <conditionalFormatting sqref="AS85">
    <cfRule type="cellIs" dxfId="2889" priority="920" stopIfTrue="1" operator="equal">
      <formula>0</formula>
    </cfRule>
    <cfRule type="cellIs" dxfId="2888" priority="921" stopIfTrue="1" operator="equal">
      <formula>0</formula>
    </cfRule>
    <cfRule type="cellIs" dxfId="2887" priority="922" stopIfTrue="1" operator="equal">
      <formula>0</formula>
    </cfRule>
  </conditionalFormatting>
  <conditionalFormatting sqref="C86:G86 AS86">
    <cfRule type="cellIs" dxfId="2886" priority="917" stopIfTrue="1" operator="equal">
      <formula>0</formula>
    </cfRule>
    <cfRule type="cellIs" dxfId="2885" priority="918" stopIfTrue="1" operator="equal">
      <formula>0</formula>
    </cfRule>
    <cfRule type="cellIs" dxfId="2884" priority="919" stopIfTrue="1" operator="equal">
      <formula>0</formula>
    </cfRule>
  </conditionalFormatting>
  <conditionalFormatting sqref="T86:U86 M86">
    <cfRule type="cellIs" dxfId="2883" priority="914" stopIfTrue="1" operator="equal">
      <formula>0</formula>
    </cfRule>
    <cfRule type="cellIs" dxfId="2882" priority="915" stopIfTrue="1" operator="equal">
      <formula>0</formula>
    </cfRule>
    <cfRule type="cellIs" dxfId="2881" priority="916" stopIfTrue="1" operator="equal">
      <formula>0</formula>
    </cfRule>
  </conditionalFormatting>
  <conditionalFormatting sqref="F86 C86:D86">
    <cfRule type="cellIs" dxfId="2880" priority="912" stopIfTrue="1" operator="equal">
      <formula>0</formula>
    </cfRule>
    <cfRule type="cellIs" dxfId="2879" priority="913" stopIfTrue="1" operator="between">
      <formula>-0.0001</formula>
      <formula>0.0001</formula>
    </cfRule>
  </conditionalFormatting>
  <conditionalFormatting sqref="D86">
    <cfRule type="cellIs" dxfId="2878" priority="911" stopIfTrue="1" operator="equal">
      <formula>0</formula>
    </cfRule>
  </conditionalFormatting>
  <conditionalFormatting sqref="M155 C155:D155 F155:G155">
    <cfRule type="cellIs" dxfId="2877" priority="908" stopIfTrue="1" operator="equal">
      <formula>0</formula>
    </cfRule>
    <cfRule type="cellIs" dxfId="2876" priority="909" stopIfTrue="1" operator="equal">
      <formula>0</formula>
    </cfRule>
    <cfRule type="cellIs" dxfId="2875" priority="910" stopIfTrue="1" operator="equal">
      <formula>0</formula>
    </cfRule>
  </conditionalFormatting>
  <conditionalFormatting sqref="C155:D155">
    <cfRule type="cellIs" dxfId="2874" priority="907" stopIfTrue="1" operator="equal">
      <formula>0</formula>
    </cfRule>
  </conditionalFormatting>
  <conditionalFormatting sqref="F155 C155:D155">
    <cfRule type="cellIs" dxfId="2873" priority="905" stopIfTrue="1" operator="equal">
      <formula>0</formula>
    </cfRule>
    <cfRule type="cellIs" dxfId="2872" priority="906" stopIfTrue="1" operator="between">
      <formula>-0.0001</formula>
      <formula>0.0001</formula>
    </cfRule>
  </conditionalFormatting>
  <conditionalFormatting sqref="AB155:AD155">
    <cfRule type="cellIs" dxfId="2871" priority="902" stopIfTrue="1" operator="equal">
      <formula>0</formula>
    </cfRule>
    <cfRule type="cellIs" dxfId="2870" priority="903" stopIfTrue="1" operator="equal">
      <formula>0</formula>
    </cfRule>
    <cfRule type="cellIs" dxfId="2869" priority="904" stopIfTrue="1" operator="equal">
      <formula>0</formula>
    </cfRule>
  </conditionalFormatting>
  <conditionalFormatting sqref="T226:U226">
    <cfRule type="cellIs" dxfId="2868" priority="899" stopIfTrue="1" operator="equal">
      <formula>0</formula>
    </cfRule>
    <cfRule type="cellIs" dxfId="2867" priority="900" stopIfTrue="1" operator="equal">
      <formula>0</formula>
    </cfRule>
    <cfRule type="cellIs" dxfId="2866" priority="901" stopIfTrue="1" operator="equal">
      <formula>0</formula>
    </cfRule>
  </conditionalFormatting>
  <conditionalFormatting sqref="D226">
    <cfRule type="cellIs" dxfId="2865" priority="896" stopIfTrue="1" operator="equal">
      <formula>0</formula>
    </cfRule>
    <cfRule type="cellIs" dxfId="2864" priority="897" stopIfTrue="1" operator="equal">
      <formula>0</formula>
    </cfRule>
    <cfRule type="cellIs" dxfId="2863" priority="898" stopIfTrue="1" operator="equal">
      <formula>0</formula>
    </cfRule>
  </conditionalFormatting>
  <conditionalFormatting sqref="F226">
    <cfRule type="cellIs" dxfId="2862" priority="888" stopIfTrue="1" operator="equal">
      <formula>0</formula>
    </cfRule>
    <cfRule type="cellIs" dxfId="2861" priority="889" stopIfTrue="1" operator="equal">
      <formula>0</formula>
    </cfRule>
    <cfRule type="cellIs" dxfId="2860" priority="890" stopIfTrue="1" operator="equal">
      <formula>0</formula>
    </cfRule>
  </conditionalFormatting>
  <conditionalFormatting sqref="E226 G226">
    <cfRule type="cellIs" dxfId="2859" priority="893" stopIfTrue="1" operator="equal">
      <formula>0</formula>
    </cfRule>
    <cfRule type="cellIs" dxfId="2858" priority="894" stopIfTrue="1" operator="equal">
      <formula>0</formula>
    </cfRule>
    <cfRule type="cellIs" dxfId="2857" priority="895" stopIfTrue="1" operator="equal">
      <formula>0</formula>
    </cfRule>
  </conditionalFormatting>
  <conditionalFormatting sqref="E226 G226">
    <cfRule type="cellIs" dxfId="2856" priority="891" stopIfTrue="1" operator="equal">
      <formula>0</formula>
    </cfRule>
    <cfRule type="cellIs" dxfId="2855" priority="892" stopIfTrue="1" operator="between">
      <formula>-0.0001</formula>
      <formula>0.0001</formula>
    </cfRule>
  </conditionalFormatting>
  <conditionalFormatting sqref="M226">
    <cfRule type="cellIs" dxfId="2854" priority="885" stopIfTrue="1" operator="equal">
      <formula>0</formula>
    </cfRule>
    <cfRule type="cellIs" dxfId="2853" priority="886" stopIfTrue="1" operator="equal">
      <formula>0</formula>
    </cfRule>
    <cfRule type="cellIs" dxfId="2852" priority="887" stopIfTrue="1" operator="equal">
      <formula>0</formula>
    </cfRule>
  </conditionalFormatting>
  <conditionalFormatting sqref="M227 F227 C227">
    <cfRule type="cellIs" dxfId="2851" priority="882" stopIfTrue="1" operator="equal">
      <formula>0</formula>
    </cfRule>
    <cfRule type="cellIs" dxfId="2850" priority="883" stopIfTrue="1" operator="equal">
      <formula>0</formula>
    </cfRule>
    <cfRule type="cellIs" dxfId="2849" priority="884" stopIfTrue="1" operator="equal">
      <formula>0</formula>
    </cfRule>
  </conditionalFormatting>
  <conditionalFormatting sqref="F227 C227">
    <cfRule type="cellIs" dxfId="2848" priority="880" stopIfTrue="1" operator="equal">
      <formula>0</formula>
    </cfRule>
    <cfRule type="cellIs" dxfId="2847" priority="881" stopIfTrue="1" operator="between">
      <formula>-0.0001</formula>
      <formula>0.0001</formula>
    </cfRule>
  </conditionalFormatting>
  <conditionalFormatting sqref="E227">
    <cfRule type="cellIs" dxfId="2846" priority="875" stopIfTrue="1" operator="equal">
      <formula>0</formula>
    </cfRule>
    <cfRule type="cellIs" dxfId="2845" priority="876" stopIfTrue="1" operator="between">
      <formula>-0.0001</formula>
      <formula>0.0001</formula>
    </cfRule>
  </conditionalFormatting>
  <conditionalFormatting sqref="D227:E227">
    <cfRule type="cellIs" dxfId="2844" priority="877" stopIfTrue="1" operator="equal">
      <formula>0</formula>
    </cfRule>
    <cfRule type="cellIs" dxfId="2843" priority="878" stopIfTrue="1" operator="equal">
      <formula>0</formula>
    </cfRule>
    <cfRule type="cellIs" dxfId="2842" priority="879" stopIfTrue="1" operator="equal">
      <formula>0</formula>
    </cfRule>
  </conditionalFormatting>
  <conditionalFormatting sqref="C227">
    <cfRule type="cellIs" dxfId="2841" priority="874" stopIfTrue="1" operator="equal">
      <formula>0</formula>
    </cfRule>
  </conditionalFormatting>
  <conditionalFormatting sqref="C275:G275 M275">
    <cfRule type="cellIs" dxfId="2840" priority="871" stopIfTrue="1" operator="equal">
      <formula>0</formula>
    </cfRule>
    <cfRule type="cellIs" dxfId="2839" priority="872" stopIfTrue="1" operator="equal">
      <formula>0</formula>
    </cfRule>
    <cfRule type="cellIs" dxfId="2838" priority="873" stopIfTrue="1" operator="equal">
      <formula>0</formula>
    </cfRule>
  </conditionalFormatting>
  <conditionalFormatting sqref="C275:D275 F275">
    <cfRule type="cellIs" dxfId="2837" priority="869" stopIfTrue="1" operator="equal">
      <formula>0</formula>
    </cfRule>
    <cfRule type="cellIs" dxfId="2836" priority="870" stopIfTrue="1" operator="between">
      <formula>-0.0001</formula>
      <formula>0.0001</formula>
    </cfRule>
  </conditionalFormatting>
  <conditionalFormatting sqref="P275">
    <cfRule type="cellIs" dxfId="2835" priority="866" stopIfTrue="1" operator="equal">
      <formula>0</formula>
    </cfRule>
    <cfRule type="cellIs" dxfId="2834" priority="867" stopIfTrue="1" operator="equal">
      <formula>0</formula>
    </cfRule>
    <cfRule type="cellIs" dxfId="2833" priority="868" stopIfTrue="1" operator="equal">
      <formula>0</formula>
    </cfRule>
  </conditionalFormatting>
  <conditionalFormatting sqref="AS275">
    <cfRule type="cellIs" dxfId="2832" priority="863" stopIfTrue="1" operator="equal">
      <formula>0</formula>
    </cfRule>
    <cfRule type="cellIs" dxfId="2831" priority="864" stopIfTrue="1" operator="equal">
      <formula>0</formula>
    </cfRule>
    <cfRule type="cellIs" dxfId="2830" priority="865" stopIfTrue="1" operator="equal">
      <formula>0</formula>
    </cfRule>
  </conditionalFormatting>
  <conditionalFormatting sqref="C276:G277 M276:M277">
    <cfRule type="cellIs" dxfId="2829" priority="860" stopIfTrue="1" operator="equal">
      <formula>0</formula>
    </cfRule>
    <cfRule type="cellIs" dxfId="2828" priority="861" stopIfTrue="1" operator="equal">
      <formula>0</formula>
    </cfRule>
    <cfRule type="cellIs" dxfId="2827" priority="862" stopIfTrue="1" operator="equal">
      <formula>0</formula>
    </cfRule>
  </conditionalFormatting>
  <conditionalFormatting sqref="C276:D277 F276:F277">
    <cfRule type="cellIs" dxfId="2826" priority="858" stopIfTrue="1" operator="equal">
      <formula>0</formula>
    </cfRule>
    <cfRule type="cellIs" dxfId="2825" priority="859" stopIfTrue="1" operator="between">
      <formula>-0.0001</formula>
      <formula>0.0001</formula>
    </cfRule>
  </conditionalFormatting>
  <conditionalFormatting sqref="P277">
    <cfRule type="cellIs" dxfId="2824" priority="852" stopIfTrue="1" operator="equal">
      <formula>0</formula>
    </cfRule>
    <cfRule type="cellIs" dxfId="2823" priority="853" stopIfTrue="1" operator="equal">
      <formula>0</formula>
    </cfRule>
    <cfRule type="cellIs" dxfId="2822" priority="854" stopIfTrue="1" operator="equal">
      <formula>0</formula>
    </cfRule>
  </conditionalFormatting>
  <conditionalFormatting sqref="P276">
    <cfRule type="cellIs" dxfId="2821" priority="855" stopIfTrue="1" operator="equal">
      <formula>0</formula>
    </cfRule>
    <cfRule type="cellIs" dxfId="2820" priority="856" stopIfTrue="1" operator="equal">
      <formula>0</formula>
    </cfRule>
    <cfRule type="cellIs" dxfId="2819" priority="857" stopIfTrue="1" operator="equal">
      <formula>0</formula>
    </cfRule>
  </conditionalFormatting>
  <conditionalFormatting sqref="AS276:AS277">
    <cfRule type="cellIs" dxfId="2818" priority="849" stopIfTrue="1" operator="equal">
      <formula>0</formula>
    </cfRule>
    <cfRule type="cellIs" dxfId="2817" priority="850" stopIfTrue="1" operator="equal">
      <formula>0</formula>
    </cfRule>
    <cfRule type="cellIs" dxfId="2816" priority="851" stopIfTrue="1" operator="equal">
      <formula>0</formula>
    </cfRule>
  </conditionalFormatting>
  <conditionalFormatting sqref="AW278:AX278">
    <cfRule type="cellIs" dxfId="2815" priority="838" stopIfTrue="1" operator="equal">
      <formula>0</formula>
    </cfRule>
    <cfRule type="cellIs" dxfId="2814" priority="839" stopIfTrue="1" operator="equal">
      <formula>0</formula>
    </cfRule>
    <cfRule type="cellIs" dxfId="2813" priority="840" stopIfTrue="1" operator="equal">
      <formula>0</formula>
    </cfRule>
  </conditionalFormatting>
  <conditionalFormatting sqref="E232 G232 M232">
    <cfRule type="cellIs" dxfId="2812" priority="803" stopIfTrue="1" operator="equal">
      <formula>0</formula>
    </cfRule>
    <cfRule type="cellIs" dxfId="2811" priority="804" stopIfTrue="1" operator="equal">
      <formula>0</formula>
    </cfRule>
    <cfRule type="cellIs" dxfId="2810" priority="805" stopIfTrue="1" operator="equal">
      <formula>0</formula>
    </cfRule>
  </conditionalFormatting>
  <conditionalFormatting sqref="AS279:AS280">
    <cfRule type="cellIs" dxfId="2809" priority="830" stopIfTrue="1" operator="equal">
      <formula>0</formula>
    </cfRule>
    <cfRule type="cellIs" dxfId="2808" priority="831" stopIfTrue="1" operator="equal">
      <formula>0</formula>
    </cfRule>
    <cfRule type="cellIs" dxfId="2807" priority="832" stopIfTrue="1" operator="equal">
      <formula>0</formula>
    </cfRule>
  </conditionalFormatting>
  <conditionalFormatting sqref="M278:Q278 T278:AO278 C278:G278">
    <cfRule type="cellIs" dxfId="2806" priority="846" stopIfTrue="1" operator="equal">
      <formula>0</formula>
    </cfRule>
    <cfRule type="cellIs" dxfId="2805" priority="847" stopIfTrue="1" operator="equal">
      <formula>0</formula>
    </cfRule>
    <cfRule type="cellIs" dxfId="2804" priority="848" stopIfTrue="1" operator="equal">
      <formula>0</formula>
    </cfRule>
  </conditionalFormatting>
  <conditionalFormatting sqref="C278 F278">
    <cfRule type="cellIs" dxfId="2803" priority="844" stopIfTrue="1" operator="equal">
      <formula>0</formula>
    </cfRule>
    <cfRule type="cellIs" dxfId="2802" priority="845" stopIfTrue="1" operator="between">
      <formula>-0.0001</formula>
      <formula>0.0001</formula>
    </cfRule>
  </conditionalFormatting>
  <conditionalFormatting sqref="AS278">
    <cfRule type="cellIs" dxfId="2801" priority="841" stopIfTrue="1" operator="equal">
      <formula>0</formula>
    </cfRule>
    <cfRule type="cellIs" dxfId="2800" priority="842" stopIfTrue="1" operator="equal">
      <formula>0</formula>
    </cfRule>
    <cfRule type="cellIs" dxfId="2799" priority="843" stopIfTrue="1" operator="equal">
      <formula>0</formula>
    </cfRule>
  </conditionalFormatting>
  <conditionalFormatting sqref="B149">
    <cfRule type="cellIs" dxfId="2798" priority="788" stopIfTrue="1" operator="equal">
      <formula>0</formula>
    </cfRule>
    <cfRule type="cellIs" dxfId="2797" priority="789" stopIfTrue="1" operator="equal">
      <formula>0</formula>
    </cfRule>
    <cfRule type="cellIs" dxfId="2796" priority="790" stopIfTrue="1" operator="equal">
      <formula>0</formula>
    </cfRule>
  </conditionalFormatting>
  <conditionalFormatting sqref="C279:G280">
    <cfRule type="cellIs" dxfId="2795" priority="835" stopIfTrue="1" operator="equal">
      <formula>0</formula>
    </cfRule>
    <cfRule type="cellIs" dxfId="2794" priority="836" stopIfTrue="1" operator="equal">
      <formula>0</formula>
    </cfRule>
    <cfRule type="cellIs" dxfId="2793" priority="837" stopIfTrue="1" operator="equal">
      <formula>0</formula>
    </cfRule>
  </conditionalFormatting>
  <conditionalFormatting sqref="C279:C280 F279:F280">
    <cfRule type="cellIs" dxfId="2792" priority="833" stopIfTrue="1" operator="equal">
      <formula>0</formula>
    </cfRule>
    <cfRule type="cellIs" dxfId="2791" priority="834" stopIfTrue="1" operator="between">
      <formula>-0.0001</formula>
      <formula>0.0001</formula>
    </cfRule>
  </conditionalFormatting>
  <conditionalFormatting sqref="AS284">
    <cfRule type="cellIs" dxfId="2790" priority="822" stopIfTrue="1" operator="equal">
      <formula>0</formula>
    </cfRule>
    <cfRule type="cellIs" dxfId="2789" priority="823" stopIfTrue="1" operator="equal">
      <formula>0</formula>
    </cfRule>
    <cfRule type="cellIs" dxfId="2788" priority="824" stopIfTrue="1" operator="equal">
      <formula>0</formula>
    </cfRule>
  </conditionalFormatting>
  <conditionalFormatting sqref="C284:G284">
    <cfRule type="cellIs" dxfId="2787" priority="827" stopIfTrue="1" operator="equal">
      <formula>0</formula>
    </cfRule>
    <cfRule type="cellIs" dxfId="2786" priority="828" stopIfTrue="1" operator="equal">
      <formula>0</formula>
    </cfRule>
    <cfRule type="cellIs" dxfId="2785" priority="829" stopIfTrue="1" operator="equal">
      <formula>0</formula>
    </cfRule>
  </conditionalFormatting>
  <conditionalFormatting sqref="C284 F284">
    <cfRule type="cellIs" dxfId="2784" priority="825" stopIfTrue="1" operator="equal">
      <formula>0</formula>
    </cfRule>
    <cfRule type="cellIs" dxfId="2783" priority="826" stopIfTrue="1" operator="between">
      <formula>-0.0001</formula>
      <formula>0.0001</formula>
    </cfRule>
  </conditionalFormatting>
  <conditionalFormatting sqref="AS232">
    <cfRule type="cellIs" dxfId="2782" priority="800" stopIfTrue="1" operator="equal">
      <formula>0</formula>
    </cfRule>
    <cfRule type="cellIs" dxfId="2781" priority="801" stopIfTrue="1" operator="equal">
      <formula>0</formula>
    </cfRule>
    <cfRule type="cellIs" dxfId="2780" priority="802" stopIfTrue="1" operator="equal">
      <formula>0</formula>
    </cfRule>
  </conditionalFormatting>
  <conditionalFormatting sqref="S229">
    <cfRule type="cellIs" dxfId="2779" priority="819" stopIfTrue="1" operator="equal">
      <formula>0</formula>
    </cfRule>
    <cfRule type="cellIs" dxfId="2778" priority="820" stopIfTrue="1" operator="equal">
      <formula>0</formula>
    </cfRule>
    <cfRule type="cellIs" dxfId="2777" priority="821" stopIfTrue="1" operator="equal">
      <formula>0</formula>
    </cfRule>
  </conditionalFormatting>
  <conditionalFormatting sqref="S229">
    <cfRule type="cellIs" dxfId="2776" priority="817" stopIfTrue="1" operator="equal">
      <formula>0</formula>
    </cfRule>
    <cfRule type="cellIs" dxfId="2775" priority="818" stopIfTrue="1" operator="between">
      <formula>-0.0001</formula>
      <formula>0.0001</formula>
    </cfRule>
  </conditionalFormatting>
  <conditionalFormatting sqref="M221 C221">
    <cfRule type="cellIs" dxfId="2774" priority="814" stopIfTrue="1" operator="equal">
      <formula>0</formula>
    </cfRule>
    <cfRule type="cellIs" dxfId="2773" priority="815" stopIfTrue="1" operator="equal">
      <formula>0</formula>
    </cfRule>
    <cfRule type="cellIs" dxfId="2772" priority="816" stopIfTrue="1" operator="equal">
      <formula>0</formula>
    </cfRule>
  </conditionalFormatting>
  <conditionalFormatting sqref="C221">
    <cfRule type="cellIs" dxfId="2771" priority="812" stopIfTrue="1" operator="equal">
      <formula>0</formula>
    </cfRule>
    <cfRule type="cellIs" dxfId="2770" priority="813" stopIfTrue="1" operator="between">
      <formula>-0.0001</formula>
      <formula>0.0001</formula>
    </cfRule>
  </conditionalFormatting>
  <conditionalFormatting sqref="AS221">
    <cfRule type="cellIs" dxfId="2769" priority="809" stopIfTrue="1" operator="equal">
      <formula>0</formula>
    </cfRule>
    <cfRule type="cellIs" dxfId="2768" priority="810" stopIfTrue="1" operator="equal">
      <formula>0</formula>
    </cfRule>
    <cfRule type="cellIs" dxfId="2767" priority="811" stopIfTrue="1" operator="equal">
      <formula>0</formula>
    </cfRule>
  </conditionalFormatting>
  <conditionalFormatting sqref="AW221:AX221">
    <cfRule type="cellIs" dxfId="2766" priority="806" stopIfTrue="1" operator="equal">
      <formula>0</formula>
    </cfRule>
    <cfRule type="cellIs" dxfId="2765" priority="807" stopIfTrue="1" operator="equal">
      <formula>0</formula>
    </cfRule>
    <cfRule type="cellIs" dxfId="2764" priority="808" stopIfTrue="1" operator="equal">
      <formula>0</formula>
    </cfRule>
  </conditionalFormatting>
  <conditionalFormatting sqref="M149 C149:G149">
    <cfRule type="cellIs" dxfId="2763" priority="797" stopIfTrue="1" operator="equal">
      <formula>0</formula>
    </cfRule>
    <cfRule type="cellIs" dxfId="2762" priority="798" stopIfTrue="1" operator="equal">
      <formula>0</formula>
    </cfRule>
    <cfRule type="cellIs" dxfId="2761" priority="799" stopIfTrue="1" operator="equal">
      <formula>0</formula>
    </cfRule>
  </conditionalFormatting>
  <conditionalFormatting sqref="C149">
    <cfRule type="cellIs" dxfId="2760" priority="796" stopIfTrue="1" operator="equal">
      <formula>0</formula>
    </cfRule>
  </conditionalFormatting>
  <conditionalFormatting sqref="P149">
    <cfRule type="cellIs" dxfId="2759" priority="793" stopIfTrue="1" operator="equal">
      <formula>0</formula>
    </cfRule>
    <cfRule type="cellIs" dxfId="2758" priority="794" stopIfTrue="1" operator="equal">
      <formula>0</formula>
    </cfRule>
    <cfRule type="cellIs" dxfId="2757" priority="795" stopIfTrue="1" operator="equal">
      <formula>0</formula>
    </cfRule>
  </conditionalFormatting>
  <conditionalFormatting sqref="F149 C149:D149">
    <cfRule type="cellIs" dxfId="2756" priority="791" stopIfTrue="1" operator="equal">
      <formula>0</formula>
    </cfRule>
    <cfRule type="cellIs" dxfId="2755" priority="792" stopIfTrue="1" operator="between">
      <formula>-0.0001</formula>
      <formula>0.0001</formula>
    </cfRule>
  </conditionalFormatting>
  <conditionalFormatting sqref="AS149">
    <cfRule type="cellIs" dxfId="2754" priority="785" stopIfTrue="1" operator="equal">
      <formula>0</formula>
    </cfRule>
    <cfRule type="cellIs" dxfId="2753" priority="786" stopIfTrue="1" operator="equal">
      <formula>0</formula>
    </cfRule>
    <cfRule type="cellIs" dxfId="2752" priority="787" stopIfTrue="1" operator="equal">
      <formula>0</formula>
    </cfRule>
  </conditionalFormatting>
  <conditionalFormatting sqref="C349">
    <cfRule type="cellIs" dxfId="2751" priority="782" stopIfTrue="1" operator="equal">
      <formula>0</formula>
    </cfRule>
    <cfRule type="cellIs" dxfId="2750" priority="783" stopIfTrue="1" operator="equal">
      <formula>0</formula>
    </cfRule>
    <cfRule type="cellIs" dxfId="2749" priority="784" stopIfTrue="1" operator="equal">
      <formula>0</formula>
    </cfRule>
  </conditionalFormatting>
  <conditionalFormatting sqref="C349">
    <cfRule type="cellIs" dxfId="2748" priority="781" stopIfTrue="1" operator="equal">
      <formula>0</formula>
    </cfRule>
  </conditionalFormatting>
  <conditionalFormatting sqref="C349">
    <cfRule type="cellIs" dxfId="2747" priority="779" stopIfTrue="1" operator="equal">
      <formula>0</formula>
    </cfRule>
    <cfRule type="cellIs" dxfId="2746" priority="780" stopIfTrue="1" operator="between">
      <formula>-0.0001</formula>
      <formula>0.0001</formula>
    </cfRule>
  </conditionalFormatting>
  <conditionalFormatting sqref="C350">
    <cfRule type="cellIs" dxfId="2745" priority="776" stopIfTrue="1" operator="equal">
      <formula>0</formula>
    </cfRule>
    <cfRule type="cellIs" dxfId="2744" priority="777" stopIfTrue="1" operator="equal">
      <formula>0</formula>
    </cfRule>
    <cfRule type="cellIs" dxfId="2743" priority="778" stopIfTrue="1" operator="equal">
      <formula>0</formula>
    </cfRule>
  </conditionalFormatting>
  <conditionalFormatting sqref="C350">
    <cfRule type="cellIs" dxfId="2742" priority="775" stopIfTrue="1" operator="equal">
      <formula>0</formula>
    </cfRule>
  </conditionalFormatting>
  <conditionalFormatting sqref="C350">
    <cfRule type="cellIs" dxfId="2741" priority="773" stopIfTrue="1" operator="equal">
      <formula>0</formula>
    </cfRule>
    <cfRule type="cellIs" dxfId="2740" priority="774" stopIfTrue="1" operator="between">
      <formula>-0.0001</formula>
      <formula>0.0001</formula>
    </cfRule>
  </conditionalFormatting>
  <conditionalFormatting sqref="C351">
    <cfRule type="cellIs" dxfId="2739" priority="770" stopIfTrue="1" operator="equal">
      <formula>0</formula>
    </cfRule>
    <cfRule type="cellIs" dxfId="2738" priority="771" stopIfTrue="1" operator="equal">
      <formula>0</formula>
    </cfRule>
    <cfRule type="cellIs" dxfId="2737" priority="772" stopIfTrue="1" operator="equal">
      <formula>0</formula>
    </cfRule>
  </conditionalFormatting>
  <conditionalFormatting sqref="C351">
    <cfRule type="cellIs" dxfId="2736" priority="769" stopIfTrue="1" operator="equal">
      <formula>0</formula>
    </cfRule>
  </conditionalFormatting>
  <conditionalFormatting sqref="C351">
    <cfRule type="cellIs" dxfId="2735" priority="767" stopIfTrue="1" operator="equal">
      <formula>0</formula>
    </cfRule>
    <cfRule type="cellIs" dxfId="2734" priority="768" stopIfTrue="1" operator="between">
      <formula>-0.0001</formula>
      <formula>0.0001</formula>
    </cfRule>
  </conditionalFormatting>
  <conditionalFormatting sqref="AS336 AS342 AS344:AS346 AS338:AS339">
    <cfRule type="cellIs" dxfId="2733" priority="765" stopIfTrue="1" operator="equal">
      <formula>0</formula>
    </cfRule>
    <cfRule type="cellIs" dxfId="2732" priority="766" stopIfTrue="1" operator="between">
      <formula>-0.0001</formula>
      <formula>0.0001</formula>
    </cfRule>
  </conditionalFormatting>
  <conditionalFormatting sqref="AS338">
    <cfRule type="cellIs" dxfId="2731" priority="754" stopIfTrue="1" operator="equal">
      <formula>0</formula>
    </cfRule>
  </conditionalFormatting>
  <conditionalFormatting sqref="AS338">
    <cfRule type="cellIs" dxfId="2730" priority="751" stopIfTrue="1" operator="equal">
      <formula>0</formula>
    </cfRule>
    <cfRule type="cellIs" dxfId="2729" priority="752" stopIfTrue="1" operator="equal">
      <formula>0</formula>
    </cfRule>
    <cfRule type="cellIs" dxfId="2728" priority="753" stopIfTrue="1" operator="equal">
      <formula>0</formula>
    </cfRule>
  </conditionalFormatting>
  <conditionalFormatting sqref="AS338">
    <cfRule type="cellIs" dxfId="2727" priority="749" stopIfTrue="1" operator="equal">
      <formula>0</formula>
    </cfRule>
    <cfRule type="cellIs" dxfId="2726" priority="750" stopIfTrue="1" operator="between">
      <formula>-0.0001</formula>
      <formula>0.0001</formula>
    </cfRule>
  </conditionalFormatting>
  <conditionalFormatting sqref="AS342 AS336 AS344:AS346 AS338:AS339">
    <cfRule type="cellIs" dxfId="2725" priority="762" stopIfTrue="1" operator="equal">
      <formula>0</formula>
    </cfRule>
    <cfRule type="cellIs" dxfId="2724" priority="763" stopIfTrue="1" operator="equal">
      <formula>0</formula>
    </cfRule>
    <cfRule type="cellIs" dxfId="2723" priority="764" stopIfTrue="1" operator="equal">
      <formula>0</formula>
    </cfRule>
  </conditionalFormatting>
  <conditionalFormatting sqref="AS339">
    <cfRule type="cellIs" dxfId="2722" priority="761" stopIfTrue="1" operator="equal">
      <formula>0</formula>
    </cfRule>
  </conditionalFormatting>
  <conditionalFormatting sqref="AS340:AS341">
    <cfRule type="cellIs" dxfId="2721" priority="760" stopIfTrue="1" operator="equal">
      <formula>0</formula>
    </cfRule>
  </conditionalFormatting>
  <conditionalFormatting sqref="AS340:AS341">
    <cfRule type="cellIs" dxfId="2720" priority="757" stopIfTrue="1" operator="equal">
      <formula>0</formula>
    </cfRule>
    <cfRule type="cellIs" dxfId="2719" priority="758" stopIfTrue="1" operator="equal">
      <formula>0</formula>
    </cfRule>
    <cfRule type="cellIs" dxfId="2718" priority="759" stopIfTrue="1" operator="equal">
      <formula>0</formula>
    </cfRule>
  </conditionalFormatting>
  <conditionalFormatting sqref="AS340:AS341">
    <cfRule type="cellIs" dxfId="2717" priority="755" stopIfTrue="1" operator="equal">
      <formula>0</formula>
    </cfRule>
    <cfRule type="cellIs" dxfId="2716" priority="756" stopIfTrue="1" operator="between">
      <formula>-0.0001</formula>
      <formula>0.0001</formula>
    </cfRule>
  </conditionalFormatting>
  <conditionalFormatting sqref="AS336 AS338">
    <cfRule type="cellIs" dxfId="2715" priority="747" stopIfTrue="1" operator="equal">
      <formula>0</formula>
    </cfRule>
    <cfRule type="cellIs" dxfId="2714" priority="748" stopIfTrue="1" operator="between">
      <formula>-0.0001</formula>
      <formula>0.0001</formula>
    </cfRule>
  </conditionalFormatting>
  <conditionalFormatting sqref="AS336 AS338">
    <cfRule type="cellIs" dxfId="2713" priority="744" stopIfTrue="1" operator="equal">
      <formula>0</formula>
    </cfRule>
    <cfRule type="cellIs" dxfId="2712" priority="745" stopIfTrue="1" operator="equal">
      <formula>0</formula>
    </cfRule>
    <cfRule type="cellIs" dxfId="2711" priority="746" stopIfTrue="1" operator="equal">
      <formula>0</formula>
    </cfRule>
  </conditionalFormatting>
  <conditionalFormatting sqref="AS341">
    <cfRule type="cellIs" dxfId="2710" priority="742" stopIfTrue="1" operator="equal">
      <formula>0</formula>
    </cfRule>
    <cfRule type="cellIs" dxfId="2709" priority="743" stopIfTrue="1" operator="between">
      <formula>-0.0001</formula>
      <formula>0.0001</formula>
    </cfRule>
  </conditionalFormatting>
  <conditionalFormatting sqref="AS341">
    <cfRule type="cellIs" dxfId="2708" priority="739" stopIfTrue="1" operator="equal">
      <formula>0</formula>
    </cfRule>
    <cfRule type="cellIs" dxfId="2707" priority="740" stopIfTrue="1" operator="equal">
      <formula>0</formula>
    </cfRule>
    <cfRule type="cellIs" dxfId="2706" priority="741" stopIfTrue="1" operator="equal">
      <formula>0</formula>
    </cfRule>
  </conditionalFormatting>
  <conditionalFormatting sqref="AS338">
    <cfRule type="cellIs" dxfId="2705" priority="737" stopIfTrue="1" operator="equal">
      <formula>0</formula>
    </cfRule>
    <cfRule type="cellIs" dxfId="2704" priority="738" stopIfTrue="1" operator="between">
      <formula>-0.0001</formula>
      <formula>0.0001</formula>
    </cfRule>
  </conditionalFormatting>
  <conditionalFormatting sqref="AS338">
    <cfRule type="cellIs" dxfId="2703" priority="734" stopIfTrue="1" operator="equal">
      <formula>0</formula>
    </cfRule>
    <cfRule type="cellIs" dxfId="2702" priority="735" stopIfTrue="1" operator="equal">
      <formula>0</formula>
    </cfRule>
    <cfRule type="cellIs" dxfId="2701" priority="736" stopIfTrue="1" operator="equal">
      <formula>0</formula>
    </cfRule>
  </conditionalFormatting>
  <conditionalFormatting sqref="AS336 AS338">
    <cfRule type="cellIs" dxfId="2700" priority="732" stopIfTrue="1" operator="equal">
      <formula>0</formula>
    </cfRule>
    <cfRule type="cellIs" dxfId="2699" priority="733" stopIfTrue="1" operator="between">
      <formula>-0.0001</formula>
      <formula>0.0001</formula>
    </cfRule>
  </conditionalFormatting>
  <conditionalFormatting sqref="AS336 AS338">
    <cfRule type="cellIs" dxfId="2698" priority="729" stopIfTrue="1" operator="equal">
      <formula>0</formula>
    </cfRule>
    <cfRule type="cellIs" dxfId="2697" priority="730" stopIfTrue="1" operator="equal">
      <formula>0</formula>
    </cfRule>
    <cfRule type="cellIs" dxfId="2696" priority="731" stopIfTrue="1" operator="equal">
      <formula>0</formula>
    </cfRule>
  </conditionalFormatting>
  <conditionalFormatting sqref="AS344:AS346">
    <cfRule type="cellIs" dxfId="2695" priority="727" stopIfTrue="1" operator="equal">
      <formula>0</formula>
    </cfRule>
    <cfRule type="cellIs" dxfId="2694" priority="728" stopIfTrue="1" operator="between">
      <formula>-0.0001</formula>
      <formula>0.0001</formula>
    </cfRule>
  </conditionalFormatting>
  <conditionalFormatting sqref="AS344:AS346">
    <cfRule type="cellIs" dxfId="2693" priority="724" stopIfTrue="1" operator="equal">
      <formula>0</formula>
    </cfRule>
    <cfRule type="cellIs" dxfId="2692" priority="725" stopIfTrue="1" operator="equal">
      <formula>0</formula>
    </cfRule>
    <cfRule type="cellIs" dxfId="2691" priority="726" stopIfTrue="1" operator="equal">
      <formula>0</formula>
    </cfRule>
  </conditionalFormatting>
  <conditionalFormatting sqref="AS347">
    <cfRule type="cellIs" dxfId="2690" priority="723" stopIfTrue="1" operator="equal">
      <formula>0</formula>
    </cfRule>
  </conditionalFormatting>
  <conditionalFormatting sqref="AS347">
    <cfRule type="cellIs" dxfId="2689" priority="720" stopIfTrue="1" operator="equal">
      <formula>0</formula>
    </cfRule>
    <cfRule type="cellIs" dxfId="2688" priority="721" stopIfTrue="1" operator="equal">
      <formula>0</formula>
    </cfRule>
    <cfRule type="cellIs" dxfId="2687" priority="722" stopIfTrue="1" operator="equal">
      <formula>0</formula>
    </cfRule>
  </conditionalFormatting>
  <conditionalFormatting sqref="AS347">
    <cfRule type="cellIs" dxfId="2686" priority="718" stopIfTrue="1" operator="equal">
      <formula>0</formula>
    </cfRule>
    <cfRule type="cellIs" dxfId="2685" priority="719" stopIfTrue="1" operator="between">
      <formula>-0.0001</formula>
      <formula>0.0001</formula>
    </cfRule>
  </conditionalFormatting>
  <conditionalFormatting sqref="C88">
    <cfRule type="cellIs" dxfId="2684" priority="713" stopIfTrue="1" operator="equal">
      <formula>0</formula>
    </cfRule>
    <cfRule type="cellIs" dxfId="2683" priority="714" stopIfTrue="1" operator="between">
      <formula>-0.0001</formula>
      <formula>0.0001</formula>
    </cfRule>
  </conditionalFormatting>
  <conditionalFormatting sqref="C88">
    <cfRule type="cellIs" dxfId="2682" priority="715" stopIfTrue="1" operator="equal">
      <formula>0</formula>
    </cfRule>
    <cfRule type="cellIs" dxfId="2681" priority="716" stopIfTrue="1" operator="equal">
      <formula>0</formula>
    </cfRule>
    <cfRule type="cellIs" dxfId="2680" priority="717" stopIfTrue="1" operator="equal">
      <formula>0</formula>
    </cfRule>
  </conditionalFormatting>
  <conditionalFormatting sqref="G88">
    <cfRule type="cellIs" dxfId="2679" priority="710" stopIfTrue="1" operator="equal">
      <formula>0</formula>
    </cfRule>
    <cfRule type="cellIs" dxfId="2678" priority="711" stopIfTrue="1" operator="equal">
      <formula>0</formula>
    </cfRule>
    <cfRule type="cellIs" dxfId="2677" priority="712" stopIfTrue="1" operator="equal">
      <formula>0</formula>
    </cfRule>
  </conditionalFormatting>
  <conditionalFormatting sqref="AS88">
    <cfRule type="cellIs" dxfId="2676" priority="707" stopIfTrue="1" operator="equal">
      <formula>0</formula>
    </cfRule>
    <cfRule type="cellIs" dxfId="2675" priority="708" stopIfTrue="1" operator="equal">
      <formula>0</formula>
    </cfRule>
    <cfRule type="cellIs" dxfId="2674" priority="709" stopIfTrue="1" operator="equal">
      <formula>0</formula>
    </cfRule>
  </conditionalFormatting>
  <conditionalFormatting sqref="E88">
    <cfRule type="cellIs" dxfId="2673" priority="704" stopIfTrue="1" operator="equal">
      <formula>0</formula>
    </cfRule>
    <cfRule type="cellIs" dxfId="2672" priority="705" stopIfTrue="1" operator="equal">
      <formula>0</formula>
    </cfRule>
    <cfRule type="cellIs" dxfId="2671" priority="706" stopIfTrue="1" operator="equal">
      <formula>0</formula>
    </cfRule>
  </conditionalFormatting>
  <conditionalFormatting sqref="F88">
    <cfRule type="cellIs" dxfId="2670" priority="701" stopIfTrue="1" operator="equal">
      <formula>0</formula>
    </cfRule>
    <cfRule type="cellIs" dxfId="2669" priority="702" stopIfTrue="1" operator="equal">
      <formula>0</formula>
    </cfRule>
    <cfRule type="cellIs" dxfId="2668" priority="703" stopIfTrue="1" operator="equal">
      <formula>0</formula>
    </cfRule>
  </conditionalFormatting>
  <conditionalFormatting sqref="M88">
    <cfRule type="cellIs" dxfId="2667" priority="698" stopIfTrue="1" operator="equal">
      <formula>0</formula>
    </cfRule>
    <cfRule type="cellIs" dxfId="2666" priority="699" stopIfTrue="1" operator="equal">
      <formula>0</formula>
    </cfRule>
    <cfRule type="cellIs" dxfId="2665" priority="700" stopIfTrue="1" operator="equal">
      <formula>0</formula>
    </cfRule>
  </conditionalFormatting>
  <conditionalFormatting sqref="M209">
    <cfRule type="cellIs" dxfId="2664" priority="660" stopIfTrue="1" operator="equal">
      <formula>0</formula>
    </cfRule>
    <cfRule type="cellIs" dxfId="2663" priority="661" stopIfTrue="1" operator="equal">
      <formula>0</formula>
    </cfRule>
    <cfRule type="cellIs" dxfId="2662" priority="662" stopIfTrue="1" operator="equal">
      <formula>0</formula>
    </cfRule>
  </conditionalFormatting>
  <conditionalFormatting sqref="AS212">
    <cfRule type="cellIs" dxfId="2661" priority="626" stopIfTrue="1" operator="equal">
      <formula>0</formula>
    </cfRule>
    <cfRule type="cellIs" dxfId="2660" priority="627" stopIfTrue="1" operator="equal">
      <formula>0</formula>
    </cfRule>
    <cfRule type="cellIs" dxfId="2659" priority="628" stopIfTrue="1" operator="equal">
      <formula>0</formula>
    </cfRule>
  </conditionalFormatting>
  <conditionalFormatting sqref="AM57">
    <cfRule type="cellIs" dxfId="2658" priority="617" stopIfTrue="1" operator="equal">
      <formula>0</formula>
    </cfRule>
    <cfRule type="cellIs" dxfId="2657" priority="618" stopIfTrue="1" operator="equal">
      <formula>0</formula>
    </cfRule>
    <cfRule type="cellIs" dxfId="2656" priority="619" stopIfTrue="1" operator="equal">
      <formula>0</formula>
    </cfRule>
  </conditionalFormatting>
  <conditionalFormatting sqref="E22:E25 J22:J25">
    <cfRule type="cellIs" dxfId="2655" priority="695" stopIfTrue="1" operator="equal">
      <formula>0</formula>
    </cfRule>
    <cfRule type="cellIs" dxfId="2654" priority="696" stopIfTrue="1" operator="equal">
      <formula>0</formula>
    </cfRule>
    <cfRule type="cellIs" dxfId="2653" priority="697" stopIfTrue="1" operator="equal">
      <formula>0</formula>
    </cfRule>
  </conditionalFormatting>
  <conditionalFormatting sqref="M23:M24">
    <cfRule type="cellIs" dxfId="2652" priority="686" stopIfTrue="1" operator="equal">
      <formula>0</formula>
    </cfRule>
    <cfRule type="cellIs" dxfId="2651" priority="687" stopIfTrue="1" operator="equal">
      <formula>0</formula>
    </cfRule>
    <cfRule type="cellIs" dxfId="2650" priority="688" stopIfTrue="1" operator="equal">
      <formula>0</formula>
    </cfRule>
  </conditionalFormatting>
  <conditionalFormatting sqref="C23">
    <cfRule type="cellIs" dxfId="2649" priority="692" stopIfTrue="1" operator="equal">
      <formula>0</formula>
    </cfRule>
    <cfRule type="cellIs" dxfId="2648" priority="693" stopIfTrue="1" operator="equal">
      <formula>0</formula>
    </cfRule>
    <cfRule type="cellIs" dxfId="2647" priority="694" stopIfTrue="1" operator="equal">
      <formula>0</formula>
    </cfRule>
  </conditionalFormatting>
  <conditionalFormatting sqref="C23">
    <cfRule type="cellIs" dxfId="2646" priority="690" stopIfTrue="1" operator="equal">
      <formula>0</formula>
    </cfRule>
    <cfRule type="cellIs" dxfId="2645" priority="691" stopIfTrue="1" operator="between">
      <formula>-0.0001</formula>
      <formula>0.0001</formula>
    </cfRule>
  </conditionalFormatting>
  <conditionalFormatting sqref="C23">
    <cfRule type="cellIs" dxfId="2644" priority="689" stopIfTrue="1" operator="equal">
      <formula>0</formula>
    </cfRule>
  </conditionalFormatting>
  <conditionalFormatting sqref="AS23:AS24">
    <cfRule type="cellIs" dxfId="2643" priority="683" stopIfTrue="1" operator="equal">
      <formula>0</formula>
    </cfRule>
    <cfRule type="cellIs" dxfId="2642" priority="684" stopIfTrue="1" operator="equal">
      <formula>0</formula>
    </cfRule>
    <cfRule type="cellIs" dxfId="2641" priority="685" stopIfTrue="1" operator="equal">
      <formula>0</formula>
    </cfRule>
  </conditionalFormatting>
  <conditionalFormatting sqref="AQ244 M244:AO244 A244:I244">
    <cfRule type="cellIs" dxfId="2640" priority="677" stopIfTrue="1" operator="equal">
      <formula>0</formula>
    </cfRule>
    <cfRule type="cellIs" dxfId="2639" priority="678" stopIfTrue="1" operator="equal">
      <formula>0</formula>
    </cfRule>
    <cfRule type="cellIs" dxfId="2638" priority="679" stopIfTrue="1" operator="equal">
      <formula>0</formula>
    </cfRule>
  </conditionalFormatting>
  <conditionalFormatting sqref="C244">
    <cfRule type="cellIs" dxfId="2637" priority="682" stopIfTrue="1" operator="equal">
      <formula>0</formula>
    </cfRule>
  </conditionalFormatting>
  <conditionalFormatting sqref="F244:I244 C244:D244">
    <cfRule type="cellIs" dxfId="2636" priority="680" stopIfTrue="1" operator="equal">
      <formula>0</formula>
    </cfRule>
    <cfRule type="cellIs" dxfId="2635" priority="681" stopIfTrue="1" operator="between">
      <formula>-0.0001</formula>
      <formula>0.0001</formula>
    </cfRule>
  </conditionalFormatting>
  <conditionalFormatting sqref="C208 G208">
    <cfRule type="cellIs" dxfId="2634" priority="674" stopIfTrue="1" operator="equal">
      <formula>0</formula>
    </cfRule>
    <cfRule type="cellIs" dxfId="2633" priority="675" stopIfTrue="1" operator="equal">
      <formula>0</formula>
    </cfRule>
    <cfRule type="cellIs" dxfId="2632" priority="676" stopIfTrue="1" operator="equal">
      <formula>0</formula>
    </cfRule>
  </conditionalFormatting>
  <conditionalFormatting sqref="C208">
    <cfRule type="cellIs" dxfId="2631" priority="672" stopIfTrue="1" operator="equal">
      <formula>0</formula>
    </cfRule>
    <cfRule type="cellIs" dxfId="2630" priority="673" stopIfTrue="1" operator="between">
      <formula>-0.0001</formula>
      <formula>0.0001</formula>
    </cfRule>
  </conditionalFormatting>
  <conditionalFormatting sqref="E208">
    <cfRule type="cellIs" dxfId="2629" priority="669" stopIfTrue="1" operator="equal">
      <formula>0</formula>
    </cfRule>
    <cfRule type="cellIs" dxfId="2628" priority="670" stopIfTrue="1" operator="equal">
      <formula>0</formula>
    </cfRule>
    <cfRule type="cellIs" dxfId="2627" priority="671" stopIfTrue="1" operator="equal">
      <formula>0</formula>
    </cfRule>
  </conditionalFormatting>
  <conditionalFormatting sqref="M208">
    <cfRule type="cellIs" dxfId="2626" priority="666" stopIfTrue="1" operator="equal">
      <formula>0</formula>
    </cfRule>
    <cfRule type="cellIs" dxfId="2625" priority="667" stopIfTrue="1" operator="equal">
      <formula>0</formula>
    </cfRule>
    <cfRule type="cellIs" dxfId="2624" priority="668" stopIfTrue="1" operator="equal">
      <formula>0</formula>
    </cfRule>
  </conditionalFormatting>
  <conditionalFormatting sqref="AS208">
    <cfRule type="cellIs" dxfId="2623" priority="663" stopIfTrue="1" operator="equal">
      <formula>0</formula>
    </cfRule>
    <cfRule type="cellIs" dxfId="2622" priority="664" stopIfTrue="1" operator="equal">
      <formula>0</formula>
    </cfRule>
    <cfRule type="cellIs" dxfId="2621" priority="665" stopIfTrue="1" operator="equal">
      <formula>0</formula>
    </cfRule>
  </conditionalFormatting>
  <conditionalFormatting sqref="D210 M210">
    <cfRule type="cellIs" dxfId="2620" priority="657" stopIfTrue="1" operator="equal">
      <formula>0</formula>
    </cfRule>
    <cfRule type="cellIs" dxfId="2619" priority="658" stopIfTrue="1" operator="equal">
      <formula>0</formula>
    </cfRule>
    <cfRule type="cellIs" dxfId="2618" priority="659" stopIfTrue="1" operator="equal">
      <formula>0</formula>
    </cfRule>
  </conditionalFormatting>
  <conditionalFormatting sqref="F210">
    <cfRule type="cellIs" dxfId="2617" priority="654" stopIfTrue="1" operator="equal">
      <formula>0</formula>
    </cfRule>
    <cfRule type="cellIs" dxfId="2616" priority="655" stopIfTrue="1" operator="equal">
      <formula>0</formula>
    </cfRule>
    <cfRule type="cellIs" dxfId="2615" priority="656" stopIfTrue="1" operator="equal">
      <formula>0</formula>
    </cfRule>
  </conditionalFormatting>
  <conditionalFormatting sqref="F210">
    <cfRule type="cellIs" dxfId="2614" priority="652" stopIfTrue="1" operator="equal">
      <formula>0</formula>
    </cfRule>
    <cfRule type="cellIs" dxfId="2613" priority="653" stopIfTrue="1" operator="between">
      <formula>-0.0001</formula>
      <formula>0.0001</formula>
    </cfRule>
  </conditionalFormatting>
  <conditionalFormatting sqref="C210">
    <cfRule type="cellIs" dxfId="2612" priority="649" stopIfTrue="1" operator="equal">
      <formula>0</formula>
    </cfRule>
    <cfRule type="cellIs" dxfId="2611" priority="650" stopIfTrue="1" operator="equal">
      <formula>0</formula>
    </cfRule>
    <cfRule type="cellIs" dxfId="2610" priority="651" stopIfTrue="1" operator="equal">
      <formula>0</formula>
    </cfRule>
  </conditionalFormatting>
  <conditionalFormatting sqref="F212">
    <cfRule type="cellIs" dxfId="2609" priority="647" stopIfTrue="1" operator="equal">
      <formula>0</formula>
    </cfRule>
    <cfRule type="cellIs" dxfId="2608" priority="648" stopIfTrue="1" operator="between">
      <formula>-0.0001</formula>
      <formula>0.0001</formula>
    </cfRule>
  </conditionalFormatting>
  <conditionalFormatting sqref="D212:G212">
    <cfRule type="cellIs" dxfId="2607" priority="644" stopIfTrue="1" operator="equal">
      <formula>0</formula>
    </cfRule>
    <cfRule type="cellIs" dxfId="2606" priority="645" stopIfTrue="1" operator="equal">
      <formula>0</formula>
    </cfRule>
    <cfRule type="cellIs" dxfId="2605" priority="646" stopIfTrue="1" operator="equal">
      <formula>0</formula>
    </cfRule>
  </conditionalFormatting>
  <conditionalFormatting sqref="D212">
    <cfRule type="cellIs" dxfId="2604" priority="643" stopIfTrue="1" operator="equal">
      <formula>0</formula>
    </cfRule>
  </conditionalFormatting>
  <conditionalFormatting sqref="D212">
    <cfRule type="cellIs" dxfId="2603" priority="641" stopIfTrue="1" operator="equal">
      <formula>0</formula>
    </cfRule>
    <cfRule type="cellIs" dxfId="2602" priority="642" stopIfTrue="1" operator="between">
      <formula>-0.0001</formula>
      <formula>0.0001</formula>
    </cfRule>
  </conditionalFormatting>
  <conditionalFormatting sqref="C212">
    <cfRule type="cellIs" dxfId="2601" priority="640" stopIfTrue="1" operator="equal">
      <formula>0</formula>
    </cfRule>
  </conditionalFormatting>
  <conditionalFormatting sqref="C212">
    <cfRule type="cellIs" dxfId="2600" priority="637" stopIfTrue="1" operator="equal">
      <formula>0</formula>
    </cfRule>
    <cfRule type="cellIs" dxfId="2599" priority="638" stopIfTrue="1" operator="equal">
      <formula>0</formula>
    </cfRule>
    <cfRule type="cellIs" dxfId="2598" priority="639" stopIfTrue="1" operator="equal">
      <formula>0</formula>
    </cfRule>
  </conditionalFormatting>
  <conditionalFormatting sqref="C212">
    <cfRule type="cellIs" dxfId="2597" priority="635" stopIfTrue="1" operator="equal">
      <formula>0</formula>
    </cfRule>
    <cfRule type="cellIs" dxfId="2596" priority="636" stopIfTrue="1" operator="between">
      <formula>-0.0001</formula>
      <formula>0.0001</formula>
    </cfRule>
  </conditionalFormatting>
  <conditionalFormatting sqref="M212">
    <cfRule type="cellIs" dxfId="2595" priority="632" stopIfTrue="1" operator="equal">
      <formula>0</formula>
    </cfRule>
    <cfRule type="cellIs" dxfId="2594" priority="633" stopIfTrue="1" operator="equal">
      <formula>0</formula>
    </cfRule>
    <cfRule type="cellIs" dxfId="2593" priority="634" stopIfTrue="1" operator="equal">
      <formula>0</formula>
    </cfRule>
  </conditionalFormatting>
  <conditionalFormatting sqref="N212">
    <cfRule type="cellIs" dxfId="2592" priority="629" stopIfTrue="1" operator="equal">
      <formula>0</formula>
    </cfRule>
    <cfRule type="cellIs" dxfId="2591" priority="630" stopIfTrue="1" operator="equal">
      <formula>0</formula>
    </cfRule>
    <cfRule type="cellIs" dxfId="2590" priority="631" stopIfTrue="1" operator="equal">
      <formula>0</formula>
    </cfRule>
  </conditionalFormatting>
  <conditionalFormatting sqref="E56:E58 J56:J58">
    <cfRule type="cellIs" dxfId="2589" priority="623" stopIfTrue="1" operator="equal">
      <formula>0</formula>
    </cfRule>
    <cfRule type="cellIs" dxfId="2588" priority="624" stopIfTrue="1" operator="equal">
      <formula>0</formula>
    </cfRule>
    <cfRule type="cellIs" dxfId="2587" priority="625" stopIfTrue="1" operator="equal">
      <formula>0</formula>
    </cfRule>
  </conditionalFormatting>
  <conditionalFormatting sqref="M57 AS57">
    <cfRule type="cellIs" dxfId="2586" priority="620" stopIfTrue="1" operator="equal">
      <formula>0</formula>
    </cfRule>
    <cfRule type="cellIs" dxfId="2585" priority="621" stopIfTrue="1" operator="equal">
      <formula>0</formula>
    </cfRule>
    <cfRule type="cellIs" dxfId="2584" priority="622" stopIfTrue="1" operator="equal">
      <formula>0</formula>
    </cfRule>
  </conditionalFormatting>
  <conditionalFormatting sqref="A17:B17 D17">
    <cfRule type="cellIs" dxfId="2583" priority="614" stopIfTrue="1" operator="equal">
      <formula>0</formula>
    </cfRule>
    <cfRule type="cellIs" dxfId="2582" priority="615" stopIfTrue="1" operator="equal">
      <formula>0</formula>
    </cfRule>
    <cfRule type="cellIs" dxfId="2581" priority="616" stopIfTrue="1" operator="equal">
      <formula>0</formula>
    </cfRule>
  </conditionalFormatting>
  <conditionalFormatting sqref="D17">
    <cfRule type="cellIs" dxfId="2580" priority="612" stopIfTrue="1" operator="equal">
      <formula>0</formula>
    </cfRule>
    <cfRule type="cellIs" dxfId="2579" priority="613" stopIfTrue="1" operator="between">
      <formula>-0.0001</formula>
      <formula>0.0001</formula>
    </cfRule>
  </conditionalFormatting>
  <conditionalFormatting sqref="C17">
    <cfRule type="cellIs" dxfId="2578" priority="611" stopIfTrue="1" operator="equal">
      <formula>0</formula>
    </cfRule>
  </conditionalFormatting>
  <conditionalFormatting sqref="C17">
    <cfRule type="cellIs" dxfId="2577" priority="608" stopIfTrue="1" operator="equal">
      <formula>0</formula>
    </cfRule>
    <cfRule type="cellIs" dxfId="2576" priority="609" stopIfTrue="1" operator="equal">
      <formula>0</formula>
    </cfRule>
    <cfRule type="cellIs" dxfId="2575" priority="610" stopIfTrue="1" operator="equal">
      <formula>0</formula>
    </cfRule>
  </conditionalFormatting>
  <conditionalFormatting sqref="C17">
    <cfRule type="cellIs" dxfId="2574" priority="606" stopIfTrue="1" operator="equal">
      <formula>0</formula>
    </cfRule>
    <cfRule type="cellIs" dxfId="2573" priority="607" stopIfTrue="1" operator="between">
      <formula>-0.0001</formula>
      <formula>0.0001</formula>
    </cfRule>
  </conditionalFormatting>
  <conditionalFormatting sqref="M27 C27:G27">
    <cfRule type="cellIs" dxfId="2572" priority="603" stopIfTrue="1" operator="equal">
      <formula>0</formula>
    </cfRule>
    <cfRule type="cellIs" dxfId="2571" priority="604" stopIfTrue="1" operator="equal">
      <formula>0</formula>
    </cfRule>
    <cfRule type="cellIs" dxfId="2570" priority="605" stopIfTrue="1" operator="equal">
      <formula>0</formula>
    </cfRule>
  </conditionalFormatting>
  <conditionalFormatting sqref="F27 C27:D27">
    <cfRule type="cellIs" dxfId="2569" priority="601" stopIfTrue="1" operator="equal">
      <formula>0</formula>
    </cfRule>
    <cfRule type="cellIs" dxfId="2568" priority="602" stopIfTrue="1" operator="between">
      <formula>-0.0001</formula>
      <formula>0.0001</formula>
    </cfRule>
  </conditionalFormatting>
  <conditionalFormatting sqref="C27:D27">
    <cfRule type="cellIs" dxfId="2567" priority="600" stopIfTrue="1" operator="equal">
      <formula>0</formula>
    </cfRule>
  </conditionalFormatting>
  <conditionalFormatting sqref="AS27">
    <cfRule type="cellIs" dxfId="2566" priority="597" stopIfTrue="1" operator="equal">
      <formula>0</formula>
    </cfRule>
    <cfRule type="cellIs" dxfId="2565" priority="598" stopIfTrue="1" operator="equal">
      <formula>0</formula>
    </cfRule>
    <cfRule type="cellIs" dxfId="2564" priority="599" stopIfTrue="1" operator="equal">
      <formula>0</formula>
    </cfRule>
  </conditionalFormatting>
  <conditionalFormatting sqref="K27">
    <cfRule type="cellIs" dxfId="2563" priority="594" stopIfTrue="1" operator="equal">
      <formula>0</formula>
    </cfRule>
    <cfRule type="cellIs" dxfId="2562" priority="595" stopIfTrue="1" operator="equal">
      <formula>0</formula>
    </cfRule>
    <cfRule type="cellIs" dxfId="2561" priority="596" stopIfTrue="1" operator="equal">
      <formula>0</formula>
    </cfRule>
  </conditionalFormatting>
  <conditionalFormatting sqref="K27">
    <cfRule type="cellIs" dxfId="2560" priority="592" stopIfTrue="1" operator="equal">
      <formula>0</formula>
    </cfRule>
    <cfRule type="cellIs" dxfId="2559" priority="593" stopIfTrue="1" operator="between">
      <formula>-0.0001</formula>
      <formula>0.0001</formula>
    </cfRule>
  </conditionalFormatting>
  <conditionalFormatting sqref="K27">
    <cfRule type="cellIs" dxfId="2558" priority="591" stopIfTrue="1" operator="equal">
      <formula>0</formula>
    </cfRule>
  </conditionalFormatting>
  <conditionalFormatting sqref="A90:B90 J90 E90">
    <cfRule type="cellIs" dxfId="2557" priority="579" stopIfTrue="1" operator="equal">
      <formula>0</formula>
    </cfRule>
    <cfRule type="cellIs" dxfId="2556" priority="580" stopIfTrue="1" operator="equal">
      <formula>0</formula>
    </cfRule>
    <cfRule type="cellIs" dxfId="2555" priority="581" stopIfTrue="1" operator="equal">
      <formula>0</formula>
    </cfRule>
  </conditionalFormatting>
  <conditionalFormatting sqref="D90">
    <cfRule type="cellIs" dxfId="2554" priority="590" stopIfTrue="1" operator="equal">
      <formula>0</formula>
    </cfRule>
  </conditionalFormatting>
  <conditionalFormatting sqref="M90:AO90 C90 F90:I90">
    <cfRule type="cellIs" dxfId="2553" priority="587" stopIfTrue="1" operator="equal">
      <formula>0</formula>
    </cfRule>
    <cfRule type="cellIs" dxfId="2552" priority="588" stopIfTrue="1" operator="equal">
      <formula>0</formula>
    </cfRule>
    <cfRule type="cellIs" dxfId="2551" priority="589" stopIfTrue="1" operator="equal">
      <formula>0</formula>
    </cfRule>
  </conditionalFormatting>
  <conditionalFormatting sqref="F90:I90 C90:D90">
    <cfRule type="cellIs" dxfId="2550" priority="585" stopIfTrue="1" operator="equal">
      <formula>0</formula>
    </cfRule>
    <cfRule type="cellIs" dxfId="2549" priority="586" stopIfTrue="1" operator="between">
      <formula>-0.0001</formula>
      <formula>0.0001</formula>
    </cfRule>
  </conditionalFormatting>
  <conditionalFormatting sqref="A90:B90 D90">
    <cfRule type="cellIs" dxfId="2548" priority="582" stopIfTrue="1" operator="equal">
      <formula>0</formula>
    </cfRule>
    <cfRule type="cellIs" dxfId="2547" priority="583" stopIfTrue="1" operator="equal">
      <formula>0</formula>
    </cfRule>
    <cfRule type="cellIs" dxfId="2546" priority="584" stopIfTrue="1" operator="equal">
      <formula>0</formula>
    </cfRule>
  </conditionalFormatting>
  <conditionalFormatting sqref="A311:B311 E311">
    <cfRule type="cellIs" dxfId="2545" priority="570" stopIfTrue="1" operator="equal">
      <formula>0</formula>
    </cfRule>
    <cfRule type="cellIs" dxfId="2544" priority="571" stopIfTrue="1" operator="equal">
      <formula>0</formula>
    </cfRule>
    <cfRule type="cellIs" dxfId="2543" priority="572" stopIfTrue="1" operator="equal">
      <formula>0</formula>
    </cfRule>
  </conditionalFormatting>
  <conditionalFormatting sqref="D311">
    <cfRule type="cellIs" dxfId="2542" priority="578" stopIfTrue="1" operator="equal">
      <formula>0</formula>
    </cfRule>
  </conditionalFormatting>
  <conditionalFormatting sqref="C311:D311 M311:AO311 F311:I311">
    <cfRule type="cellIs" dxfId="2541" priority="575" stopIfTrue="1" operator="equal">
      <formula>0</formula>
    </cfRule>
    <cfRule type="cellIs" dxfId="2540" priority="576" stopIfTrue="1" operator="equal">
      <formula>0</formula>
    </cfRule>
    <cfRule type="cellIs" dxfId="2539" priority="577" stopIfTrue="1" operator="equal">
      <formula>0</formula>
    </cfRule>
  </conditionalFormatting>
  <conditionalFormatting sqref="F311:I311 C311:D311">
    <cfRule type="cellIs" dxfId="2538" priority="573" stopIfTrue="1" operator="equal">
      <formula>0</formula>
    </cfRule>
    <cfRule type="cellIs" dxfId="2537" priority="574" stopIfTrue="1" operator="between">
      <formula>-0.0001</formula>
      <formula>0.0001</formula>
    </cfRule>
  </conditionalFormatting>
  <conditionalFormatting sqref="M18 C18:G18">
    <cfRule type="cellIs" dxfId="2536" priority="567" stopIfTrue="1" operator="equal">
      <formula>0</formula>
    </cfRule>
    <cfRule type="cellIs" dxfId="2535" priority="568" stopIfTrue="1" operator="equal">
      <formula>0</formula>
    </cfRule>
    <cfRule type="cellIs" dxfId="2534" priority="569" stopIfTrue="1" operator="equal">
      <formula>0</formula>
    </cfRule>
  </conditionalFormatting>
  <conditionalFormatting sqref="C18 F18">
    <cfRule type="cellIs" dxfId="2533" priority="565" stopIfTrue="1" operator="equal">
      <formula>0</formula>
    </cfRule>
    <cfRule type="cellIs" dxfId="2532" priority="566" stopIfTrue="1" operator="between">
      <formula>-0.0001</formula>
      <formula>0.0001</formula>
    </cfRule>
  </conditionalFormatting>
  <conditionalFormatting sqref="AS18">
    <cfRule type="cellIs" dxfId="2531" priority="562" stopIfTrue="1" operator="equal">
      <formula>0</formula>
    </cfRule>
    <cfRule type="cellIs" dxfId="2530" priority="563" stopIfTrue="1" operator="equal">
      <formula>0</formula>
    </cfRule>
    <cfRule type="cellIs" dxfId="2529" priority="564" stopIfTrue="1" operator="equal">
      <formula>0</formula>
    </cfRule>
  </conditionalFormatting>
  <conditionalFormatting sqref="AW18">
    <cfRule type="cellIs" dxfId="2528" priority="559" stopIfTrue="1" operator="equal">
      <formula>0</formula>
    </cfRule>
    <cfRule type="cellIs" dxfId="2527" priority="560" stopIfTrue="1" operator="equal">
      <formula>0</formula>
    </cfRule>
    <cfRule type="cellIs" dxfId="2526" priority="561" stopIfTrue="1" operator="equal">
      <formula>0</formula>
    </cfRule>
  </conditionalFormatting>
  <conditionalFormatting sqref="F19">
    <cfRule type="cellIs" dxfId="2525" priority="554" stopIfTrue="1" operator="equal">
      <formula>0</formula>
    </cfRule>
    <cfRule type="cellIs" dxfId="2524" priority="555" stopIfTrue="1" operator="between">
      <formula>-0.0001</formula>
      <formula>0.0001</formula>
    </cfRule>
  </conditionalFormatting>
  <conditionalFormatting sqref="C19:G19 M19">
    <cfRule type="cellIs" dxfId="2523" priority="556" stopIfTrue="1" operator="equal">
      <formula>0</formula>
    </cfRule>
    <cfRule type="cellIs" dxfId="2522" priority="557" stopIfTrue="1" operator="equal">
      <formula>0</formula>
    </cfRule>
    <cfRule type="cellIs" dxfId="2521" priority="558" stopIfTrue="1" operator="equal">
      <formula>0</formula>
    </cfRule>
  </conditionalFormatting>
  <conditionalFormatting sqref="C19:D19">
    <cfRule type="cellIs" dxfId="2520" priority="552" stopIfTrue="1" operator="equal">
      <formula>0</formula>
    </cfRule>
    <cfRule type="cellIs" dxfId="2519" priority="553" stopIfTrue="1" operator="between">
      <formula>-0.0001</formula>
      <formula>0.0001</formula>
    </cfRule>
  </conditionalFormatting>
  <conditionalFormatting sqref="AS19">
    <cfRule type="cellIs" dxfId="2518" priority="549" stopIfTrue="1" operator="equal">
      <formula>0</formula>
    </cfRule>
    <cfRule type="cellIs" dxfId="2517" priority="550" stopIfTrue="1" operator="equal">
      <formula>0</formula>
    </cfRule>
    <cfRule type="cellIs" dxfId="2516" priority="551" stopIfTrue="1" operator="equal">
      <formula>0</formula>
    </cfRule>
  </conditionalFormatting>
  <conditionalFormatting sqref="C235">
    <cfRule type="cellIs" dxfId="2515" priority="546" stopIfTrue="1" operator="equal">
      <formula>0</formula>
    </cfRule>
    <cfRule type="cellIs" dxfId="2514" priority="547" stopIfTrue="1" operator="equal">
      <formula>0</formula>
    </cfRule>
    <cfRule type="cellIs" dxfId="2513" priority="548" stopIfTrue="1" operator="equal">
      <formula>0</formula>
    </cfRule>
  </conditionalFormatting>
  <conditionalFormatting sqref="C235">
    <cfRule type="cellIs" dxfId="2512" priority="544" stopIfTrue="1" operator="equal">
      <formula>0</formula>
    </cfRule>
    <cfRule type="cellIs" dxfId="2511" priority="545" stopIfTrue="1" operator="between">
      <formula>-0.0001</formula>
      <formula>0.0001</formula>
    </cfRule>
  </conditionalFormatting>
  <conditionalFormatting sqref="B62">
    <cfRule type="cellIs" dxfId="2510" priority="541" stopIfTrue="1" operator="equal">
      <formula>0</formula>
    </cfRule>
    <cfRule type="cellIs" dxfId="2509" priority="542" stopIfTrue="1" operator="equal">
      <formula>0</formula>
    </cfRule>
    <cfRule type="cellIs" dxfId="2508" priority="543" stopIfTrue="1" operator="equal">
      <formula>0</formula>
    </cfRule>
  </conditionalFormatting>
  <conditionalFormatting sqref="AS62">
    <cfRule type="cellIs" dxfId="2507" priority="538" stopIfTrue="1" operator="equal">
      <formula>0</formula>
    </cfRule>
    <cfRule type="cellIs" dxfId="2506" priority="539" stopIfTrue="1" operator="equal">
      <formula>0</formula>
    </cfRule>
    <cfRule type="cellIs" dxfId="2505" priority="540" stopIfTrue="1" operator="equal">
      <formula>0</formula>
    </cfRule>
  </conditionalFormatting>
  <conditionalFormatting sqref="M62 E62:G62">
    <cfRule type="cellIs" dxfId="2504" priority="535" stopIfTrue="1" operator="equal">
      <formula>0</formula>
    </cfRule>
    <cfRule type="cellIs" dxfId="2503" priority="536" stopIfTrue="1" operator="equal">
      <formula>0</formula>
    </cfRule>
    <cfRule type="cellIs" dxfId="2502" priority="537" stopIfTrue="1" operator="equal">
      <formula>0</formula>
    </cfRule>
  </conditionalFormatting>
  <conditionalFormatting sqref="F62">
    <cfRule type="cellIs" dxfId="2501" priority="533" stopIfTrue="1" operator="equal">
      <formula>0</formula>
    </cfRule>
    <cfRule type="cellIs" dxfId="2500" priority="534" stopIfTrue="1" operator="between">
      <formula>-0.0001</formula>
      <formula>0.0001</formula>
    </cfRule>
  </conditionalFormatting>
  <conditionalFormatting sqref="AS94">
    <cfRule type="cellIs" dxfId="2499" priority="530" stopIfTrue="1" operator="equal">
      <formula>0</formula>
    </cfRule>
    <cfRule type="cellIs" dxfId="2498" priority="531" stopIfTrue="1" operator="equal">
      <formula>0</formula>
    </cfRule>
    <cfRule type="cellIs" dxfId="2497" priority="532" stopIfTrue="1" operator="equal">
      <formula>0</formula>
    </cfRule>
  </conditionalFormatting>
  <conditionalFormatting sqref="AW94:AX94">
    <cfRule type="cellIs" dxfId="2496" priority="527" stopIfTrue="1" operator="equal">
      <formula>0</formula>
    </cfRule>
    <cfRule type="cellIs" dxfId="2495" priority="528" stopIfTrue="1" operator="equal">
      <formula>0</formula>
    </cfRule>
    <cfRule type="cellIs" dxfId="2494" priority="529" stopIfTrue="1" operator="equal">
      <formula>0</formula>
    </cfRule>
  </conditionalFormatting>
  <conditionalFormatting sqref="E213:G213 C213">
    <cfRule type="cellIs" dxfId="2493" priority="524" stopIfTrue="1" operator="equal">
      <formula>0</formula>
    </cfRule>
    <cfRule type="cellIs" dxfId="2492" priority="525" stopIfTrue="1" operator="equal">
      <formula>0</formula>
    </cfRule>
    <cfRule type="cellIs" dxfId="2491" priority="526" stopIfTrue="1" operator="equal">
      <formula>0</formula>
    </cfRule>
  </conditionalFormatting>
  <conditionalFormatting sqref="F213 C213">
    <cfRule type="cellIs" dxfId="2490" priority="522" stopIfTrue="1" operator="equal">
      <formula>0</formula>
    </cfRule>
    <cfRule type="cellIs" dxfId="2489" priority="523" stopIfTrue="1" operator="between">
      <formula>-0.0001</formula>
      <formula>0.0001</formula>
    </cfRule>
  </conditionalFormatting>
  <conditionalFormatting sqref="E214:G214 C214">
    <cfRule type="cellIs" dxfId="2488" priority="519" stopIfTrue="1" operator="equal">
      <formula>0</formula>
    </cfRule>
    <cfRule type="cellIs" dxfId="2487" priority="520" stopIfTrue="1" operator="equal">
      <formula>0</formula>
    </cfRule>
    <cfRule type="cellIs" dxfId="2486" priority="521" stopIfTrue="1" operator="equal">
      <formula>0</formula>
    </cfRule>
  </conditionalFormatting>
  <conditionalFormatting sqref="F214 C214">
    <cfRule type="cellIs" dxfId="2485" priority="517" stopIfTrue="1" operator="equal">
      <formula>0</formula>
    </cfRule>
    <cfRule type="cellIs" dxfId="2484" priority="518" stopIfTrue="1" operator="between">
      <formula>-0.0001</formula>
      <formula>0.0001</formula>
    </cfRule>
  </conditionalFormatting>
  <conditionalFormatting sqref="E215:G215 C215">
    <cfRule type="cellIs" dxfId="2483" priority="514" stopIfTrue="1" operator="equal">
      <formula>0</formula>
    </cfRule>
    <cfRule type="cellIs" dxfId="2482" priority="515" stopIfTrue="1" operator="equal">
      <formula>0</formula>
    </cfRule>
    <cfRule type="cellIs" dxfId="2481" priority="516" stopIfTrue="1" operator="equal">
      <formula>0</formula>
    </cfRule>
  </conditionalFormatting>
  <conditionalFormatting sqref="F215 C215">
    <cfRule type="cellIs" dxfId="2480" priority="512" stopIfTrue="1" operator="equal">
      <formula>0</formula>
    </cfRule>
    <cfRule type="cellIs" dxfId="2479" priority="513" stopIfTrue="1" operator="between">
      <formula>-0.0001</formula>
      <formula>0.0001</formula>
    </cfRule>
  </conditionalFormatting>
  <conditionalFormatting sqref="AP96 F97:I98 F95:I95 M95:AO95 M97:AO98">
    <cfRule type="cellIs" dxfId="2478" priority="490" stopIfTrue="1" operator="equal">
      <formula>0</formula>
    </cfRule>
    <cfRule type="cellIs" dxfId="2477" priority="491" stopIfTrue="1" operator="equal">
      <formula>0</formula>
    </cfRule>
    <cfRule type="cellIs" dxfId="2476" priority="492" stopIfTrue="1" operator="equal">
      <formula>0</formula>
    </cfRule>
  </conditionalFormatting>
  <conditionalFormatting sqref="C103">
    <cfRule type="cellIs" dxfId="2475" priority="509" stopIfTrue="1" operator="equal">
      <formula>0</formula>
    </cfRule>
    <cfRule type="cellIs" dxfId="2474" priority="510" stopIfTrue="1" operator="equal">
      <formula>0</formula>
    </cfRule>
    <cfRule type="cellIs" dxfId="2473" priority="511" stopIfTrue="1" operator="equal">
      <formula>0</formula>
    </cfRule>
  </conditionalFormatting>
  <conditionalFormatting sqref="F95:I95 C95:D95 C103">
    <cfRule type="cellIs" dxfId="2472" priority="507" stopIfTrue="1" operator="equal">
      <formula>0</formula>
    </cfRule>
    <cfRule type="cellIs" dxfId="2471" priority="508" stopIfTrue="1" operator="between">
      <formula>-0.0001</formula>
      <formula>0.0001</formula>
    </cfRule>
  </conditionalFormatting>
  <conditionalFormatting sqref="F96:I96">
    <cfRule type="cellIs" dxfId="2470" priority="504" stopIfTrue="1" operator="equal">
      <formula>0</formula>
    </cfRule>
    <cfRule type="cellIs" dxfId="2469" priority="505" stopIfTrue="1" operator="equal">
      <formula>0</formula>
    </cfRule>
    <cfRule type="cellIs" dxfId="2468" priority="506" stopIfTrue="1" operator="equal">
      <formula>0</formula>
    </cfRule>
  </conditionalFormatting>
  <conditionalFormatting sqref="F96:I96">
    <cfRule type="cellIs" dxfId="2467" priority="502" stopIfTrue="1" operator="equal">
      <formula>0</formula>
    </cfRule>
    <cfRule type="cellIs" dxfId="2466" priority="503" stopIfTrue="1" operator="between">
      <formula>-0.0001</formula>
      <formula>0.0001</formula>
    </cfRule>
  </conditionalFormatting>
  <conditionalFormatting sqref="M96:AO96">
    <cfRule type="cellIs" dxfId="2465" priority="499" stopIfTrue="1" operator="equal">
      <formula>0</formula>
    </cfRule>
    <cfRule type="cellIs" dxfId="2464" priority="500" stopIfTrue="1" operator="equal">
      <formula>0</formula>
    </cfRule>
    <cfRule type="cellIs" dxfId="2463" priority="501" stopIfTrue="1" operator="equal">
      <formula>0</formula>
    </cfRule>
  </conditionalFormatting>
  <conditionalFormatting sqref="AR97:AR98">
    <cfRule type="cellIs" dxfId="2462" priority="496" stopIfTrue="1" operator="equal">
      <formula>0</formula>
    </cfRule>
    <cfRule type="cellIs" dxfId="2461" priority="497" stopIfTrue="1" operator="equal">
      <formula>0</formula>
    </cfRule>
    <cfRule type="cellIs" dxfId="2460" priority="498" stopIfTrue="1" operator="equal">
      <formula>0</formula>
    </cfRule>
  </conditionalFormatting>
  <conditionalFormatting sqref="C95:D95 A96:B96">
    <cfRule type="cellIs" dxfId="2459" priority="493" stopIfTrue="1" operator="equal">
      <formula>0</formula>
    </cfRule>
    <cfRule type="cellIs" dxfId="2458" priority="494" stopIfTrue="1" operator="equal">
      <formula>0</formula>
    </cfRule>
    <cfRule type="cellIs" dxfId="2457" priority="495" stopIfTrue="1" operator="equal">
      <formula>0</formula>
    </cfRule>
  </conditionalFormatting>
  <conditionalFormatting sqref="C104">
    <cfRule type="cellIs" dxfId="2456" priority="487" stopIfTrue="1" operator="equal">
      <formula>0</formula>
    </cfRule>
    <cfRule type="cellIs" dxfId="2455" priority="488" stopIfTrue="1" operator="equal">
      <formula>0</formula>
    </cfRule>
    <cfRule type="cellIs" dxfId="2454" priority="489" stopIfTrue="1" operator="equal">
      <formula>0</formula>
    </cfRule>
  </conditionalFormatting>
  <conditionalFormatting sqref="C104">
    <cfRule type="cellIs" dxfId="2453" priority="485" stopIfTrue="1" operator="equal">
      <formula>0</formula>
    </cfRule>
    <cfRule type="cellIs" dxfId="2452" priority="486" stopIfTrue="1" operator="between">
      <formula>-0.0001</formula>
      <formula>0.0001</formula>
    </cfRule>
  </conditionalFormatting>
  <conditionalFormatting sqref="M129:AO130 E129:J130 A129:B130 A132:B134 F132:I133 M132:AO134 E132:E134 J132:J134 J136:J138 E136:E138 M136:AO138 A136:B138 A140:B145 M140:AO145 E140:E145 J140:J145">
    <cfRule type="cellIs" dxfId="2451" priority="473" stopIfTrue="1" operator="equal">
      <formula>0</formula>
    </cfRule>
    <cfRule type="cellIs" dxfId="2450" priority="474" stopIfTrue="1" operator="equal">
      <formula>0</formula>
    </cfRule>
    <cfRule type="cellIs" dxfId="2449" priority="475" stopIfTrue="1" operator="equal">
      <formula>0</formula>
    </cfRule>
  </conditionalFormatting>
  <conditionalFormatting sqref="D129:D130 D132:D134 D136:D138 D140:D145">
    <cfRule type="cellIs" dxfId="2448" priority="484" stopIfTrue="1" operator="equal">
      <formula>0</formula>
    </cfRule>
  </conditionalFormatting>
  <conditionalFormatting sqref="F145:I145 D129:D130 D132:D134 D136:D138 D140:D145">
    <cfRule type="cellIs" dxfId="2447" priority="481" stopIfTrue="1" operator="equal">
      <formula>0</formula>
    </cfRule>
    <cfRule type="cellIs" dxfId="2446" priority="482" stopIfTrue="1" operator="equal">
      <formula>0</formula>
    </cfRule>
    <cfRule type="cellIs" dxfId="2445" priority="483" stopIfTrue="1" operator="equal">
      <formula>0</formula>
    </cfRule>
  </conditionalFormatting>
  <conditionalFormatting sqref="F145:I145 D129:D130 F129:I130 F132:I133 D132:D134 D136:D138 D140:D145">
    <cfRule type="cellIs" dxfId="2444" priority="479" stopIfTrue="1" operator="equal">
      <formula>0</formula>
    </cfRule>
    <cfRule type="cellIs" dxfId="2443" priority="480" stopIfTrue="1" operator="between">
      <formula>-0.0001</formula>
      <formula>0.0001</formula>
    </cfRule>
  </conditionalFormatting>
  <conditionalFormatting sqref="A130:B130 A133:B134 A136:B138 A140:B145">
    <cfRule type="cellIs" dxfId="2442" priority="476" stopIfTrue="1" operator="equal">
      <formula>0</formula>
    </cfRule>
    <cfRule type="cellIs" dxfId="2441" priority="477" stopIfTrue="1" operator="equal">
      <formula>0</formula>
    </cfRule>
    <cfRule type="cellIs" dxfId="2440" priority="478" stopIfTrue="1" operator="equal">
      <formula>0</formula>
    </cfRule>
  </conditionalFormatting>
  <conditionalFormatting sqref="C133:C134 C136:C138 C140:C145">
    <cfRule type="cellIs" dxfId="2439" priority="470" stopIfTrue="1" operator="equal">
      <formula>0</formula>
    </cfRule>
    <cfRule type="cellIs" dxfId="2438" priority="471" stopIfTrue="1" operator="equal">
      <formula>0</formula>
    </cfRule>
    <cfRule type="cellIs" dxfId="2437" priority="472" stopIfTrue="1" operator="equal">
      <formula>0</formula>
    </cfRule>
  </conditionalFormatting>
  <conditionalFormatting sqref="C133:C134 C136:C138 C140:C145">
    <cfRule type="cellIs" dxfId="2436" priority="468" stopIfTrue="1" operator="equal">
      <formula>0</formula>
    </cfRule>
    <cfRule type="cellIs" dxfId="2435" priority="469" stopIfTrue="1" operator="between">
      <formula>-0.0001</formula>
      <formula>0.0001</formula>
    </cfRule>
  </conditionalFormatting>
  <conditionalFormatting sqref="AP133:AP134 AP136:AP138 AP140:AP145">
    <cfRule type="cellIs" dxfId="2434" priority="465" stopIfTrue="1" operator="equal">
      <formula>0</formula>
    </cfRule>
    <cfRule type="cellIs" dxfId="2433" priority="466" stopIfTrue="1" operator="equal">
      <formula>0</formula>
    </cfRule>
    <cfRule type="cellIs" dxfId="2432" priority="467" stopIfTrue="1" operator="equal">
      <formula>0</formula>
    </cfRule>
  </conditionalFormatting>
  <conditionalFormatting sqref="F134:I134 F136:I138 F140:I144">
    <cfRule type="cellIs" dxfId="2431" priority="462" stopIfTrue="1" operator="equal">
      <formula>0</formula>
    </cfRule>
    <cfRule type="cellIs" dxfId="2430" priority="463" stopIfTrue="1" operator="equal">
      <formula>0</formula>
    </cfRule>
    <cfRule type="cellIs" dxfId="2429" priority="464" stopIfTrue="1" operator="equal">
      <formula>0</formula>
    </cfRule>
  </conditionalFormatting>
  <conditionalFormatting sqref="D150:J150 M150:AO150 A150:B150">
    <cfRule type="cellIs" dxfId="2428" priority="450" stopIfTrue="1" operator="equal">
      <formula>0</formula>
    </cfRule>
    <cfRule type="cellIs" dxfId="2427" priority="451" stopIfTrue="1" operator="equal">
      <formula>0</formula>
    </cfRule>
    <cfRule type="cellIs" dxfId="2426" priority="452" stopIfTrue="1" operator="equal">
      <formula>0</formula>
    </cfRule>
  </conditionalFormatting>
  <conditionalFormatting sqref="D150">
    <cfRule type="cellIs" dxfId="2425" priority="461" stopIfTrue="1" operator="equal">
      <formula>0</formula>
    </cfRule>
  </conditionalFormatting>
  <conditionalFormatting sqref="C150:D150 F150:I150">
    <cfRule type="cellIs" dxfId="2424" priority="458" stopIfTrue="1" operator="equal">
      <formula>0</formula>
    </cfRule>
    <cfRule type="cellIs" dxfId="2423" priority="459" stopIfTrue="1" operator="equal">
      <formula>0</formula>
    </cfRule>
    <cfRule type="cellIs" dxfId="2422" priority="460" stopIfTrue="1" operator="equal">
      <formula>0</formula>
    </cfRule>
  </conditionalFormatting>
  <conditionalFormatting sqref="C150:D150 F150:I150">
    <cfRule type="cellIs" dxfId="2421" priority="456" stopIfTrue="1" operator="equal">
      <formula>0</formula>
    </cfRule>
    <cfRule type="cellIs" dxfId="2420" priority="457" stopIfTrue="1" operator="between">
      <formula>-0.0001</formula>
      <formula>0.0001</formula>
    </cfRule>
  </conditionalFormatting>
  <conditionalFormatting sqref="A150:B150">
    <cfRule type="cellIs" dxfId="2419" priority="453" stopIfTrue="1" operator="equal">
      <formula>0</formula>
    </cfRule>
    <cfRule type="cellIs" dxfId="2418" priority="454" stopIfTrue="1" operator="equal">
      <formula>0</formula>
    </cfRule>
    <cfRule type="cellIs" dxfId="2417" priority="455" stopIfTrue="1" operator="equal">
      <formula>0</formula>
    </cfRule>
  </conditionalFormatting>
  <conditionalFormatting sqref="F177:I178">
    <cfRule type="cellIs" dxfId="2416" priority="447" stopIfTrue="1" operator="equal">
      <formula>0</formula>
    </cfRule>
    <cfRule type="cellIs" dxfId="2415" priority="448" stopIfTrue="1" operator="equal">
      <formula>0</formula>
    </cfRule>
    <cfRule type="cellIs" dxfId="2414" priority="449" stopIfTrue="1" operator="equal">
      <formula>0</formula>
    </cfRule>
  </conditionalFormatting>
  <conditionalFormatting sqref="F177:I178">
    <cfRule type="cellIs" dxfId="2413" priority="445" stopIfTrue="1" operator="equal">
      <formula>0</formula>
    </cfRule>
    <cfRule type="cellIs" dxfId="2412" priority="446" stopIfTrue="1" operator="between">
      <formula>-0.0001</formula>
      <formula>0.0001</formula>
    </cfRule>
  </conditionalFormatting>
  <conditionalFormatting sqref="C179:C186">
    <cfRule type="cellIs" dxfId="2411" priority="442" stopIfTrue="1" operator="equal">
      <formula>0</formula>
    </cfRule>
    <cfRule type="cellIs" dxfId="2410" priority="443" stopIfTrue="1" operator="equal">
      <formula>0</formula>
    </cfRule>
    <cfRule type="cellIs" dxfId="2409" priority="444" stopIfTrue="1" operator="equal">
      <formula>0</formula>
    </cfRule>
  </conditionalFormatting>
  <conditionalFormatting sqref="C179:C186">
    <cfRule type="cellIs" dxfId="2408" priority="440" stopIfTrue="1" operator="equal">
      <formula>0</formula>
    </cfRule>
    <cfRule type="cellIs" dxfId="2407" priority="441" stopIfTrue="1" operator="between">
      <formula>-0.0001</formula>
      <formula>0.0001</formula>
    </cfRule>
  </conditionalFormatting>
  <conditionalFormatting sqref="D173 M173:AO173 F173:I173">
    <cfRule type="cellIs" dxfId="2406" priority="437" stopIfTrue="1" operator="equal">
      <formula>0</formula>
    </cfRule>
    <cfRule type="cellIs" dxfId="2405" priority="438" stopIfTrue="1" operator="equal">
      <formula>0</formula>
    </cfRule>
    <cfRule type="cellIs" dxfId="2404" priority="439" stopIfTrue="1" operator="equal">
      <formula>0</formula>
    </cfRule>
  </conditionalFormatting>
  <conditionalFormatting sqref="F173:I173">
    <cfRule type="cellIs" dxfId="2403" priority="435" stopIfTrue="1" operator="equal">
      <formula>0</formula>
    </cfRule>
    <cfRule type="cellIs" dxfId="2402" priority="436" stopIfTrue="1" operator="between">
      <formula>-0.0001</formula>
      <formula>0.0001</formula>
    </cfRule>
  </conditionalFormatting>
  <conditionalFormatting sqref="C173">
    <cfRule type="cellIs" dxfId="2401" priority="434" stopIfTrue="1" operator="equal">
      <formula>0</formula>
    </cfRule>
  </conditionalFormatting>
  <conditionalFormatting sqref="C173">
    <cfRule type="cellIs" dxfId="2400" priority="431" stopIfTrue="1" operator="equal">
      <formula>0</formula>
    </cfRule>
    <cfRule type="cellIs" dxfId="2399" priority="432" stopIfTrue="1" operator="equal">
      <formula>0</formula>
    </cfRule>
    <cfRule type="cellIs" dxfId="2398" priority="433" stopIfTrue="1" operator="equal">
      <formula>0</formula>
    </cfRule>
  </conditionalFormatting>
  <conditionalFormatting sqref="C173">
    <cfRule type="cellIs" dxfId="2397" priority="429" stopIfTrue="1" operator="equal">
      <formula>0</formula>
    </cfRule>
    <cfRule type="cellIs" dxfId="2396" priority="430" stopIfTrue="1" operator="between">
      <formula>-0.0001</formula>
      <formula>0.0001</formula>
    </cfRule>
  </conditionalFormatting>
  <conditionalFormatting sqref="AR173">
    <cfRule type="cellIs" dxfId="2395" priority="426" stopIfTrue="1" operator="equal">
      <formula>0</formula>
    </cfRule>
    <cfRule type="cellIs" dxfId="2394" priority="427" stopIfTrue="1" operator="equal">
      <formula>0</formula>
    </cfRule>
    <cfRule type="cellIs" dxfId="2393" priority="428" stopIfTrue="1" operator="equal">
      <formula>0</formula>
    </cfRule>
  </conditionalFormatting>
  <conditionalFormatting sqref="F174:I174 AP174">
    <cfRule type="cellIs" dxfId="2392" priority="423" stopIfTrue="1" operator="equal">
      <formula>0</formula>
    </cfRule>
    <cfRule type="cellIs" dxfId="2391" priority="424" stopIfTrue="1" operator="equal">
      <formula>0</formula>
    </cfRule>
    <cfRule type="cellIs" dxfId="2390" priority="425" stopIfTrue="1" operator="equal">
      <formula>0</formula>
    </cfRule>
  </conditionalFormatting>
  <conditionalFormatting sqref="F174:I174">
    <cfRule type="cellIs" dxfId="2389" priority="421" stopIfTrue="1" operator="equal">
      <formula>0</formula>
    </cfRule>
    <cfRule type="cellIs" dxfId="2388" priority="422" stopIfTrue="1" operator="between">
      <formula>-0.0001</formula>
      <formula>0.0001</formula>
    </cfRule>
  </conditionalFormatting>
  <conditionalFormatting sqref="A222:B222 D222:I222">
    <cfRule type="cellIs" dxfId="2387" priority="410" stopIfTrue="1" operator="equal">
      <formula>0</formula>
    </cfRule>
    <cfRule type="cellIs" dxfId="2386" priority="411" stopIfTrue="1" operator="equal">
      <formula>0</formula>
    </cfRule>
    <cfRule type="cellIs" dxfId="2385" priority="412" stopIfTrue="1" operator="equal">
      <formula>0</formula>
    </cfRule>
  </conditionalFormatting>
  <conditionalFormatting sqref="D222">
    <cfRule type="cellIs" dxfId="2384" priority="415" stopIfTrue="1" operator="equal">
      <formula>0</formula>
    </cfRule>
  </conditionalFormatting>
  <conditionalFormatting sqref="D222 F222:I222">
    <cfRule type="cellIs" dxfId="2383" priority="413" stopIfTrue="1" operator="equal">
      <formula>0</formula>
    </cfRule>
    <cfRule type="cellIs" dxfId="2382" priority="414" stopIfTrue="1" operator="between">
      <formula>-0.0001</formula>
      <formula>0.0001</formula>
    </cfRule>
  </conditionalFormatting>
  <conditionalFormatting sqref="C222">
    <cfRule type="cellIs" dxfId="2381" priority="407" stopIfTrue="1" operator="equal">
      <formula>0</formula>
    </cfRule>
    <cfRule type="cellIs" dxfId="2380" priority="408" stopIfTrue="1" operator="equal">
      <formula>0</formula>
    </cfRule>
    <cfRule type="cellIs" dxfId="2379" priority="409" stopIfTrue="1" operator="equal">
      <formula>0</formula>
    </cfRule>
  </conditionalFormatting>
  <conditionalFormatting sqref="C222">
    <cfRule type="cellIs" dxfId="2378" priority="405" stopIfTrue="1" operator="equal">
      <formula>0</formula>
    </cfRule>
    <cfRule type="cellIs" dxfId="2377" priority="406" stopIfTrue="1" operator="between">
      <formula>-0.0001</formula>
      <formula>0.0001</formula>
    </cfRule>
  </conditionalFormatting>
  <conditionalFormatting sqref="M222">
    <cfRule type="cellIs" dxfId="2376" priority="402" stopIfTrue="1" operator="equal">
      <formula>0</formula>
    </cfRule>
    <cfRule type="cellIs" dxfId="2375" priority="403" stopIfTrue="1" operator="equal">
      <formula>0</formula>
    </cfRule>
    <cfRule type="cellIs" dxfId="2374" priority="404" stopIfTrue="1" operator="equal">
      <formula>0</formula>
    </cfRule>
  </conditionalFormatting>
  <conditionalFormatting sqref="AJ222:AK222">
    <cfRule type="cellIs" dxfId="2373" priority="399" stopIfTrue="1" operator="equal">
      <formula>0</formula>
    </cfRule>
    <cfRule type="cellIs" dxfId="2372" priority="400" stopIfTrue="1" operator="equal">
      <formula>0</formula>
    </cfRule>
    <cfRule type="cellIs" dxfId="2371" priority="401" stopIfTrue="1" operator="equal">
      <formula>0</formula>
    </cfRule>
  </conditionalFormatting>
  <conditionalFormatting sqref="AS222">
    <cfRule type="cellIs" dxfId="2370" priority="396" stopIfTrue="1" operator="equal">
      <formula>0</formula>
    </cfRule>
    <cfRule type="cellIs" dxfId="2369" priority="397" stopIfTrue="1" operator="equal">
      <formula>0</formula>
    </cfRule>
    <cfRule type="cellIs" dxfId="2368" priority="398" stopIfTrue="1" operator="equal">
      <formula>0</formula>
    </cfRule>
  </conditionalFormatting>
  <conditionalFormatting sqref="A236:D237">
    <cfRule type="cellIs" dxfId="2367" priority="391" stopIfTrue="1" operator="equal">
      <formula>0</formula>
    </cfRule>
    <cfRule type="cellIs" dxfId="2366" priority="392" stopIfTrue="1" operator="equal">
      <formula>0</formula>
    </cfRule>
    <cfRule type="cellIs" dxfId="2365" priority="393" stopIfTrue="1" operator="equal">
      <formula>0</formula>
    </cfRule>
  </conditionalFormatting>
  <conditionalFormatting sqref="C236:D237">
    <cfRule type="cellIs" dxfId="2364" priority="394" stopIfTrue="1" operator="equal">
      <formula>0</formula>
    </cfRule>
    <cfRule type="cellIs" dxfId="2363" priority="395" stopIfTrue="1" operator="between">
      <formula>-0.0001</formula>
      <formula>0.0001</formula>
    </cfRule>
  </conditionalFormatting>
  <conditionalFormatting sqref="F236:I237">
    <cfRule type="cellIs" dxfId="2362" priority="388" stopIfTrue="1" operator="equal">
      <formula>0</formula>
    </cfRule>
    <cfRule type="cellIs" dxfId="2361" priority="389" stopIfTrue="1" operator="equal">
      <formula>0</formula>
    </cfRule>
    <cfRule type="cellIs" dxfId="2360" priority="390" stopIfTrue="1" operator="equal">
      <formula>0</formula>
    </cfRule>
  </conditionalFormatting>
  <conditionalFormatting sqref="AS237">
    <cfRule type="cellIs" dxfId="2359" priority="382" stopIfTrue="1" operator="equal">
      <formula>0</formula>
    </cfRule>
    <cfRule type="cellIs" dxfId="2358" priority="383" stopIfTrue="1" operator="equal">
      <formula>0</formula>
    </cfRule>
    <cfRule type="cellIs" dxfId="2357" priority="384" stopIfTrue="1" operator="equal">
      <formula>0</formula>
    </cfRule>
  </conditionalFormatting>
  <conditionalFormatting sqref="M236:M237">
    <cfRule type="cellIs" dxfId="2356" priority="385" stopIfTrue="1" operator="equal">
      <formula>0</formula>
    </cfRule>
    <cfRule type="cellIs" dxfId="2355" priority="386" stopIfTrue="1" operator="equal">
      <formula>0</formula>
    </cfRule>
    <cfRule type="cellIs" dxfId="2354" priority="387" stopIfTrue="1" operator="equal">
      <formula>0</formula>
    </cfRule>
  </conditionalFormatting>
  <conditionalFormatting sqref="M293:AP296">
    <cfRule type="cellIs" dxfId="2353" priority="360" stopIfTrue="1" operator="equal">
      <formula>0</formula>
    </cfRule>
    <cfRule type="cellIs" dxfId="2352" priority="361" stopIfTrue="1" operator="equal">
      <formula>0</formula>
    </cfRule>
    <cfRule type="cellIs" dxfId="2351" priority="362" stopIfTrue="1" operator="equal">
      <formula>0</formula>
    </cfRule>
  </conditionalFormatting>
  <conditionalFormatting sqref="D288 M288:AO288 F288:I288">
    <cfRule type="cellIs" dxfId="2350" priority="379" stopIfTrue="1" operator="equal">
      <formula>0</formula>
    </cfRule>
    <cfRule type="cellIs" dxfId="2349" priority="380" stopIfTrue="1" operator="equal">
      <formula>0</formula>
    </cfRule>
    <cfRule type="cellIs" dxfId="2348" priority="381" stopIfTrue="1" operator="equal">
      <formula>0</formula>
    </cfRule>
  </conditionalFormatting>
  <conditionalFormatting sqref="F288:I288">
    <cfRule type="cellIs" dxfId="2347" priority="377" stopIfTrue="1" operator="equal">
      <formula>0</formula>
    </cfRule>
    <cfRule type="cellIs" dxfId="2346" priority="378" stopIfTrue="1" operator="between">
      <formula>-0.0001</formula>
      <formula>0.0001</formula>
    </cfRule>
  </conditionalFormatting>
  <conditionalFormatting sqref="AQ288">
    <cfRule type="cellIs" dxfId="2345" priority="374" stopIfTrue="1" operator="equal">
      <formula>0</formula>
    </cfRule>
    <cfRule type="cellIs" dxfId="2344" priority="375" stopIfTrue="1" operator="equal">
      <formula>0</formula>
    </cfRule>
    <cfRule type="cellIs" dxfId="2343" priority="376" stopIfTrue="1" operator="equal">
      <formula>0</formula>
    </cfRule>
  </conditionalFormatting>
  <conditionalFormatting sqref="F289:I289 M289:AO289">
    <cfRule type="cellIs" dxfId="2342" priority="371" stopIfTrue="1" operator="equal">
      <formula>0</formula>
    </cfRule>
    <cfRule type="cellIs" dxfId="2341" priority="372" stopIfTrue="1" operator="equal">
      <formula>0</formula>
    </cfRule>
    <cfRule type="cellIs" dxfId="2340" priority="373" stopIfTrue="1" operator="equal">
      <formula>0</formula>
    </cfRule>
  </conditionalFormatting>
  <conditionalFormatting sqref="F289:I289">
    <cfRule type="cellIs" dxfId="2339" priority="369" stopIfTrue="1" operator="equal">
      <formula>0</formula>
    </cfRule>
    <cfRule type="cellIs" dxfId="2338" priority="370" stopIfTrue="1" operator="between">
      <formula>-0.0001</formula>
      <formula>0.0001</formula>
    </cfRule>
  </conditionalFormatting>
  <conditionalFormatting sqref="AP291 M290:AO291 M298:AP299">
    <cfRule type="cellIs" dxfId="2337" priority="366" stopIfTrue="1" operator="equal">
      <formula>0</formula>
    </cfRule>
    <cfRule type="cellIs" dxfId="2336" priority="367" stopIfTrue="1" operator="equal">
      <formula>0</formula>
    </cfRule>
    <cfRule type="cellIs" dxfId="2335" priority="368" stopIfTrue="1" operator="equal">
      <formula>0</formula>
    </cfRule>
  </conditionalFormatting>
  <conditionalFormatting sqref="AP290">
    <cfRule type="cellIs" dxfId="2334" priority="363" stopIfTrue="1" operator="equal">
      <formula>0</formula>
    </cfRule>
    <cfRule type="cellIs" dxfId="2333" priority="364" stopIfTrue="1" operator="equal">
      <formula>0</formula>
    </cfRule>
    <cfRule type="cellIs" dxfId="2332" priority="365" stopIfTrue="1" operator="equal">
      <formula>0</formula>
    </cfRule>
  </conditionalFormatting>
  <conditionalFormatting sqref="C292">
    <cfRule type="cellIs" dxfId="2331" priority="357" stopIfTrue="1" operator="equal">
      <formula>0</formula>
    </cfRule>
    <cfRule type="cellIs" dxfId="2330" priority="358" stopIfTrue="1" operator="equal">
      <formula>0</formula>
    </cfRule>
    <cfRule type="cellIs" dxfId="2329" priority="359" stopIfTrue="1" operator="equal">
      <formula>0</formula>
    </cfRule>
  </conditionalFormatting>
  <conditionalFormatting sqref="C292">
    <cfRule type="cellIs" dxfId="2328" priority="355" stopIfTrue="1" operator="equal">
      <formula>0</formula>
    </cfRule>
    <cfRule type="cellIs" dxfId="2327" priority="356" stopIfTrue="1" operator="between">
      <formula>-0.0001</formula>
      <formula>0.0001</formula>
    </cfRule>
  </conditionalFormatting>
  <conditionalFormatting sqref="C292">
    <cfRule type="cellIs" dxfId="2326" priority="354" stopIfTrue="1" operator="equal">
      <formula>0</formula>
    </cfRule>
  </conditionalFormatting>
  <conditionalFormatting sqref="M292">
    <cfRule type="cellIs" dxfId="2325" priority="351" stopIfTrue="1" operator="equal">
      <formula>0</formula>
    </cfRule>
    <cfRule type="cellIs" dxfId="2324" priority="352" stopIfTrue="1" operator="equal">
      <formula>0</formula>
    </cfRule>
    <cfRule type="cellIs" dxfId="2323" priority="353" stopIfTrue="1" operator="equal">
      <formula>0</formula>
    </cfRule>
  </conditionalFormatting>
  <conditionalFormatting sqref="A306:B306 D306:I306">
    <cfRule type="cellIs" dxfId="2322" priority="346" stopIfTrue="1" operator="equal">
      <formula>0</formula>
    </cfRule>
    <cfRule type="cellIs" dxfId="2321" priority="347" stopIfTrue="1" operator="equal">
      <formula>0</formula>
    </cfRule>
    <cfRule type="cellIs" dxfId="2320" priority="348" stopIfTrue="1" operator="equal">
      <formula>0</formula>
    </cfRule>
  </conditionalFormatting>
  <conditionalFormatting sqref="F306:I306 D306">
    <cfRule type="cellIs" dxfId="2319" priority="349" stopIfTrue="1" operator="equal">
      <formula>0</formula>
    </cfRule>
    <cfRule type="cellIs" dxfId="2318" priority="350" stopIfTrue="1" operator="between">
      <formula>-0.0001</formula>
      <formula>0.0001</formula>
    </cfRule>
  </conditionalFormatting>
  <conditionalFormatting sqref="E329:E330 M329:AO330 A329:B330 D330">
    <cfRule type="cellIs" dxfId="2317" priority="330" stopIfTrue="1" operator="equal">
      <formula>0</formula>
    </cfRule>
    <cfRule type="cellIs" dxfId="2316" priority="331" stopIfTrue="1" operator="equal">
      <formula>0</formula>
    </cfRule>
    <cfRule type="cellIs" dxfId="2315" priority="332" stopIfTrue="1" operator="equal">
      <formula>0</formula>
    </cfRule>
  </conditionalFormatting>
  <conditionalFormatting sqref="C329:D329 F329:I329">
    <cfRule type="cellIs" dxfId="2314" priority="343" stopIfTrue="1" operator="equal">
      <formula>0</formula>
    </cfRule>
    <cfRule type="cellIs" dxfId="2313" priority="344" stopIfTrue="1" operator="equal">
      <formula>0</formula>
    </cfRule>
    <cfRule type="cellIs" dxfId="2312" priority="345" stopIfTrue="1" operator="equal">
      <formula>0</formula>
    </cfRule>
  </conditionalFormatting>
  <conditionalFormatting sqref="C329:D329 F329:I329 D330">
    <cfRule type="cellIs" dxfId="2311" priority="341" stopIfTrue="1" operator="equal">
      <formula>0</formula>
    </cfRule>
    <cfRule type="cellIs" dxfId="2310" priority="342" stopIfTrue="1" operator="between">
      <formula>-0.0001</formula>
      <formula>0.0001</formula>
    </cfRule>
  </conditionalFormatting>
  <conditionalFormatting sqref="C330">
    <cfRule type="cellIs" dxfId="2309" priority="338" stopIfTrue="1" operator="equal">
      <formula>0</formula>
    </cfRule>
    <cfRule type="cellIs" dxfId="2308" priority="339" stopIfTrue="1" operator="equal">
      <formula>0</formula>
    </cfRule>
    <cfRule type="cellIs" dxfId="2307" priority="340" stopIfTrue="1" operator="equal">
      <formula>0</formula>
    </cfRule>
  </conditionalFormatting>
  <conditionalFormatting sqref="F330:I330">
    <cfRule type="cellIs" dxfId="2306" priority="335" stopIfTrue="1" operator="equal">
      <formula>0</formula>
    </cfRule>
    <cfRule type="cellIs" dxfId="2305" priority="336" stopIfTrue="1" operator="equal">
      <formula>0</formula>
    </cfRule>
    <cfRule type="cellIs" dxfId="2304" priority="337" stopIfTrue="1" operator="equal">
      <formula>0</formula>
    </cfRule>
  </conditionalFormatting>
  <conditionalFormatting sqref="F330:I330">
    <cfRule type="cellIs" dxfId="2303" priority="333" stopIfTrue="1" operator="equal">
      <formula>0</formula>
    </cfRule>
    <cfRule type="cellIs" dxfId="2302" priority="334" stopIfTrue="1" operator="between">
      <formula>-0.0001</formula>
      <formula>0.0001</formula>
    </cfRule>
  </conditionalFormatting>
  <conditionalFormatting sqref="F300:I300 C300:D300">
    <cfRule type="cellIs" dxfId="2301" priority="324" stopIfTrue="1" operator="equal">
      <formula>0</formula>
    </cfRule>
    <cfRule type="cellIs" dxfId="2300" priority="325" stopIfTrue="1" operator="between">
      <formula>-0.0001</formula>
      <formula>0.0001</formula>
    </cfRule>
  </conditionalFormatting>
  <conditionalFormatting sqref="M217:Q218 T217:AO218">
    <cfRule type="cellIs" dxfId="2299" priority="269" stopIfTrue="1" operator="equal">
      <formula>0</formula>
    </cfRule>
    <cfRule type="cellIs" dxfId="2298" priority="270" stopIfTrue="1" operator="equal">
      <formula>0</formula>
    </cfRule>
    <cfRule type="cellIs" dxfId="2297" priority="271" stopIfTrue="1" operator="equal">
      <formula>0</formula>
    </cfRule>
  </conditionalFormatting>
  <conditionalFormatting sqref="M300:AO300 A300:I300">
    <cfRule type="cellIs" dxfId="2296" priority="327" stopIfTrue="1" operator="equal">
      <formula>0</formula>
    </cfRule>
    <cfRule type="cellIs" dxfId="2295" priority="328" stopIfTrue="1" operator="equal">
      <formula>0</formula>
    </cfRule>
    <cfRule type="cellIs" dxfId="2294" priority="329" stopIfTrue="1" operator="equal">
      <formula>0</formula>
    </cfRule>
  </conditionalFormatting>
  <conditionalFormatting sqref="D300">
    <cfRule type="cellIs" dxfId="2293" priority="326" stopIfTrue="1" operator="equal">
      <formula>0</formula>
    </cfRule>
  </conditionalFormatting>
  <conditionalFormatting sqref="G263 E263 M263">
    <cfRule type="cellIs" dxfId="2292" priority="321" stopIfTrue="1" operator="equal">
      <formula>0</formula>
    </cfRule>
    <cfRule type="cellIs" dxfId="2291" priority="322" stopIfTrue="1" operator="equal">
      <formula>0</formula>
    </cfRule>
    <cfRule type="cellIs" dxfId="2290" priority="323" stopIfTrue="1" operator="equal">
      <formula>0</formula>
    </cfRule>
  </conditionalFormatting>
  <conditionalFormatting sqref="AS263">
    <cfRule type="cellIs" dxfId="2289" priority="318" stopIfTrue="1" operator="equal">
      <formula>0</formula>
    </cfRule>
    <cfRule type="cellIs" dxfId="2288" priority="319" stopIfTrue="1" operator="equal">
      <formula>0</formula>
    </cfRule>
    <cfRule type="cellIs" dxfId="2287" priority="320" stopIfTrue="1" operator="equal">
      <formula>0</formula>
    </cfRule>
  </conditionalFormatting>
  <conditionalFormatting sqref="B264 G264 E264 M264">
    <cfRule type="cellIs" dxfId="2286" priority="315" stopIfTrue="1" operator="equal">
      <formula>0</formula>
    </cfRule>
    <cfRule type="cellIs" dxfId="2285" priority="316" stopIfTrue="1" operator="equal">
      <formula>0</formula>
    </cfRule>
    <cfRule type="cellIs" dxfId="2284" priority="317" stopIfTrue="1" operator="equal">
      <formula>0</formula>
    </cfRule>
  </conditionalFormatting>
  <conditionalFormatting sqref="AS264">
    <cfRule type="cellIs" dxfId="2283" priority="312" stopIfTrue="1" operator="equal">
      <formula>0</formula>
    </cfRule>
    <cfRule type="cellIs" dxfId="2282" priority="313" stopIfTrue="1" operator="equal">
      <formula>0</formula>
    </cfRule>
    <cfRule type="cellIs" dxfId="2281" priority="314" stopIfTrue="1" operator="equal">
      <formula>0</formula>
    </cfRule>
  </conditionalFormatting>
  <conditionalFormatting sqref="B265 G265 E265 M265">
    <cfRule type="cellIs" dxfId="2280" priority="309" stopIfTrue="1" operator="equal">
      <formula>0</formula>
    </cfRule>
    <cfRule type="cellIs" dxfId="2279" priority="310" stopIfTrue="1" operator="equal">
      <formula>0</formula>
    </cfRule>
    <cfRule type="cellIs" dxfId="2278" priority="311" stopIfTrue="1" operator="equal">
      <formula>0</formula>
    </cfRule>
  </conditionalFormatting>
  <conditionalFormatting sqref="AS265">
    <cfRule type="cellIs" dxfId="2277" priority="306" stopIfTrue="1" operator="equal">
      <formula>0</formula>
    </cfRule>
    <cfRule type="cellIs" dxfId="2276" priority="307" stopIfTrue="1" operator="equal">
      <formula>0</formula>
    </cfRule>
    <cfRule type="cellIs" dxfId="2275" priority="308" stopIfTrue="1" operator="equal">
      <formula>0</formula>
    </cfRule>
  </conditionalFormatting>
  <conditionalFormatting sqref="AS108">
    <cfRule type="cellIs" dxfId="2274" priority="303" stopIfTrue="1" operator="equal">
      <formula>0</formula>
    </cfRule>
    <cfRule type="cellIs" dxfId="2273" priority="304" stopIfTrue="1" operator="equal">
      <formula>0</formula>
    </cfRule>
    <cfRule type="cellIs" dxfId="2272" priority="305" stopIfTrue="1" operator="equal">
      <formula>0</formula>
    </cfRule>
  </conditionalFormatting>
  <conditionalFormatting sqref="AW109">
    <cfRule type="cellIs" dxfId="2271" priority="300" stopIfTrue="1" operator="equal">
      <formula>0</formula>
    </cfRule>
    <cfRule type="cellIs" dxfId="2270" priority="301" stopIfTrue="1" operator="equal">
      <formula>0</formula>
    </cfRule>
    <cfRule type="cellIs" dxfId="2269" priority="302" stopIfTrue="1" operator="equal">
      <formula>0</formula>
    </cfRule>
  </conditionalFormatting>
  <conditionalFormatting sqref="AS92">
    <cfRule type="cellIs" dxfId="2268" priority="297" stopIfTrue="1" operator="equal">
      <formula>0</formula>
    </cfRule>
    <cfRule type="cellIs" dxfId="2267" priority="298" stopIfTrue="1" operator="equal">
      <formula>0</formula>
    </cfRule>
    <cfRule type="cellIs" dxfId="2266" priority="299" stopIfTrue="1" operator="equal">
      <formula>0</formula>
    </cfRule>
  </conditionalFormatting>
  <conditionalFormatting sqref="B92 G92 E92">
    <cfRule type="cellIs" dxfId="2265" priority="294" stopIfTrue="1" operator="equal">
      <formula>0</formula>
    </cfRule>
    <cfRule type="cellIs" dxfId="2264" priority="295" stopIfTrue="1" operator="equal">
      <formula>0</formula>
    </cfRule>
    <cfRule type="cellIs" dxfId="2263" priority="296" stopIfTrue="1" operator="equal">
      <formula>0</formula>
    </cfRule>
  </conditionalFormatting>
  <conditionalFormatting sqref="F92 C92">
    <cfRule type="cellIs" dxfId="2262" priority="286" stopIfTrue="1" operator="equal">
      <formula>0</formula>
    </cfRule>
    <cfRule type="cellIs" dxfId="2261" priority="287" stopIfTrue="1" operator="equal">
      <formula>0</formula>
    </cfRule>
    <cfRule type="cellIs" dxfId="2260" priority="288" stopIfTrue="1" operator="equal">
      <formula>0</formula>
    </cfRule>
  </conditionalFormatting>
  <conditionalFormatting sqref="D92 M92">
    <cfRule type="cellIs" dxfId="2259" priority="291" stopIfTrue="1" operator="equal">
      <formula>0</formula>
    </cfRule>
    <cfRule type="cellIs" dxfId="2258" priority="292" stopIfTrue="1" operator="equal">
      <formula>0</formula>
    </cfRule>
    <cfRule type="cellIs" dxfId="2257" priority="293" stopIfTrue="1" operator="equal">
      <formula>0</formula>
    </cfRule>
  </conditionalFormatting>
  <conditionalFormatting sqref="D92">
    <cfRule type="cellIs" dxfId="2256" priority="289" stopIfTrue="1" operator="equal">
      <formula>0</formula>
    </cfRule>
    <cfRule type="cellIs" dxfId="2255" priority="290" stopIfTrue="1" operator="between">
      <formula>-0.0001</formula>
      <formula>0.0001</formula>
    </cfRule>
  </conditionalFormatting>
  <conditionalFormatting sqref="F92 C92">
    <cfRule type="cellIs" dxfId="2254" priority="284" stopIfTrue="1" operator="equal">
      <formula>0</formula>
    </cfRule>
    <cfRule type="cellIs" dxfId="2253" priority="285" stopIfTrue="1" operator="between">
      <formula>-0.0001</formula>
      <formula>0.0001</formula>
    </cfRule>
  </conditionalFormatting>
  <conditionalFormatting sqref="AW92:AX92">
    <cfRule type="cellIs" dxfId="2252" priority="281" stopIfTrue="1" operator="equal">
      <formula>0</formula>
    </cfRule>
    <cfRule type="cellIs" dxfId="2251" priority="282" stopIfTrue="1" operator="equal">
      <formula>0</formula>
    </cfRule>
    <cfRule type="cellIs" dxfId="2250" priority="283" stopIfTrue="1" operator="equal">
      <formula>0</formula>
    </cfRule>
  </conditionalFormatting>
  <conditionalFormatting sqref="AW93:AX93">
    <cfRule type="cellIs" dxfId="2249" priority="278" stopIfTrue="1" operator="equal">
      <formula>0</formula>
    </cfRule>
    <cfRule type="cellIs" dxfId="2248" priority="279" stopIfTrue="1" operator="equal">
      <formula>0</formula>
    </cfRule>
    <cfRule type="cellIs" dxfId="2247" priority="280" stopIfTrue="1" operator="equal">
      <formula>0</formula>
    </cfRule>
  </conditionalFormatting>
  <conditionalFormatting sqref="M216:Q216 T216:AO216">
    <cfRule type="cellIs" dxfId="2246" priority="275" stopIfTrue="1" operator="equal">
      <formula>0</formula>
    </cfRule>
    <cfRule type="cellIs" dxfId="2245" priority="276" stopIfTrue="1" operator="equal">
      <formula>0</formula>
    </cfRule>
    <cfRule type="cellIs" dxfId="2244" priority="277" stopIfTrue="1" operator="equal">
      <formula>0</formula>
    </cfRule>
  </conditionalFormatting>
  <conditionalFormatting sqref="AS216">
    <cfRule type="cellIs" dxfId="2243" priority="272" stopIfTrue="1" operator="equal">
      <formula>0</formula>
    </cfRule>
    <cfRule type="cellIs" dxfId="2242" priority="273" stopIfTrue="1" operator="equal">
      <formula>0</formula>
    </cfRule>
    <cfRule type="cellIs" dxfId="2241" priority="274" stopIfTrue="1" operator="equal">
      <formula>0</formula>
    </cfRule>
  </conditionalFormatting>
  <conditionalFormatting sqref="AS217">
    <cfRule type="cellIs" dxfId="2240" priority="266" stopIfTrue="1" operator="equal">
      <formula>0</formula>
    </cfRule>
    <cfRule type="cellIs" dxfId="2239" priority="267" stopIfTrue="1" operator="equal">
      <formula>0</formula>
    </cfRule>
    <cfRule type="cellIs" dxfId="2238" priority="268" stopIfTrue="1" operator="equal">
      <formula>0</formula>
    </cfRule>
  </conditionalFormatting>
  <conditionalFormatting sqref="AS218">
    <cfRule type="cellIs" dxfId="2237" priority="263" stopIfTrue="1" operator="equal">
      <formula>0</formula>
    </cfRule>
    <cfRule type="cellIs" dxfId="2236" priority="264" stopIfTrue="1" operator="equal">
      <formula>0</formula>
    </cfRule>
    <cfRule type="cellIs" dxfId="2235" priority="265" stopIfTrue="1" operator="equal">
      <formula>0</formula>
    </cfRule>
  </conditionalFormatting>
  <conditionalFormatting sqref="D332">
    <cfRule type="cellIs" dxfId="2234" priority="252" stopIfTrue="1" operator="equal">
      <formula>0</formula>
    </cfRule>
    <cfRule type="cellIs" dxfId="2233" priority="253" stopIfTrue="1" operator="between">
      <formula>-0.0001</formula>
      <formula>0.0001</formula>
    </cfRule>
  </conditionalFormatting>
  <conditionalFormatting sqref="C332">
    <cfRule type="cellIs" dxfId="2232" priority="249" stopIfTrue="1" operator="equal">
      <formula>0</formula>
    </cfRule>
    <cfRule type="cellIs" dxfId="2231" priority="250" stopIfTrue="1" operator="equal">
      <formula>0</formula>
    </cfRule>
    <cfRule type="cellIs" dxfId="2230" priority="251" stopIfTrue="1" operator="equal">
      <formula>0</formula>
    </cfRule>
  </conditionalFormatting>
  <conditionalFormatting sqref="F332:I332">
    <cfRule type="cellIs" dxfId="2229" priority="244" stopIfTrue="1" operator="equal">
      <formula>0</formula>
    </cfRule>
    <cfRule type="cellIs" dxfId="2228" priority="245" stopIfTrue="1" operator="between">
      <formula>-0.0001</formula>
      <formula>0.0001</formula>
    </cfRule>
  </conditionalFormatting>
  <conditionalFormatting sqref="A332">
    <cfRule type="cellIs" dxfId="2227" priority="241" stopIfTrue="1" operator="equal">
      <formula>0</formula>
    </cfRule>
    <cfRule type="cellIs" dxfId="2226" priority="242" stopIfTrue="1" operator="equal">
      <formula>0</formula>
    </cfRule>
    <cfRule type="cellIs" dxfId="2225" priority="243" stopIfTrue="1" operator="equal">
      <formula>0</formula>
    </cfRule>
  </conditionalFormatting>
  <conditionalFormatting sqref="D356">
    <cfRule type="cellIs" dxfId="2224" priority="180" stopIfTrue="1" operator="equal">
      <formula>0</formula>
    </cfRule>
    <cfRule type="cellIs" dxfId="2223" priority="181" stopIfTrue="1" operator="between">
      <formula>-0.0001</formula>
      <formula>0.0001</formula>
    </cfRule>
  </conditionalFormatting>
  <conditionalFormatting sqref="D354:D355">
    <cfRule type="cellIs" dxfId="2222" priority="177" stopIfTrue="1" operator="equal">
      <formula>0</formula>
    </cfRule>
    <cfRule type="cellIs" dxfId="2221" priority="178" stopIfTrue="1" operator="equal">
      <formula>0</formula>
    </cfRule>
    <cfRule type="cellIs" dxfId="2220" priority="179" stopIfTrue="1" operator="equal">
      <formula>0</formula>
    </cfRule>
  </conditionalFormatting>
  <conditionalFormatting sqref="C352:C355">
    <cfRule type="cellIs" dxfId="2219" priority="158" stopIfTrue="1" operator="equal">
      <formula>0</formula>
    </cfRule>
    <cfRule type="cellIs" dxfId="2218" priority="159" stopIfTrue="1" operator="between">
      <formula>-0.0001</formula>
      <formula>0.0001</formula>
    </cfRule>
  </conditionalFormatting>
  <conditionalFormatting sqref="AS343 AS335 AS320 AS316 AS298:AS300 AS236 AS226 AS207 AS205 AS191:AS192 AS186:AS188 AS166:AS167 AS155 AS145 AS105:AS107 AS83 AS80 AS72:AS74 AS43">
    <cfRule type="cellIs" dxfId="2217" priority="260" stopIfTrue="1" operator="equal">
      <formula>0</formula>
    </cfRule>
    <cfRule type="cellIs" dxfId="2216" priority="261" stopIfTrue="1" operator="equal">
      <formula>0</formula>
    </cfRule>
    <cfRule type="cellIs" dxfId="2215" priority="262" stopIfTrue="1" operator="equal">
      <formula>0</formula>
    </cfRule>
  </conditionalFormatting>
  <conditionalFormatting sqref="AS308">
    <cfRule type="cellIs" dxfId="2214" priority="257" stopIfTrue="1" operator="equal">
      <formula>0</formula>
    </cfRule>
    <cfRule type="cellIs" dxfId="2213" priority="258" stopIfTrue="1" operator="equal">
      <formula>0</formula>
    </cfRule>
    <cfRule type="cellIs" dxfId="2212" priority="259" stopIfTrue="1" operator="equal">
      <formula>0</formula>
    </cfRule>
  </conditionalFormatting>
  <conditionalFormatting sqref="D332:E332 B332 M332:AO332">
    <cfRule type="cellIs" dxfId="2211" priority="254" stopIfTrue="1" operator="equal">
      <formula>0</formula>
    </cfRule>
    <cfRule type="cellIs" dxfId="2210" priority="255" stopIfTrue="1" operator="equal">
      <formula>0</formula>
    </cfRule>
    <cfRule type="cellIs" dxfId="2209" priority="256" stopIfTrue="1" operator="equal">
      <formula>0</formula>
    </cfRule>
  </conditionalFormatting>
  <conditionalFormatting sqref="F332:I332">
    <cfRule type="cellIs" dxfId="2208" priority="246" stopIfTrue="1" operator="equal">
      <formula>0</formula>
    </cfRule>
    <cfRule type="cellIs" dxfId="2207" priority="247" stopIfTrue="1" operator="equal">
      <formula>0</formula>
    </cfRule>
    <cfRule type="cellIs" dxfId="2206" priority="248" stopIfTrue="1" operator="equal">
      <formula>0</formula>
    </cfRule>
  </conditionalFormatting>
  <conditionalFormatting sqref="A352:D355 M352:AR358 F352:I358 E352:E361 C357:D359">
    <cfRule type="cellIs" dxfId="2205" priority="238" stopIfTrue="1" operator="equal">
      <formula>0</formula>
    </cfRule>
    <cfRule type="cellIs" dxfId="2204" priority="239" stopIfTrue="1" operator="equal">
      <formula>0</formula>
    </cfRule>
    <cfRule type="cellIs" dxfId="2203" priority="240" stopIfTrue="1" operator="equal">
      <formula>0</formula>
    </cfRule>
  </conditionalFormatting>
  <conditionalFormatting sqref="C357">
    <cfRule type="cellIs" dxfId="2202" priority="237" stopIfTrue="1" operator="equal">
      <formula>0</formula>
    </cfRule>
  </conditionalFormatting>
  <conditionalFormatting sqref="AQ352:AQ355 F352:I355 C352:D355 C358:C361 D358:D359 C357:D357">
    <cfRule type="cellIs" dxfId="2201" priority="235" stopIfTrue="1" operator="equal">
      <formula>0</formula>
    </cfRule>
    <cfRule type="cellIs" dxfId="2200" priority="236" stopIfTrue="1" operator="between">
      <formula>-0.0001</formula>
      <formula>0.0001</formula>
    </cfRule>
  </conditionalFormatting>
  <conditionalFormatting sqref="A357:B357">
    <cfRule type="cellIs" dxfId="2199" priority="232" stopIfTrue="1" operator="equal">
      <formula>0</formula>
    </cfRule>
    <cfRule type="cellIs" dxfId="2198" priority="233" stopIfTrue="1" operator="equal">
      <formula>0</formula>
    </cfRule>
    <cfRule type="cellIs" dxfId="2197" priority="234" stopIfTrue="1" operator="equal">
      <formula>0</formula>
    </cfRule>
  </conditionalFormatting>
  <conditionalFormatting sqref="A357:B357">
    <cfRule type="cellIs" dxfId="2196" priority="229" stopIfTrue="1" operator="equal">
      <formula>0</formula>
    </cfRule>
    <cfRule type="cellIs" dxfId="2195" priority="230" stopIfTrue="1" operator="equal">
      <formula>0</formula>
    </cfRule>
    <cfRule type="cellIs" dxfId="2194" priority="231" stopIfTrue="1" operator="equal">
      <formula>0</formula>
    </cfRule>
  </conditionalFormatting>
  <conditionalFormatting sqref="C356">
    <cfRule type="cellIs" dxfId="2193" priority="227" stopIfTrue="1" operator="equal">
      <formula>0</formula>
    </cfRule>
    <cfRule type="cellIs" dxfId="2192" priority="228" stopIfTrue="1" operator="between">
      <formula>-0.0001</formula>
      <formula>0.0001</formula>
    </cfRule>
  </conditionalFormatting>
  <conditionalFormatting sqref="C356 A360:C361 M360:AR361 F360:I361">
    <cfRule type="cellIs" dxfId="2191" priority="224" stopIfTrue="1" operator="equal">
      <formula>0</formula>
    </cfRule>
    <cfRule type="cellIs" dxfId="2190" priority="225" stopIfTrue="1" operator="equal">
      <formula>0</formula>
    </cfRule>
    <cfRule type="cellIs" dxfId="2189" priority="226" stopIfTrue="1" operator="equal">
      <formula>0</formula>
    </cfRule>
  </conditionalFormatting>
  <conditionalFormatting sqref="F354:I355 M354:AR355">
    <cfRule type="cellIs" dxfId="2188" priority="221" stopIfTrue="1" operator="equal">
      <formula>0</formula>
    </cfRule>
    <cfRule type="cellIs" dxfId="2187" priority="222" stopIfTrue="1" operator="equal">
      <formula>0</formula>
    </cfRule>
    <cfRule type="cellIs" dxfId="2186" priority="223" stopIfTrue="1" operator="equal">
      <formula>0</formula>
    </cfRule>
  </conditionalFormatting>
  <conditionalFormatting sqref="F354:I355 M354:AR355">
    <cfRule type="cellIs" dxfId="2185" priority="219" stopIfTrue="1" operator="equal">
      <formula>0</formula>
    </cfRule>
    <cfRule type="cellIs" dxfId="2184" priority="220" stopIfTrue="1" operator="between">
      <formula>-0.0001</formula>
      <formula>0.0001</formula>
    </cfRule>
  </conditionalFormatting>
  <conditionalFormatting sqref="C356">
    <cfRule type="cellIs" dxfId="2183" priority="218" stopIfTrue="1" operator="equal">
      <formula>0</formula>
    </cfRule>
  </conditionalFormatting>
  <conditionalFormatting sqref="A352:B355">
    <cfRule type="cellIs" dxfId="2182" priority="215" stopIfTrue="1" operator="equal">
      <formula>0</formula>
    </cfRule>
    <cfRule type="cellIs" dxfId="2181" priority="216" stopIfTrue="1" operator="equal">
      <formula>0</formula>
    </cfRule>
    <cfRule type="cellIs" dxfId="2180" priority="217" stopIfTrue="1" operator="equal">
      <formula>0</formula>
    </cfRule>
  </conditionalFormatting>
  <conditionalFormatting sqref="A352:B355">
    <cfRule type="cellIs" dxfId="2179" priority="212" stopIfTrue="1" operator="equal">
      <formula>0</formula>
    </cfRule>
    <cfRule type="cellIs" dxfId="2178" priority="213" stopIfTrue="1" operator="equal">
      <formula>0</formula>
    </cfRule>
    <cfRule type="cellIs" dxfId="2177" priority="214" stopIfTrue="1" operator="equal">
      <formula>0</formula>
    </cfRule>
  </conditionalFormatting>
  <conditionalFormatting sqref="C354:C355">
    <cfRule type="cellIs" dxfId="2176" priority="211" stopIfTrue="1" operator="equal">
      <formula>0</formula>
    </cfRule>
  </conditionalFormatting>
  <conditionalFormatting sqref="C354:C355">
    <cfRule type="cellIs" dxfId="2175" priority="208" stopIfTrue="1" operator="equal">
      <formula>0</formula>
    </cfRule>
    <cfRule type="cellIs" dxfId="2174" priority="209" stopIfTrue="1" operator="equal">
      <formula>0</formula>
    </cfRule>
    <cfRule type="cellIs" dxfId="2173" priority="210" stopIfTrue="1" operator="equal">
      <formula>0</formula>
    </cfRule>
  </conditionalFormatting>
  <conditionalFormatting sqref="C354:C355">
    <cfRule type="cellIs" dxfId="2172" priority="206" stopIfTrue="1" operator="equal">
      <formula>0</formula>
    </cfRule>
    <cfRule type="cellIs" dxfId="2171" priority="207" stopIfTrue="1" operator="between">
      <formula>-0.0001</formula>
      <formula>0.0001</formula>
    </cfRule>
  </conditionalFormatting>
  <conditionalFormatting sqref="C353:C355">
    <cfRule type="cellIs" dxfId="2170" priority="204" stopIfTrue="1" operator="equal">
      <formula>0</formula>
    </cfRule>
    <cfRule type="cellIs" dxfId="2169" priority="205" stopIfTrue="1" operator="between">
      <formula>-0.0001</formula>
      <formula>0.0001</formula>
    </cfRule>
  </conditionalFormatting>
  <conditionalFormatting sqref="A353:B355">
    <cfRule type="cellIs" dxfId="2168" priority="201" stopIfTrue="1" operator="equal">
      <formula>0</formula>
    </cfRule>
    <cfRule type="cellIs" dxfId="2167" priority="202" stopIfTrue="1" operator="equal">
      <formula>0</formula>
    </cfRule>
    <cfRule type="cellIs" dxfId="2166" priority="203" stopIfTrue="1" operator="equal">
      <formula>0</formula>
    </cfRule>
  </conditionalFormatting>
  <conditionalFormatting sqref="C353:C355">
    <cfRule type="cellIs" dxfId="2165" priority="198" stopIfTrue="1" operator="equal">
      <formula>0</formula>
    </cfRule>
    <cfRule type="cellIs" dxfId="2164" priority="199" stopIfTrue="1" operator="equal">
      <formula>0</formula>
    </cfRule>
    <cfRule type="cellIs" dxfId="2163" priority="200" stopIfTrue="1" operator="equal">
      <formula>0</formula>
    </cfRule>
  </conditionalFormatting>
  <conditionalFormatting sqref="C357">
    <cfRule type="cellIs" dxfId="2162" priority="196" stopIfTrue="1" operator="equal">
      <formula>0</formula>
    </cfRule>
    <cfRule type="cellIs" dxfId="2161" priority="197" stopIfTrue="1" operator="between">
      <formula>-0.0001</formula>
      <formula>0.0001</formula>
    </cfRule>
  </conditionalFormatting>
  <conditionalFormatting sqref="A357:B357">
    <cfRule type="cellIs" dxfId="2160" priority="193" stopIfTrue="1" operator="equal">
      <formula>0</formula>
    </cfRule>
    <cfRule type="cellIs" dxfId="2159" priority="194" stopIfTrue="1" operator="equal">
      <formula>0</formula>
    </cfRule>
    <cfRule type="cellIs" dxfId="2158" priority="195" stopIfTrue="1" operator="equal">
      <formula>0</formula>
    </cfRule>
  </conditionalFormatting>
  <conditionalFormatting sqref="C357">
    <cfRule type="cellIs" dxfId="2157" priority="190" stopIfTrue="1" operator="equal">
      <formula>0</formula>
    </cfRule>
    <cfRule type="cellIs" dxfId="2156" priority="191" stopIfTrue="1" operator="equal">
      <formula>0</formula>
    </cfRule>
    <cfRule type="cellIs" dxfId="2155" priority="192" stopIfTrue="1" operator="equal">
      <formula>0</formula>
    </cfRule>
  </conditionalFormatting>
  <conditionalFormatting sqref="C355">
    <cfRule type="cellIs" dxfId="2154" priority="188" stopIfTrue="1" operator="equal">
      <formula>0</formula>
    </cfRule>
    <cfRule type="cellIs" dxfId="2153" priority="189" stopIfTrue="1" operator="between">
      <formula>-0.0001</formula>
      <formula>0.0001</formula>
    </cfRule>
  </conditionalFormatting>
  <conditionalFormatting sqref="C355">
    <cfRule type="cellIs" dxfId="2152" priority="185" stopIfTrue="1" operator="equal">
      <formula>0</formula>
    </cfRule>
    <cfRule type="cellIs" dxfId="2151" priority="186" stopIfTrue="1" operator="equal">
      <formula>0</formula>
    </cfRule>
    <cfRule type="cellIs" dxfId="2150" priority="187" stopIfTrue="1" operator="equal">
      <formula>0</formula>
    </cfRule>
  </conditionalFormatting>
  <conditionalFormatting sqref="D356">
    <cfRule type="cellIs" dxfId="2149" priority="182" stopIfTrue="1" operator="equal">
      <formula>0</formula>
    </cfRule>
    <cfRule type="cellIs" dxfId="2148" priority="183" stopIfTrue="1" operator="equal">
      <formula>0</formula>
    </cfRule>
    <cfRule type="cellIs" dxfId="2147" priority="184" stopIfTrue="1" operator="equal">
      <formula>0</formula>
    </cfRule>
  </conditionalFormatting>
  <conditionalFormatting sqref="D354:D355">
    <cfRule type="cellIs" dxfId="2146" priority="175" stopIfTrue="1" operator="equal">
      <formula>0</formula>
    </cfRule>
    <cfRule type="cellIs" dxfId="2145" priority="176" stopIfTrue="1" operator="between">
      <formula>-0.0001</formula>
      <formula>0.0001</formula>
    </cfRule>
  </conditionalFormatting>
  <conditionalFormatting sqref="D360:D361">
    <cfRule type="cellIs" dxfId="2144" priority="172" stopIfTrue="1" operator="equal">
      <formula>0</formula>
    </cfRule>
    <cfRule type="cellIs" dxfId="2143" priority="173" stopIfTrue="1" operator="equal">
      <formula>0</formula>
    </cfRule>
    <cfRule type="cellIs" dxfId="2142" priority="174" stopIfTrue="1" operator="equal">
      <formula>0</formula>
    </cfRule>
  </conditionalFormatting>
  <conditionalFormatting sqref="D360:D361">
    <cfRule type="cellIs" dxfId="2141" priority="170" stopIfTrue="1" operator="equal">
      <formula>0</formula>
    </cfRule>
    <cfRule type="cellIs" dxfId="2140" priority="171" stopIfTrue="1" operator="between">
      <formula>-0.0001</formula>
      <formula>0.0001</formula>
    </cfRule>
  </conditionalFormatting>
  <conditionalFormatting sqref="D357">
    <cfRule type="cellIs" dxfId="2139" priority="167" stopIfTrue="1" operator="equal">
      <formula>0</formula>
    </cfRule>
    <cfRule type="cellIs" dxfId="2138" priority="168" stopIfTrue="1" operator="equal">
      <formula>0</formula>
    </cfRule>
    <cfRule type="cellIs" dxfId="2137" priority="169" stopIfTrue="1" operator="equal">
      <formula>0</formula>
    </cfRule>
  </conditionalFormatting>
  <conditionalFormatting sqref="D357">
    <cfRule type="cellIs" dxfId="2136" priority="165" stopIfTrue="1" operator="equal">
      <formula>0</formula>
    </cfRule>
    <cfRule type="cellIs" dxfId="2135" priority="166" stopIfTrue="1" operator="between">
      <formula>-0.0001</formula>
      <formula>0.0001</formula>
    </cfRule>
  </conditionalFormatting>
  <conditionalFormatting sqref="D355">
    <cfRule type="cellIs" dxfId="2134" priority="162" stopIfTrue="1" operator="equal">
      <formula>0</formula>
    </cfRule>
    <cfRule type="cellIs" dxfId="2133" priority="163" stopIfTrue="1" operator="equal">
      <formula>0</formula>
    </cfRule>
    <cfRule type="cellIs" dxfId="2132" priority="164" stopIfTrue="1" operator="equal">
      <formula>0</formula>
    </cfRule>
  </conditionalFormatting>
  <conditionalFormatting sqref="D355">
    <cfRule type="cellIs" dxfId="2131" priority="160" stopIfTrue="1" operator="equal">
      <formula>0</formula>
    </cfRule>
    <cfRule type="cellIs" dxfId="2130" priority="161" stopIfTrue="1" operator="between">
      <formula>-0.0001</formula>
      <formula>0.0001</formula>
    </cfRule>
  </conditionalFormatting>
  <conditionalFormatting sqref="C352:C355">
    <cfRule type="cellIs" dxfId="2129" priority="155" stopIfTrue="1" operator="equal">
      <formula>0</formula>
    </cfRule>
    <cfRule type="cellIs" dxfId="2128" priority="156" stopIfTrue="1" operator="equal">
      <formula>0</formula>
    </cfRule>
    <cfRule type="cellIs" dxfId="2127" priority="157" stopIfTrue="1" operator="equal">
      <formula>0</formula>
    </cfRule>
  </conditionalFormatting>
  <conditionalFormatting sqref="A355:B355">
    <cfRule type="cellIs" dxfId="2126" priority="152" stopIfTrue="1" operator="equal">
      <formula>0</formula>
    </cfRule>
    <cfRule type="cellIs" dxfId="2125" priority="153" stopIfTrue="1" operator="equal">
      <formula>0</formula>
    </cfRule>
    <cfRule type="cellIs" dxfId="2124" priority="154" stopIfTrue="1" operator="equal">
      <formula>0</formula>
    </cfRule>
  </conditionalFormatting>
  <conditionalFormatting sqref="A355:B355">
    <cfRule type="cellIs" dxfId="2123" priority="149" stopIfTrue="1" operator="equal">
      <formula>0</formula>
    </cfRule>
    <cfRule type="cellIs" dxfId="2122" priority="150" stopIfTrue="1" operator="equal">
      <formula>0</formula>
    </cfRule>
    <cfRule type="cellIs" dxfId="2121" priority="151" stopIfTrue="1" operator="equal">
      <formula>0</formula>
    </cfRule>
  </conditionalFormatting>
  <conditionalFormatting sqref="F359:I359 M359:AR359">
    <cfRule type="cellIs" dxfId="2120" priority="146" stopIfTrue="1" operator="equal">
      <formula>0</formula>
    </cfRule>
    <cfRule type="cellIs" dxfId="2119" priority="147" stopIfTrue="1" operator="equal">
      <formula>0</formula>
    </cfRule>
    <cfRule type="cellIs" dxfId="2118" priority="148" stopIfTrue="1" operator="equal">
      <formula>0</formula>
    </cfRule>
  </conditionalFormatting>
  <conditionalFormatting sqref="C359">
    <cfRule type="cellIs" dxfId="2117" priority="144" stopIfTrue="1" operator="equal">
      <formula>0</formula>
    </cfRule>
    <cfRule type="cellIs" dxfId="2116" priority="145" stopIfTrue="1" operator="between">
      <formula>-0.0001</formula>
      <formula>0.0001</formula>
    </cfRule>
  </conditionalFormatting>
  <conditionalFormatting sqref="C359">
    <cfRule type="cellIs" dxfId="2115" priority="141" stopIfTrue="1" operator="equal">
      <formula>0</formula>
    </cfRule>
    <cfRule type="cellIs" dxfId="2114" priority="142" stopIfTrue="1" operator="equal">
      <formula>0</formula>
    </cfRule>
    <cfRule type="cellIs" dxfId="2113" priority="143" stopIfTrue="1" operator="equal">
      <formula>0</formula>
    </cfRule>
  </conditionalFormatting>
  <conditionalFormatting sqref="D359">
    <cfRule type="cellIs" dxfId="2112" priority="138" stopIfTrue="1" operator="equal">
      <formula>0</formula>
    </cfRule>
    <cfRule type="cellIs" dxfId="2111" priority="139" stopIfTrue="1" operator="equal">
      <formula>0</formula>
    </cfRule>
    <cfRule type="cellIs" dxfId="2110" priority="140" stopIfTrue="1" operator="equal">
      <formula>0</formula>
    </cfRule>
  </conditionalFormatting>
  <conditionalFormatting sqref="D359">
    <cfRule type="cellIs" dxfId="2109" priority="136" stopIfTrue="1" operator="equal">
      <formula>0</formula>
    </cfRule>
    <cfRule type="cellIs" dxfId="2108" priority="137" stopIfTrue="1" operator="between">
      <formula>-0.0001</formula>
      <formula>0.0001</formula>
    </cfRule>
  </conditionalFormatting>
  <conditionalFormatting sqref="A359:B359">
    <cfRule type="cellIs" dxfId="2107" priority="133" stopIfTrue="1" operator="equal">
      <formula>0</formula>
    </cfRule>
    <cfRule type="cellIs" dxfId="2106" priority="134" stopIfTrue="1" operator="equal">
      <formula>0</formula>
    </cfRule>
    <cfRule type="cellIs" dxfId="2105" priority="135" stopIfTrue="1" operator="equal">
      <formula>0</formula>
    </cfRule>
  </conditionalFormatting>
  <conditionalFormatting sqref="A359:B359">
    <cfRule type="cellIs" dxfId="2104" priority="130" stopIfTrue="1" operator="equal">
      <formula>0</formula>
    </cfRule>
    <cfRule type="cellIs" dxfId="2103" priority="131" stopIfTrue="1" operator="equal">
      <formula>0</formula>
    </cfRule>
    <cfRule type="cellIs" dxfId="2102" priority="132" stopIfTrue="1" operator="equal">
      <formula>0</formula>
    </cfRule>
  </conditionalFormatting>
  <conditionalFormatting sqref="AS93">
    <cfRule type="cellIs" dxfId="2101" priority="127" stopIfTrue="1" operator="equal">
      <formula>0</formula>
    </cfRule>
    <cfRule type="cellIs" dxfId="2100" priority="128" stopIfTrue="1" operator="equal">
      <formula>0</formula>
    </cfRule>
    <cfRule type="cellIs" dxfId="2099" priority="129" stopIfTrue="1" operator="equal">
      <formula>0</formula>
    </cfRule>
  </conditionalFormatting>
  <conditionalFormatting sqref="AW365:AX365 AW366:AW376">
    <cfRule type="cellIs" dxfId="2098" priority="124" stopIfTrue="1" operator="equal">
      <formula>0</formula>
    </cfRule>
    <cfRule type="cellIs" dxfId="2097" priority="125" stopIfTrue="1" operator="equal">
      <formula>0</formula>
    </cfRule>
    <cfRule type="cellIs" dxfId="2096" priority="126" stopIfTrue="1" operator="equal">
      <formula>0</formula>
    </cfRule>
  </conditionalFormatting>
  <conditionalFormatting sqref="A337:I337">
    <cfRule type="cellIs" dxfId="2095" priority="121" stopIfTrue="1" operator="equal">
      <formula>0</formula>
    </cfRule>
    <cfRule type="cellIs" dxfId="2094" priority="122" stopIfTrue="1" operator="equal">
      <formula>0</formula>
    </cfRule>
    <cfRule type="cellIs" dxfId="2093" priority="123" stopIfTrue="1" operator="equal">
      <formula>0</formula>
    </cfRule>
  </conditionalFormatting>
  <conditionalFormatting sqref="AQ337 F337:I337 C337:D337">
    <cfRule type="cellIs" dxfId="2092" priority="119" stopIfTrue="1" operator="equal">
      <formula>0</formula>
    </cfRule>
    <cfRule type="cellIs" dxfId="2091" priority="120" stopIfTrue="1" operator="between">
      <formula>-0.0001</formula>
      <formula>0.0001</formula>
    </cfRule>
  </conditionalFormatting>
  <conditionalFormatting sqref="C337">
    <cfRule type="cellIs" dxfId="2090" priority="104" stopIfTrue="1" operator="equal">
      <formula>0</formula>
    </cfRule>
  </conditionalFormatting>
  <conditionalFormatting sqref="C337">
    <cfRule type="cellIs" dxfId="2089" priority="101" stopIfTrue="1" operator="equal">
      <formula>0</formula>
    </cfRule>
    <cfRule type="cellIs" dxfId="2088" priority="102" stopIfTrue="1" operator="equal">
      <formula>0</formula>
    </cfRule>
    <cfRule type="cellIs" dxfId="2087" priority="103" stopIfTrue="1" operator="equal">
      <formula>0</formula>
    </cfRule>
  </conditionalFormatting>
  <conditionalFormatting sqref="C337">
    <cfRule type="cellIs" dxfId="2086" priority="99" stopIfTrue="1" operator="equal">
      <formula>0</formula>
    </cfRule>
    <cfRule type="cellIs" dxfId="2085" priority="100" stopIfTrue="1" operator="between">
      <formula>-0.0001</formula>
      <formula>0.0001</formula>
    </cfRule>
  </conditionalFormatting>
  <conditionalFormatting sqref="B337">
    <cfRule type="cellIs" dxfId="2084" priority="94" stopIfTrue="1" operator="equal">
      <formula>0</formula>
    </cfRule>
    <cfRule type="cellIs" dxfId="2083" priority="95" stopIfTrue="1" operator="equal">
      <formula>0</formula>
    </cfRule>
    <cfRule type="cellIs" dxfId="2082" priority="96" stopIfTrue="1" operator="equal">
      <formula>0</formula>
    </cfRule>
  </conditionalFormatting>
  <conditionalFormatting sqref="M337:AR337">
    <cfRule type="cellIs" dxfId="2081" priority="116" stopIfTrue="1" operator="equal">
      <formula>0</formula>
    </cfRule>
    <cfRule type="cellIs" dxfId="2080" priority="117" stopIfTrue="1" operator="equal">
      <formula>0</formula>
    </cfRule>
    <cfRule type="cellIs" dxfId="2079" priority="118" stopIfTrue="1" operator="equal">
      <formula>0</formula>
    </cfRule>
  </conditionalFormatting>
  <conditionalFormatting sqref="F337:I337 M337:AR337">
    <cfRule type="cellIs" dxfId="2078" priority="113" stopIfTrue="1" operator="equal">
      <formula>0</formula>
    </cfRule>
    <cfRule type="cellIs" dxfId="2077" priority="114" stopIfTrue="1" operator="equal">
      <formula>0</formula>
    </cfRule>
    <cfRule type="cellIs" dxfId="2076" priority="115" stopIfTrue="1" operator="equal">
      <formula>0</formula>
    </cfRule>
  </conditionalFormatting>
  <conditionalFormatting sqref="F337:I337 M337:AR337">
    <cfRule type="cellIs" dxfId="2075" priority="111" stopIfTrue="1" operator="equal">
      <formula>0</formula>
    </cfRule>
    <cfRule type="cellIs" dxfId="2074" priority="112" stopIfTrue="1" operator="between">
      <formula>-0.0001</formula>
      <formula>0.0001</formula>
    </cfRule>
  </conditionalFormatting>
  <conditionalFormatting sqref="B337">
    <cfRule type="cellIs" dxfId="2073" priority="108" stopIfTrue="1" operator="equal">
      <formula>0</formula>
    </cfRule>
    <cfRule type="cellIs" dxfId="2072" priority="109" stopIfTrue="1" operator="equal">
      <formula>0</formula>
    </cfRule>
    <cfRule type="cellIs" dxfId="2071" priority="110" stopIfTrue="1" operator="equal">
      <formula>0</formula>
    </cfRule>
  </conditionalFormatting>
  <conditionalFormatting sqref="B337">
    <cfRule type="cellIs" dxfId="2070" priority="105" stopIfTrue="1" operator="equal">
      <formula>0</formula>
    </cfRule>
    <cfRule type="cellIs" dxfId="2069" priority="106" stopIfTrue="1" operator="equal">
      <formula>0</formula>
    </cfRule>
    <cfRule type="cellIs" dxfId="2068" priority="107" stopIfTrue="1" operator="equal">
      <formula>0</formula>
    </cfRule>
  </conditionalFormatting>
  <conditionalFormatting sqref="C337">
    <cfRule type="cellIs" dxfId="2067" priority="97" stopIfTrue="1" operator="equal">
      <formula>0</formula>
    </cfRule>
    <cfRule type="cellIs" dxfId="2066" priority="98" stopIfTrue="1" operator="between">
      <formula>-0.0001</formula>
      <formula>0.0001</formula>
    </cfRule>
  </conditionalFormatting>
  <conditionalFormatting sqref="C337">
    <cfRule type="cellIs" dxfId="2065" priority="91" stopIfTrue="1" operator="equal">
      <formula>0</formula>
    </cfRule>
    <cfRule type="cellIs" dxfId="2064" priority="92" stopIfTrue="1" operator="equal">
      <formula>0</formula>
    </cfRule>
    <cfRule type="cellIs" dxfId="2063" priority="93" stopIfTrue="1" operator="equal">
      <formula>0</formula>
    </cfRule>
  </conditionalFormatting>
  <conditionalFormatting sqref="D337">
    <cfRule type="cellIs" dxfId="2062" priority="88" stopIfTrue="1" operator="equal">
      <formula>0</formula>
    </cfRule>
    <cfRule type="cellIs" dxfId="2061" priority="89" stopIfTrue="1" operator="equal">
      <formula>0</formula>
    </cfRule>
    <cfRule type="cellIs" dxfId="2060" priority="90" stopIfTrue="1" operator="equal">
      <formula>0</formula>
    </cfRule>
  </conditionalFormatting>
  <conditionalFormatting sqref="D337">
    <cfRule type="cellIs" dxfId="2059" priority="86" stopIfTrue="1" operator="equal">
      <formula>0</formula>
    </cfRule>
    <cfRule type="cellIs" dxfId="2058" priority="87" stopIfTrue="1" operator="between">
      <formula>-0.0001</formula>
      <formula>0.0001</formula>
    </cfRule>
  </conditionalFormatting>
  <conditionalFormatting sqref="C337">
    <cfRule type="cellIs" dxfId="2057" priority="84" stopIfTrue="1" operator="equal">
      <formula>0</formula>
    </cfRule>
    <cfRule type="cellIs" dxfId="2056" priority="85" stopIfTrue="1" operator="between">
      <formula>-0.0001</formula>
      <formula>0.0001</formula>
    </cfRule>
  </conditionalFormatting>
  <conditionalFormatting sqref="C337">
    <cfRule type="cellIs" dxfId="2055" priority="81" stopIfTrue="1" operator="equal">
      <formula>0</formula>
    </cfRule>
    <cfRule type="cellIs" dxfId="2054" priority="82" stopIfTrue="1" operator="equal">
      <formula>0</formula>
    </cfRule>
    <cfRule type="cellIs" dxfId="2053" priority="83" stopIfTrue="1" operator="equal">
      <formula>0</formula>
    </cfRule>
  </conditionalFormatting>
  <conditionalFormatting sqref="A337">
    <cfRule type="cellIs" dxfId="2052" priority="78" stopIfTrue="1" operator="equal">
      <formula>0</formula>
    </cfRule>
    <cfRule type="cellIs" dxfId="2051" priority="79" stopIfTrue="1" operator="equal">
      <formula>0</formula>
    </cfRule>
    <cfRule type="cellIs" dxfId="2050" priority="80" stopIfTrue="1" operator="equal">
      <formula>0</formula>
    </cfRule>
  </conditionalFormatting>
  <conditionalFormatting sqref="A337">
    <cfRule type="cellIs" dxfId="2049" priority="75" stopIfTrue="1" operator="equal">
      <formula>0</formula>
    </cfRule>
    <cfRule type="cellIs" dxfId="2048" priority="76" stopIfTrue="1" operator="equal">
      <formula>0</formula>
    </cfRule>
    <cfRule type="cellIs" dxfId="2047" priority="77" stopIfTrue="1" operator="equal">
      <formula>0</formula>
    </cfRule>
  </conditionalFormatting>
  <conditionalFormatting sqref="A337">
    <cfRule type="cellIs" dxfId="2046" priority="72" stopIfTrue="1" operator="equal">
      <formula>0</formula>
    </cfRule>
    <cfRule type="cellIs" dxfId="2045" priority="73" stopIfTrue="1" operator="equal">
      <formula>0</formula>
    </cfRule>
    <cfRule type="cellIs" dxfId="2044" priority="74" stopIfTrue="1" operator="equal">
      <formula>0</formula>
    </cfRule>
  </conditionalFormatting>
  <conditionalFormatting sqref="AS337">
    <cfRule type="cellIs" dxfId="2043" priority="70" stopIfTrue="1" operator="equal">
      <formula>0</formula>
    </cfRule>
    <cfRule type="cellIs" dxfId="2042" priority="71" stopIfTrue="1" operator="between">
      <formula>-0.0001</formula>
      <formula>0.0001</formula>
    </cfRule>
  </conditionalFormatting>
  <conditionalFormatting sqref="AS337">
    <cfRule type="cellIs" dxfId="2041" priority="66" stopIfTrue="1" operator="equal">
      <formula>0</formula>
    </cfRule>
  </conditionalFormatting>
  <conditionalFormatting sqref="AS337">
    <cfRule type="cellIs" dxfId="2040" priority="63" stopIfTrue="1" operator="equal">
      <formula>0</formula>
    </cfRule>
    <cfRule type="cellIs" dxfId="2039" priority="64" stopIfTrue="1" operator="equal">
      <formula>0</formula>
    </cfRule>
    <cfRule type="cellIs" dxfId="2038" priority="65" stopIfTrue="1" operator="equal">
      <formula>0</formula>
    </cfRule>
  </conditionalFormatting>
  <conditionalFormatting sqref="AS337">
    <cfRule type="cellIs" dxfId="2037" priority="61" stopIfTrue="1" operator="equal">
      <formula>0</formula>
    </cfRule>
    <cfRule type="cellIs" dxfId="2036" priority="62" stopIfTrue="1" operator="between">
      <formula>-0.0001</formula>
      <formula>0.0001</formula>
    </cfRule>
  </conditionalFormatting>
  <conditionalFormatting sqref="AS337">
    <cfRule type="cellIs" dxfId="2035" priority="67" stopIfTrue="1" operator="equal">
      <formula>0</formula>
    </cfRule>
    <cfRule type="cellIs" dxfId="2034" priority="68" stopIfTrue="1" operator="equal">
      <formula>0</formula>
    </cfRule>
    <cfRule type="cellIs" dxfId="2033" priority="69" stopIfTrue="1" operator="equal">
      <formula>0</formula>
    </cfRule>
  </conditionalFormatting>
  <conditionalFormatting sqref="AS337">
    <cfRule type="cellIs" dxfId="2032" priority="59" stopIfTrue="1" operator="equal">
      <formula>0</formula>
    </cfRule>
    <cfRule type="cellIs" dxfId="2031" priority="60" stopIfTrue="1" operator="between">
      <formula>-0.0001</formula>
      <formula>0.0001</formula>
    </cfRule>
  </conditionalFormatting>
  <conditionalFormatting sqref="AS337">
    <cfRule type="cellIs" dxfId="2030" priority="56" stopIfTrue="1" operator="equal">
      <formula>0</formula>
    </cfRule>
    <cfRule type="cellIs" dxfId="2029" priority="57" stopIfTrue="1" operator="equal">
      <formula>0</formula>
    </cfRule>
    <cfRule type="cellIs" dxfId="2028" priority="58" stopIfTrue="1" operator="equal">
      <formula>0</formula>
    </cfRule>
  </conditionalFormatting>
  <conditionalFormatting sqref="AS337">
    <cfRule type="cellIs" dxfId="2027" priority="54" stopIfTrue="1" operator="equal">
      <formula>0</formula>
    </cfRule>
    <cfRule type="cellIs" dxfId="2026" priority="55" stopIfTrue="1" operator="between">
      <formula>-0.0001</formula>
      <formula>0.0001</formula>
    </cfRule>
  </conditionalFormatting>
  <conditionalFormatting sqref="AS337">
    <cfRule type="cellIs" dxfId="2025" priority="51" stopIfTrue="1" operator="equal">
      <formula>0</formula>
    </cfRule>
    <cfRule type="cellIs" dxfId="2024" priority="52" stopIfTrue="1" operator="equal">
      <formula>0</formula>
    </cfRule>
    <cfRule type="cellIs" dxfId="2023" priority="53" stopIfTrue="1" operator="equal">
      <formula>0</formula>
    </cfRule>
  </conditionalFormatting>
  <conditionalFormatting sqref="A282:B282 E282">
    <cfRule type="cellIs" dxfId="2022" priority="48" stopIfTrue="1" operator="equal">
      <formula>0</formula>
    </cfRule>
    <cfRule type="cellIs" dxfId="2021" priority="49" stopIfTrue="1" operator="equal">
      <formula>0</formula>
    </cfRule>
    <cfRule type="cellIs" dxfId="2020" priority="50" stopIfTrue="1" operator="equal">
      <formula>0</formula>
    </cfRule>
  </conditionalFormatting>
  <conditionalFormatting sqref="D282">
    <cfRule type="cellIs" dxfId="2019" priority="46" stopIfTrue="1" operator="equal">
      <formula>0</formula>
    </cfRule>
    <cfRule type="cellIs" dxfId="2018" priority="47" stopIfTrue="1" operator="between">
      <formula>-0.0001</formula>
      <formula>0.0001</formula>
    </cfRule>
  </conditionalFormatting>
  <conditionalFormatting sqref="D282 M282:AO282 F282:I282">
    <cfRule type="cellIs" dxfId="2017" priority="43" stopIfTrue="1" operator="equal">
      <formula>0</formula>
    </cfRule>
    <cfRule type="cellIs" dxfId="2016" priority="44" stopIfTrue="1" operator="equal">
      <formula>0</formula>
    </cfRule>
    <cfRule type="cellIs" dxfId="2015" priority="45" stopIfTrue="1" operator="equal">
      <formula>0</formula>
    </cfRule>
  </conditionalFormatting>
  <conditionalFormatting sqref="F282:I282">
    <cfRule type="cellIs" dxfId="2014" priority="41" stopIfTrue="1" operator="equal">
      <formula>0</formula>
    </cfRule>
    <cfRule type="cellIs" dxfId="2013" priority="42" stopIfTrue="1" operator="between">
      <formula>-0.0001</formula>
      <formula>0.0001</formula>
    </cfRule>
  </conditionalFormatting>
  <conditionalFormatting sqref="AQ282">
    <cfRule type="cellIs" dxfId="2012" priority="38" stopIfTrue="1" operator="equal">
      <formula>0</formula>
    </cfRule>
    <cfRule type="cellIs" dxfId="2011" priority="39" stopIfTrue="1" operator="equal">
      <formula>0</formula>
    </cfRule>
    <cfRule type="cellIs" dxfId="2010" priority="40" stopIfTrue="1" operator="equal">
      <formula>0</formula>
    </cfRule>
  </conditionalFormatting>
  <conditionalFormatting sqref="J115:J128 E115:E128 M115:AO128 F115:I118 A115:B128">
    <cfRule type="cellIs" dxfId="2009" priority="26" stopIfTrue="1" operator="equal">
      <formula>0</formula>
    </cfRule>
    <cfRule type="cellIs" dxfId="2008" priority="27" stopIfTrue="1" operator="equal">
      <formula>0</formula>
    </cfRule>
    <cfRule type="cellIs" dxfId="2007" priority="28" stopIfTrue="1" operator="equal">
      <formula>0</formula>
    </cfRule>
  </conditionalFormatting>
  <conditionalFormatting sqref="D115:D128">
    <cfRule type="cellIs" dxfId="2006" priority="37" stopIfTrue="1" operator="equal">
      <formula>0</formula>
    </cfRule>
  </conditionalFormatting>
  <conditionalFormatting sqref="F128:I128 D115:D128">
    <cfRule type="cellIs" dxfId="2005" priority="34" stopIfTrue="1" operator="equal">
      <formula>0</formula>
    </cfRule>
    <cfRule type="cellIs" dxfId="2004" priority="35" stopIfTrue="1" operator="equal">
      <formula>0</formula>
    </cfRule>
    <cfRule type="cellIs" dxfId="2003" priority="36" stopIfTrue="1" operator="equal">
      <formula>0</formula>
    </cfRule>
  </conditionalFormatting>
  <conditionalFormatting sqref="F128:I128 D115:D128 F115:I118">
    <cfRule type="cellIs" dxfId="2002" priority="32" stopIfTrue="1" operator="equal">
      <formula>0</formula>
    </cfRule>
    <cfRule type="cellIs" dxfId="2001" priority="33" stopIfTrue="1" operator="between">
      <formula>-0.0001</formula>
      <formula>0.0001</formula>
    </cfRule>
  </conditionalFormatting>
  <conditionalFormatting sqref="A116:B116 A118:B128">
    <cfRule type="cellIs" dxfId="2000" priority="29" stopIfTrue="1" operator="equal">
      <formula>0</formula>
    </cfRule>
    <cfRule type="cellIs" dxfId="1999" priority="30" stopIfTrue="1" operator="equal">
      <formula>0</formula>
    </cfRule>
    <cfRule type="cellIs" dxfId="1998" priority="31" stopIfTrue="1" operator="equal">
      <formula>0</formula>
    </cfRule>
  </conditionalFormatting>
  <conditionalFormatting sqref="C118:C128">
    <cfRule type="cellIs" dxfId="1997" priority="23" stopIfTrue="1" operator="equal">
      <formula>0</formula>
    </cfRule>
    <cfRule type="cellIs" dxfId="1996" priority="24" stopIfTrue="1" operator="equal">
      <formula>0</formula>
    </cfRule>
    <cfRule type="cellIs" dxfId="1995" priority="25" stopIfTrue="1" operator="equal">
      <formula>0</formula>
    </cfRule>
  </conditionalFormatting>
  <conditionalFormatting sqref="C118:C128">
    <cfRule type="cellIs" dxfId="1994" priority="21" stopIfTrue="1" operator="equal">
      <formula>0</formula>
    </cfRule>
    <cfRule type="cellIs" dxfId="1993" priority="22" stopIfTrue="1" operator="between">
      <formula>-0.0001</formula>
      <formula>0.0001</formula>
    </cfRule>
  </conditionalFormatting>
  <conditionalFormatting sqref="AP118:AP128">
    <cfRule type="cellIs" dxfId="1992" priority="18" stopIfTrue="1" operator="equal">
      <formula>0</formula>
    </cfRule>
    <cfRule type="cellIs" dxfId="1991" priority="19" stopIfTrue="1" operator="equal">
      <formula>0</formula>
    </cfRule>
    <cfRule type="cellIs" dxfId="1990" priority="20" stopIfTrue="1" operator="equal">
      <formula>0</formula>
    </cfRule>
  </conditionalFormatting>
  <conditionalFormatting sqref="F119:I127">
    <cfRule type="cellIs" dxfId="1989" priority="15" stopIfTrue="1" operator="equal">
      <formula>0</formula>
    </cfRule>
    <cfRule type="cellIs" dxfId="1988" priority="16" stopIfTrue="1" operator="equal">
      <formula>0</formula>
    </cfRule>
    <cfRule type="cellIs" dxfId="1987" priority="17" stopIfTrue="1" operator="equal">
      <formula>0</formula>
    </cfRule>
  </conditionalFormatting>
  <conditionalFormatting sqref="B131 G131">
    <cfRule type="cellIs" dxfId="1986" priority="12" stopIfTrue="1" operator="equal">
      <formula>0</formula>
    </cfRule>
    <cfRule type="cellIs" dxfId="1985" priority="13" stopIfTrue="1" operator="equal">
      <formula>0</formula>
    </cfRule>
    <cfRule type="cellIs" dxfId="1984" priority="14" stopIfTrue="1" operator="equal">
      <formula>0</formula>
    </cfRule>
  </conditionalFormatting>
  <conditionalFormatting sqref="C131:D131 M131">
    <cfRule type="cellIs" dxfId="1983" priority="9" stopIfTrue="1" operator="equal">
      <formula>0</formula>
    </cfRule>
    <cfRule type="cellIs" dxfId="1982" priority="10" stopIfTrue="1" operator="equal">
      <formula>0</formula>
    </cfRule>
    <cfRule type="cellIs" dxfId="1981" priority="11" stopIfTrue="1" operator="equal">
      <formula>0</formula>
    </cfRule>
  </conditionalFormatting>
  <conditionalFormatting sqref="C131:D131">
    <cfRule type="cellIs" dxfId="1980" priority="7" stopIfTrue="1" operator="equal">
      <formula>0</formula>
    </cfRule>
    <cfRule type="cellIs" dxfId="1979" priority="8" stopIfTrue="1" operator="between">
      <formula>-0.0001</formula>
      <formula>0.0001</formula>
    </cfRule>
  </conditionalFormatting>
  <conditionalFormatting sqref="AS131">
    <cfRule type="cellIs" dxfId="1978" priority="4" stopIfTrue="1" operator="equal">
      <formula>0</formula>
    </cfRule>
    <cfRule type="cellIs" dxfId="1977" priority="5" stopIfTrue="1" operator="equal">
      <formula>0</formula>
    </cfRule>
    <cfRule type="cellIs" dxfId="1976" priority="6" stopIfTrue="1" operator="equal">
      <formula>0</formula>
    </cfRule>
  </conditionalFormatting>
  <conditionalFormatting sqref="AW131">
    <cfRule type="cellIs" dxfId="1975" priority="1" stopIfTrue="1" operator="equal">
      <formula>0</formula>
    </cfRule>
    <cfRule type="cellIs" dxfId="1974" priority="2" stopIfTrue="1" operator="equal">
      <formula>0</formula>
    </cfRule>
    <cfRule type="cellIs" dxfId="1973" priority="3" stopIfTrue="1" operator="equal">
      <formula>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75"/>
  <sheetViews>
    <sheetView tabSelected="1" zoomScale="70" zoomScaleNormal="70" workbookViewId="0">
      <pane xSplit="4" ySplit="6" topLeftCell="E160" activePane="bottomRight" state="frozen"/>
      <selection pane="topRight" activeCell="E1" sqref="E1"/>
      <selection pane="bottomLeft" activeCell="A6" sqref="A6"/>
      <selection pane="bottomRight" activeCell="C160" sqref="C160"/>
    </sheetView>
  </sheetViews>
  <sheetFormatPr defaultRowHeight="17.649999999999999"/>
  <cols>
    <col min="1" max="1" width="9.73046875" style="416" customWidth="1"/>
    <col min="2" max="2" width="9.73046875" style="717" hidden="1" customWidth="1"/>
    <col min="3" max="3" width="43.73046875" style="771" customWidth="1"/>
    <col min="4" max="4" width="11.3984375" style="416" customWidth="1"/>
    <col min="5" max="5" width="16.3984375" style="681" customWidth="1"/>
    <col min="6" max="6" width="13" style="664" bestFit="1" customWidth="1"/>
    <col min="7" max="9" width="10.73046875" style="664" hidden="1" customWidth="1"/>
    <col min="10" max="10" width="14.3984375" style="664" customWidth="1"/>
    <col min="11" max="11" width="17.73046875" style="554" hidden="1" customWidth="1"/>
    <col min="12" max="12" width="31.1328125" style="554" customWidth="1"/>
    <col min="13" max="14" width="7.86328125" style="554" hidden="1" customWidth="1"/>
    <col min="15" max="15" width="9.59765625" style="554" hidden="1" customWidth="1"/>
    <col min="16" max="19" width="7.86328125" style="554" hidden="1" customWidth="1"/>
    <col min="20" max="20" width="9.73046875" style="554" hidden="1" customWidth="1"/>
    <col min="21" max="21" width="7.86328125" style="554" hidden="1" customWidth="1"/>
    <col min="22" max="22" width="8.265625" style="554" hidden="1" customWidth="1"/>
    <col min="23" max="44" width="7.86328125" style="554" hidden="1" customWidth="1"/>
    <col min="45" max="45" width="23.265625" style="414" customWidth="1"/>
    <col min="46" max="46" width="28.265625" style="717" customWidth="1"/>
    <col min="47" max="47" width="33.59765625" style="414" customWidth="1"/>
    <col min="48" max="48" width="17.3984375" style="414" hidden="1" customWidth="1"/>
    <col min="49" max="49" width="9.1328125" style="717" hidden="1" customWidth="1"/>
    <col min="50" max="50" width="24.1328125" style="717" hidden="1" customWidth="1"/>
    <col min="51" max="55" width="9.1328125" style="717" hidden="1" customWidth="1"/>
    <col min="56" max="56" width="10.265625" style="416" hidden="1" customWidth="1"/>
    <col min="57" max="58" width="10.265625" style="717" hidden="1" customWidth="1"/>
    <col min="59" max="59" width="10.265625" style="414" hidden="1" customWidth="1"/>
    <col min="60" max="60" width="9.1328125" style="717" customWidth="1"/>
    <col min="61" max="256" width="9.1328125" style="717"/>
    <col min="257" max="257" width="9.73046875" style="717" customWidth="1"/>
    <col min="258" max="258" width="0" style="717" hidden="1" customWidth="1"/>
    <col min="259" max="259" width="39.86328125" style="717" customWidth="1"/>
    <col min="260" max="260" width="11.3984375" style="717" customWidth="1"/>
    <col min="261" max="261" width="16.3984375" style="717" customWidth="1"/>
    <col min="262" max="262" width="10.73046875" style="717" bestFit="1" customWidth="1"/>
    <col min="263" max="265" width="10.73046875" style="717" customWidth="1"/>
    <col min="266" max="266" width="14.3984375" style="717" customWidth="1"/>
    <col min="267" max="267" width="17.73046875" style="717" customWidth="1"/>
    <col min="268" max="268" width="14.3984375" style="717" customWidth="1"/>
    <col min="269" max="270" width="7.86328125" style="717" customWidth="1"/>
    <col min="271" max="271" width="9.59765625" style="717" bestFit="1" customWidth="1"/>
    <col min="272" max="275" width="7.86328125" style="717" customWidth="1"/>
    <col min="276" max="276" width="9.73046875" style="717" customWidth="1"/>
    <col min="277" max="277" width="7.86328125" style="717" customWidth="1"/>
    <col min="278" max="278" width="8.265625" style="717" bestFit="1" customWidth="1"/>
    <col min="279" max="300" width="7.86328125" style="717" customWidth="1"/>
    <col min="301" max="301" width="23.265625" style="717" customWidth="1"/>
    <col min="302" max="302" width="28.265625" style="717" customWidth="1"/>
    <col min="303" max="303" width="33.59765625" style="717" customWidth="1"/>
    <col min="304" max="304" width="17.3984375" style="717" customWidth="1"/>
    <col min="305" max="311" width="0" style="717" hidden="1" customWidth="1"/>
    <col min="312" max="512" width="9.1328125" style="717"/>
    <col min="513" max="513" width="9.73046875" style="717" customWidth="1"/>
    <col min="514" max="514" width="0" style="717" hidden="1" customWidth="1"/>
    <col min="515" max="515" width="39.86328125" style="717" customWidth="1"/>
    <col min="516" max="516" width="11.3984375" style="717" customWidth="1"/>
    <col min="517" max="517" width="16.3984375" style="717" customWidth="1"/>
    <col min="518" max="518" width="10.73046875" style="717" bestFit="1" customWidth="1"/>
    <col min="519" max="521" width="10.73046875" style="717" customWidth="1"/>
    <col min="522" max="522" width="14.3984375" style="717" customWidth="1"/>
    <col min="523" max="523" width="17.73046875" style="717" customWidth="1"/>
    <col min="524" max="524" width="14.3984375" style="717" customWidth="1"/>
    <col min="525" max="526" width="7.86328125" style="717" customWidth="1"/>
    <col min="527" max="527" width="9.59765625" style="717" bestFit="1" customWidth="1"/>
    <col min="528" max="531" width="7.86328125" style="717" customWidth="1"/>
    <col min="532" max="532" width="9.73046875" style="717" customWidth="1"/>
    <col min="533" max="533" width="7.86328125" style="717" customWidth="1"/>
    <col min="534" max="534" width="8.265625" style="717" bestFit="1" customWidth="1"/>
    <col min="535" max="556" width="7.86328125" style="717" customWidth="1"/>
    <col min="557" max="557" width="23.265625" style="717" customWidth="1"/>
    <col min="558" max="558" width="28.265625" style="717" customWidth="1"/>
    <col min="559" max="559" width="33.59765625" style="717" customWidth="1"/>
    <col min="560" max="560" width="17.3984375" style="717" customWidth="1"/>
    <col min="561" max="567" width="0" style="717" hidden="1" customWidth="1"/>
    <col min="568" max="768" width="9.1328125" style="717"/>
    <col min="769" max="769" width="9.73046875" style="717" customWidth="1"/>
    <col min="770" max="770" width="0" style="717" hidden="1" customWidth="1"/>
    <col min="771" max="771" width="39.86328125" style="717" customWidth="1"/>
    <col min="772" max="772" width="11.3984375" style="717" customWidth="1"/>
    <col min="773" max="773" width="16.3984375" style="717" customWidth="1"/>
    <col min="774" max="774" width="10.73046875" style="717" bestFit="1" customWidth="1"/>
    <col min="775" max="777" width="10.73046875" style="717" customWidth="1"/>
    <col min="778" max="778" width="14.3984375" style="717" customWidth="1"/>
    <col min="779" max="779" width="17.73046875" style="717" customWidth="1"/>
    <col min="780" max="780" width="14.3984375" style="717" customWidth="1"/>
    <col min="781" max="782" width="7.86328125" style="717" customWidth="1"/>
    <col min="783" max="783" width="9.59765625" style="717" bestFit="1" customWidth="1"/>
    <col min="784" max="787" width="7.86328125" style="717" customWidth="1"/>
    <col min="788" max="788" width="9.73046875" style="717" customWidth="1"/>
    <col min="789" max="789" width="7.86328125" style="717" customWidth="1"/>
    <col min="790" max="790" width="8.265625" style="717" bestFit="1" customWidth="1"/>
    <col min="791" max="812" width="7.86328125" style="717" customWidth="1"/>
    <col min="813" max="813" width="23.265625" style="717" customWidth="1"/>
    <col min="814" max="814" width="28.265625" style="717" customWidth="1"/>
    <col min="815" max="815" width="33.59765625" style="717" customWidth="1"/>
    <col min="816" max="816" width="17.3984375" style="717" customWidth="1"/>
    <col min="817" max="823" width="0" style="717" hidden="1" customWidth="1"/>
    <col min="824" max="1024" width="9.1328125" style="717"/>
    <col min="1025" max="1025" width="9.73046875" style="717" customWidth="1"/>
    <col min="1026" max="1026" width="0" style="717" hidden="1" customWidth="1"/>
    <col min="1027" max="1027" width="39.86328125" style="717" customWidth="1"/>
    <col min="1028" max="1028" width="11.3984375" style="717" customWidth="1"/>
    <col min="1029" max="1029" width="16.3984375" style="717" customWidth="1"/>
    <col min="1030" max="1030" width="10.73046875" style="717" bestFit="1" customWidth="1"/>
    <col min="1031" max="1033" width="10.73046875" style="717" customWidth="1"/>
    <col min="1034" max="1034" width="14.3984375" style="717" customWidth="1"/>
    <col min="1035" max="1035" width="17.73046875" style="717" customWidth="1"/>
    <col min="1036" max="1036" width="14.3984375" style="717" customWidth="1"/>
    <col min="1037" max="1038" width="7.86328125" style="717" customWidth="1"/>
    <col min="1039" max="1039" width="9.59765625" style="717" bestFit="1" customWidth="1"/>
    <col min="1040" max="1043" width="7.86328125" style="717" customWidth="1"/>
    <col min="1044" max="1044" width="9.73046875" style="717" customWidth="1"/>
    <col min="1045" max="1045" width="7.86328125" style="717" customWidth="1"/>
    <col min="1046" max="1046" width="8.265625" style="717" bestFit="1" customWidth="1"/>
    <col min="1047" max="1068" width="7.86328125" style="717" customWidth="1"/>
    <col min="1069" max="1069" width="23.265625" style="717" customWidth="1"/>
    <col min="1070" max="1070" width="28.265625" style="717" customWidth="1"/>
    <col min="1071" max="1071" width="33.59765625" style="717" customWidth="1"/>
    <col min="1072" max="1072" width="17.3984375" style="717" customWidth="1"/>
    <col min="1073" max="1079" width="0" style="717" hidden="1" customWidth="1"/>
    <col min="1080" max="1280" width="9.1328125" style="717"/>
    <col min="1281" max="1281" width="9.73046875" style="717" customWidth="1"/>
    <col min="1282" max="1282" width="0" style="717" hidden="1" customWidth="1"/>
    <col min="1283" max="1283" width="39.86328125" style="717" customWidth="1"/>
    <col min="1284" max="1284" width="11.3984375" style="717" customWidth="1"/>
    <col min="1285" max="1285" width="16.3984375" style="717" customWidth="1"/>
    <col min="1286" max="1286" width="10.73046875" style="717" bestFit="1" customWidth="1"/>
    <col min="1287" max="1289" width="10.73046875" style="717" customWidth="1"/>
    <col min="1290" max="1290" width="14.3984375" style="717" customWidth="1"/>
    <col min="1291" max="1291" width="17.73046875" style="717" customWidth="1"/>
    <col min="1292" max="1292" width="14.3984375" style="717" customWidth="1"/>
    <col min="1293" max="1294" width="7.86328125" style="717" customWidth="1"/>
    <col min="1295" max="1295" width="9.59765625" style="717" bestFit="1" customWidth="1"/>
    <col min="1296" max="1299" width="7.86328125" style="717" customWidth="1"/>
    <col min="1300" max="1300" width="9.73046875" style="717" customWidth="1"/>
    <col min="1301" max="1301" width="7.86328125" style="717" customWidth="1"/>
    <col min="1302" max="1302" width="8.265625" style="717" bestFit="1" customWidth="1"/>
    <col min="1303" max="1324" width="7.86328125" style="717" customWidth="1"/>
    <col min="1325" max="1325" width="23.265625" style="717" customWidth="1"/>
    <col min="1326" max="1326" width="28.265625" style="717" customWidth="1"/>
    <col min="1327" max="1327" width="33.59765625" style="717" customWidth="1"/>
    <col min="1328" max="1328" width="17.3984375" style="717" customWidth="1"/>
    <col min="1329" max="1335" width="0" style="717" hidden="1" customWidth="1"/>
    <col min="1336" max="1536" width="9.1328125" style="717"/>
    <col min="1537" max="1537" width="9.73046875" style="717" customWidth="1"/>
    <col min="1538" max="1538" width="0" style="717" hidden="1" customWidth="1"/>
    <col min="1539" max="1539" width="39.86328125" style="717" customWidth="1"/>
    <col min="1540" max="1540" width="11.3984375" style="717" customWidth="1"/>
    <col min="1541" max="1541" width="16.3984375" style="717" customWidth="1"/>
    <col min="1542" max="1542" width="10.73046875" style="717" bestFit="1" customWidth="1"/>
    <col min="1543" max="1545" width="10.73046875" style="717" customWidth="1"/>
    <col min="1546" max="1546" width="14.3984375" style="717" customWidth="1"/>
    <col min="1547" max="1547" width="17.73046875" style="717" customWidth="1"/>
    <col min="1548" max="1548" width="14.3984375" style="717" customWidth="1"/>
    <col min="1549" max="1550" width="7.86328125" style="717" customWidth="1"/>
    <col min="1551" max="1551" width="9.59765625" style="717" bestFit="1" customWidth="1"/>
    <col min="1552" max="1555" width="7.86328125" style="717" customWidth="1"/>
    <col min="1556" max="1556" width="9.73046875" style="717" customWidth="1"/>
    <col min="1557" max="1557" width="7.86328125" style="717" customWidth="1"/>
    <col min="1558" max="1558" width="8.265625" style="717" bestFit="1" customWidth="1"/>
    <col min="1559" max="1580" width="7.86328125" style="717" customWidth="1"/>
    <col min="1581" max="1581" width="23.265625" style="717" customWidth="1"/>
    <col min="1582" max="1582" width="28.265625" style="717" customWidth="1"/>
    <col min="1583" max="1583" width="33.59765625" style="717" customWidth="1"/>
    <col min="1584" max="1584" width="17.3984375" style="717" customWidth="1"/>
    <col min="1585" max="1591" width="0" style="717" hidden="1" customWidth="1"/>
    <col min="1592" max="1792" width="9.1328125" style="717"/>
    <col min="1793" max="1793" width="9.73046875" style="717" customWidth="1"/>
    <col min="1794" max="1794" width="0" style="717" hidden="1" customWidth="1"/>
    <col min="1795" max="1795" width="39.86328125" style="717" customWidth="1"/>
    <col min="1796" max="1796" width="11.3984375" style="717" customWidth="1"/>
    <col min="1797" max="1797" width="16.3984375" style="717" customWidth="1"/>
    <col min="1798" max="1798" width="10.73046875" style="717" bestFit="1" customWidth="1"/>
    <col min="1799" max="1801" width="10.73046875" style="717" customWidth="1"/>
    <col min="1802" max="1802" width="14.3984375" style="717" customWidth="1"/>
    <col min="1803" max="1803" width="17.73046875" style="717" customWidth="1"/>
    <col min="1804" max="1804" width="14.3984375" style="717" customWidth="1"/>
    <col min="1805" max="1806" width="7.86328125" style="717" customWidth="1"/>
    <col min="1807" max="1807" width="9.59765625" style="717" bestFit="1" customWidth="1"/>
    <col min="1808" max="1811" width="7.86328125" style="717" customWidth="1"/>
    <col min="1812" max="1812" width="9.73046875" style="717" customWidth="1"/>
    <col min="1813" max="1813" width="7.86328125" style="717" customWidth="1"/>
    <col min="1814" max="1814" width="8.265625" style="717" bestFit="1" customWidth="1"/>
    <col min="1815" max="1836" width="7.86328125" style="717" customWidth="1"/>
    <col min="1837" max="1837" width="23.265625" style="717" customWidth="1"/>
    <col min="1838" max="1838" width="28.265625" style="717" customWidth="1"/>
    <col min="1839" max="1839" width="33.59765625" style="717" customWidth="1"/>
    <col min="1840" max="1840" width="17.3984375" style="717" customWidth="1"/>
    <col min="1841" max="1847" width="0" style="717" hidden="1" customWidth="1"/>
    <col min="1848" max="2048" width="9.1328125" style="717"/>
    <col min="2049" max="2049" width="9.73046875" style="717" customWidth="1"/>
    <col min="2050" max="2050" width="0" style="717" hidden="1" customWidth="1"/>
    <col min="2051" max="2051" width="39.86328125" style="717" customWidth="1"/>
    <col min="2052" max="2052" width="11.3984375" style="717" customWidth="1"/>
    <col min="2053" max="2053" width="16.3984375" style="717" customWidth="1"/>
    <col min="2054" max="2054" width="10.73046875" style="717" bestFit="1" customWidth="1"/>
    <col min="2055" max="2057" width="10.73046875" style="717" customWidth="1"/>
    <col min="2058" max="2058" width="14.3984375" style="717" customWidth="1"/>
    <col min="2059" max="2059" width="17.73046875" style="717" customWidth="1"/>
    <col min="2060" max="2060" width="14.3984375" style="717" customWidth="1"/>
    <col min="2061" max="2062" width="7.86328125" style="717" customWidth="1"/>
    <col min="2063" max="2063" width="9.59765625" style="717" bestFit="1" customWidth="1"/>
    <col min="2064" max="2067" width="7.86328125" style="717" customWidth="1"/>
    <col min="2068" max="2068" width="9.73046875" style="717" customWidth="1"/>
    <col min="2069" max="2069" width="7.86328125" style="717" customWidth="1"/>
    <col min="2070" max="2070" width="8.265625" style="717" bestFit="1" customWidth="1"/>
    <col min="2071" max="2092" width="7.86328125" style="717" customWidth="1"/>
    <col min="2093" max="2093" width="23.265625" style="717" customWidth="1"/>
    <col min="2094" max="2094" width="28.265625" style="717" customWidth="1"/>
    <col min="2095" max="2095" width="33.59765625" style="717" customWidth="1"/>
    <col min="2096" max="2096" width="17.3984375" style="717" customWidth="1"/>
    <col min="2097" max="2103" width="0" style="717" hidden="1" customWidth="1"/>
    <col min="2104" max="2304" width="9.1328125" style="717"/>
    <col min="2305" max="2305" width="9.73046875" style="717" customWidth="1"/>
    <col min="2306" max="2306" width="0" style="717" hidden="1" customWidth="1"/>
    <col min="2307" max="2307" width="39.86328125" style="717" customWidth="1"/>
    <col min="2308" max="2308" width="11.3984375" style="717" customWidth="1"/>
    <col min="2309" max="2309" width="16.3984375" style="717" customWidth="1"/>
    <col min="2310" max="2310" width="10.73046875" style="717" bestFit="1" customWidth="1"/>
    <col min="2311" max="2313" width="10.73046875" style="717" customWidth="1"/>
    <col min="2314" max="2314" width="14.3984375" style="717" customWidth="1"/>
    <col min="2315" max="2315" width="17.73046875" style="717" customWidth="1"/>
    <col min="2316" max="2316" width="14.3984375" style="717" customWidth="1"/>
    <col min="2317" max="2318" width="7.86328125" style="717" customWidth="1"/>
    <col min="2319" max="2319" width="9.59765625" style="717" bestFit="1" customWidth="1"/>
    <col min="2320" max="2323" width="7.86328125" style="717" customWidth="1"/>
    <col min="2324" max="2324" width="9.73046875" style="717" customWidth="1"/>
    <col min="2325" max="2325" width="7.86328125" style="717" customWidth="1"/>
    <col min="2326" max="2326" width="8.265625" style="717" bestFit="1" customWidth="1"/>
    <col min="2327" max="2348" width="7.86328125" style="717" customWidth="1"/>
    <col min="2349" max="2349" width="23.265625" style="717" customWidth="1"/>
    <col min="2350" max="2350" width="28.265625" style="717" customWidth="1"/>
    <col min="2351" max="2351" width="33.59765625" style="717" customWidth="1"/>
    <col min="2352" max="2352" width="17.3984375" style="717" customWidth="1"/>
    <col min="2353" max="2359" width="0" style="717" hidden="1" customWidth="1"/>
    <col min="2360" max="2560" width="9.1328125" style="717"/>
    <col min="2561" max="2561" width="9.73046875" style="717" customWidth="1"/>
    <col min="2562" max="2562" width="0" style="717" hidden="1" customWidth="1"/>
    <col min="2563" max="2563" width="39.86328125" style="717" customWidth="1"/>
    <col min="2564" max="2564" width="11.3984375" style="717" customWidth="1"/>
    <col min="2565" max="2565" width="16.3984375" style="717" customWidth="1"/>
    <col min="2566" max="2566" width="10.73046875" style="717" bestFit="1" customWidth="1"/>
    <col min="2567" max="2569" width="10.73046875" style="717" customWidth="1"/>
    <col min="2570" max="2570" width="14.3984375" style="717" customWidth="1"/>
    <col min="2571" max="2571" width="17.73046875" style="717" customWidth="1"/>
    <col min="2572" max="2572" width="14.3984375" style="717" customWidth="1"/>
    <col min="2573" max="2574" width="7.86328125" style="717" customWidth="1"/>
    <col min="2575" max="2575" width="9.59765625" style="717" bestFit="1" customWidth="1"/>
    <col min="2576" max="2579" width="7.86328125" style="717" customWidth="1"/>
    <col min="2580" max="2580" width="9.73046875" style="717" customWidth="1"/>
    <col min="2581" max="2581" width="7.86328125" style="717" customWidth="1"/>
    <col min="2582" max="2582" width="8.265625" style="717" bestFit="1" customWidth="1"/>
    <col min="2583" max="2604" width="7.86328125" style="717" customWidth="1"/>
    <col min="2605" max="2605" width="23.265625" style="717" customWidth="1"/>
    <col min="2606" max="2606" width="28.265625" style="717" customWidth="1"/>
    <col min="2607" max="2607" width="33.59765625" style="717" customWidth="1"/>
    <col min="2608" max="2608" width="17.3984375" style="717" customWidth="1"/>
    <col min="2609" max="2615" width="0" style="717" hidden="1" customWidth="1"/>
    <col min="2616" max="2816" width="9.1328125" style="717"/>
    <col min="2817" max="2817" width="9.73046875" style="717" customWidth="1"/>
    <col min="2818" max="2818" width="0" style="717" hidden="1" customWidth="1"/>
    <col min="2819" max="2819" width="39.86328125" style="717" customWidth="1"/>
    <col min="2820" max="2820" width="11.3984375" style="717" customWidth="1"/>
    <col min="2821" max="2821" width="16.3984375" style="717" customWidth="1"/>
    <col min="2822" max="2822" width="10.73046875" style="717" bestFit="1" customWidth="1"/>
    <col min="2823" max="2825" width="10.73046875" style="717" customWidth="1"/>
    <col min="2826" max="2826" width="14.3984375" style="717" customWidth="1"/>
    <col min="2827" max="2827" width="17.73046875" style="717" customWidth="1"/>
    <col min="2828" max="2828" width="14.3984375" style="717" customWidth="1"/>
    <col min="2829" max="2830" width="7.86328125" style="717" customWidth="1"/>
    <col min="2831" max="2831" width="9.59765625" style="717" bestFit="1" customWidth="1"/>
    <col min="2832" max="2835" width="7.86328125" style="717" customWidth="1"/>
    <col min="2836" max="2836" width="9.73046875" style="717" customWidth="1"/>
    <col min="2837" max="2837" width="7.86328125" style="717" customWidth="1"/>
    <col min="2838" max="2838" width="8.265625" style="717" bestFit="1" customWidth="1"/>
    <col min="2839" max="2860" width="7.86328125" style="717" customWidth="1"/>
    <col min="2861" max="2861" width="23.265625" style="717" customWidth="1"/>
    <col min="2862" max="2862" width="28.265625" style="717" customWidth="1"/>
    <col min="2863" max="2863" width="33.59765625" style="717" customWidth="1"/>
    <col min="2864" max="2864" width="17.3984375" style="717" customWidth="1"/>
    <col min="2865" max="2871" width="0" style="717" hidden="1" customWidth="1"/>
    <col min="2872" max="3072" width="9.1328125" style="717"/>
    <col min="3073" max="3073" width="9.73046875" style="717" customWidth="1"/>
    <col min="3074" max="3074" width="0" style="717" hidden="1" customWidth="1"/>
    <col min="3075" max="3075" width="39.86328125" style="717" customWidth="1"/>
    <col min="3076" max="3076" width="11.3984375" style="717" customWidth="1"/>
    <col min="3077" max="3077" width="16.3984375" style="717" customWidth="1"/>
    <col min="3078" max="3078" width="10.73046875" style="717" bestFit="1" customWidth="1"/>
    <col min="3079" max="3081" width="10.73046875" style="717" customWidth="1"/>
    <col min="3082" max="3082" width="14.3984375" style="717" customWidth="1"/>
    <col min="3083" max="3083" width="17.73046875" style="717" customWidth="1"/>
    <col min="3084" max="3084" width="14.3984375" style="717" customWidth="1"/>
    <col min="3085" max="3086" width="7.86328125" style="717" customWidth="1"/>
    <col min="3087" max="3087" width="9.59765625" style="717" bestFit="1" customWidth="1"/>
    <col min="3088" max="3091" width="7.86328125" style="717" customWidth="1"/>
    <col min="3092" max="3092" width="9.73046875" style="717" customWidth="1"/>
    <col min="3093" max="3093" width="7.86328125" style="717" customWidth="1"/>
    <col min="3094" max="3094" width="8.265625" style="717" bestFit="1" customWidth="1"/>
    <col min="3095" max="3116" width="7.86328125" style="717" customWidth="1"/>
    <col min="3117" max="3117" width="23.265625" style="717" customWidth="1"/>
    <col min="3118" max="3118" width="28.265625" style="717" customWidth="1"/>
    <col min="3119" max="3119" width="33.59765625" style="717" customWidth="1"/>
    <col min="3120" max="3120" width="17.3984375" style="717" customWidth="1"/>
    <col min="3121" max="3127" width="0" style="717" hidden="1" customWidth="1"/>
    <col min="3128" max="3328" width="9.1328125" style="717"/>
    <col min="3329" max="3329" width="9.73046875" style="717" customWidth="1"/>
    <col min="3330" max="3330" width="0" style="717" hidden="1" customWidth="1"/>
    <col min="3331" max="3331" width="39.86328125" style="717" customWidth="1"/>
    <col min="3332" max="3332" width="11.3984375" style="717" customWidth="1"/>
    <col min="3333" max="3333" width="16.3984375" style="717" customWidth="1"/>
    <col min="3334" max="3334" width="10.73046875" style="717" bestFit="1" customWidth="1"/>
    <col min="3335" max="3337" width="10.73046875" style="717" customWidth="1"/>
    <col min="3338" max="3338" width="14.3984375" style="717" customWidth="1"/>
    <col min="3339" max="3339" width="17.73046875" style="717" customWidth="1"/>
    <col min="3340" max="3340" width="14.3984375" style="717" customWidth="1"/>
    <col min="3341" max="3342" width="7.86328125" style="717" customWidth="1"/>
    <col min="3343" max="3343" width="9.59765625" style="717" bestFit="1" customWidth="1"/>
    <col min="3344" max="3347" width="7.86328125" style="717" customWidth="1"/>
    <col min="3348" max="3348" width="9.73046875" style="717" customWidth="1"/>
    <col min="3349" max="3349" width="7.86328125" style="717" customWidth="1"/>
    <col min="3350" max="3350" width="8.265625" style="717" bestFit="1" customWidth="1"/>
    <col min="3351" max="3372" width="7.86328125" style="717" customWidth="1"/>
    <col min="3373" max="3373" width="23.265625" style="717" customWidth="1"/>
    <col min="3374" max="3374" width="28.265625" style="717" customWidth="1"/>
    <col min="3375" max="3375" width="33.59765625" style="717" customWidth="1"/>
    <col min="3376" max="3376" width="17.3984375" style="717" customWidth="1"/>
    <col min="3377" max="3383" width="0" style="717" hidden="1" customWidth="1"/>
    <col min="3384" max="3584" width="9.1328125" style="717"/>
    <col min="3585" max="3585" width="9.73046875" style="717" customWidth="1"/>
    <col min="3586" max="3586" width="0" style="717" hidden="1" customWidth="1"/>
    <col min="3587" max="3587" width="39.86328125" style="717" customWidth="1"/>
    <col min="3588" max="3588" width="11.3984375" style="717" customWidth="1"/>
    <col min="3589" max="3589" width="16.3984375" style="717" customWidth="1"/>
    <col min="3590" max="3590" width="10.73046875" style="717" bestFit="1" customWidth="1"/>
    <col min="3591" max="3593" width="10.73046875" style="717" customWidth="1"/>
    <col min="3594" max="3594" width="14.3984375" style="717" customWidth="1"/>
    <col min="3595" max="3595" width="17.73046875" style="717" customWidth="1"/>
    <col min="3596" max="3596" width="14.3984375" style="717" customWidth="1"/>
    <col min="3597" max="3598" width="7.86328125" style="717" customWidth="1"/>
    <col min="3599" max="3599" width="9.59765625" style="717" bestFit="1" customWidth="1"/>
    <col min="3600" max="3603" width="7.86328125" style="717" customWidth="1"/>
    <col min="3604" max="3604" width="9.73046875" style="717" customWidth="1"/>
    <col min="3605" max="3605" width="7.86328125" style="717" customWidth="1"/>
    <col min="3606" max="3606" width="8.265625" style="717" bestFit="1" customWidth="1"/>
    <col min="3607" max="3628" width="7.86328125" style="717" customWidth="1"/>
    <col min="3629" max="3629" width="23.265625" style="717" customWidth="1"/>
    <col min="3630" max="3630" width="28.265625" style="717" customWidth="1"/>
    <col min="3631" max="3631" width="33.59765625" style="717" customWidth="1"/>
    <col min="3632" max="3632" width="17.3984375" style="717" customWidth="1"/>
    <col min="3633" max="3639" width="0" style="717" hidden="1" customWidth="1"/>
    <col min="3640" max="3840" width="9.1328125" style="717"/>
    <col min="3841" max="3841" width="9.73046875" style="717" customWidth="1"/>
    <col min="3842" max="3842" width="0" style="717" hidden="1" customWidth="1"/>
    <col min="3843" max="3843" width="39.86328125" style="717" customWidth="1"/>
    <col min="3844" max="3844" width="11.3984375" style="717" customWidth="1"/>
    <col min="3845" max="3845" width="16.3984375" style="717" customWidth="1"/>
    <col min="3846" max="3846" width="10.73046875" style="717" bestFit="1" customWidth="1"/>
    <col min="3847" max="3849" width="10.73046875" style="717" customWidth="1"/>
    <col min="3850" max="3850" width="14.3984375" style="717" customWidth="1"/>
    <col min="3851" max="3851" width="17.73046875" style="717" customWidth="1"/>
    <col min="3852" max="3852" width="14.3984375" style="717" customWidth="1"/>
    <col min="3853" max="3854" width="7.86328125" style="717" customWidth="1"/>
    <col min="3855" max="3855" width="9.59765625" style="717" bestFit="1" customWidth="1"/>
    <col min="3856" max="3859" width="7.86328125" style="717" customWidth="1"/>
    <col min="3860" max="3860" width="9.73046875" style="717" customWidth="1"/>
    <col min="3861" max="3861" width="7.86328125" style="717" customWidth="1"/>
    <col min="3862" max="3862" width="8.265625" style="717" bestFit="1" customWidth="1"/>
    <col min="3863" max="3884" width="7.86328125" style="717" customWidth="1"/>
    <col min="3885" max="3885" width="23.265625" style="717" customWidth="1"/>
    <col min="3886" max="3886" width="28.265625" style="717" customWidth="1"/>
    <col min="3887" max="3887" width="33.59765625" style="717" customWidth="1"/>
    <col min="3888" max="3888" width="17.3984375" style="717" customWidth="1"/>
    <col min="3889" max="3895" width="0" style="717" hidden="1" customWidth="1"/>
    <col min="3896" max="4096" width="9.1328125" style="717"/>
    <col min="4097" max="4097" width="9.73046875" style="717" customWidth="1"/>
    <col min="4098" max="4098" width="0" style="717" hidden="1" customWidth="1"/>
    <col min="4099" max="4099" width="39.86328125" style="717" customWidth="1"/>
    <col min="4100" max="4100" width="11.3984375" style="717" customWidth="1"/>
    <col min="4101" max="4101" width="16.3984375" style="717" customWidth="1"/>
    <col min="4102" max="4102" width="10.73046875" style="717" bestFit="1" customWidth="1"/>
    <col min="4103" max="4105" width="10.73046875" style="717" customWidth="1"/>
    <col min="4106" max="4106" width="14.3984375" style="717" customWidth="1"/>
    <col min="4107" max="4107" width="17.73046875" style="717" customWidth="1"/>
    <col min="4108" max="4108" width="14.3984375" style="717" customWidth="1"/>
    <col min="4109" max="4110" width="7.86328125" style="717" customWidth="1"/>
    <col min="4111" max="4111" width="9.59765625" style="717" bestFit="1" customWidth="1"/>
    <col min="4112" max="4115" width="7.86328125" style="717" customWidth="1"/>
    <col min="4116" max="4116" width="9.73046875" style="717" customWidth="1"/>
    <col min="4117" max="4117" width="7.86328125" style="717" customWidth="1"/>
    <col min="4118" max="4118" width="8.265625" style="717" bestFit="1" customWidth="1"/>
    <col min="4119" max="4140" width="7.86328125" style="717" customWidth="1"/>
    <col min="4141" max="4141" width="23.265625" style="717" customWidth="1"/>
    <col min="4142" max="4142" width="28.265625" style="717" customWidth="1"/>
    <col min="4143" max="4143" width="33.59765625" style="717" customWidth="1"/>
    <col min="4144" max="4144" width="17.3984375" style="717" customWidth="1"/>
    <col min="4145" max="4151" width="0" style="717" hidden="1" customWidth="1"/>
    <col min="4152" max="4352" width="9.1328125" style="717"/>
    <col min="4353" max="4353" width="9.73046875" style="717" customWidth="1"/>
    <col min="4354" max="4354" width="0" style="717" hidden="1" customWidth="1"/>
    <col min="4355" max="4355" width="39.86328125" style="717" customWidth="1"/>
    <col min="4356" max="4356" width="11.3984375" style="717" customWidth="1"/>
    <col min="4357" max="4357" width="16.3984375" style="717" customWidth="1"/>
    <col min="4358" max="4358" width="10.73046875" style="717" bestFit="1" customWidth="1"/>
    <col min="4359" max="4361" width="10.73046875" style="717" customWidth="1"/>
    <col min="4362" max="4362" width="14.3984375" style="717" customWidth="1"/>
    <col min="4363" max="4363" width="17.73046875" style="717" customWidth="1"/>
    <col min="4364" max="4364" width="14.3984375" style="717" customWidth="1"/>
    <col min="4365" max="4366" width="7.86328125" style="717" customWidth="1"/>
    <col min="4367" max="4367" width="9.59765625" style="717" bestFit="1" customWidth="1"/>
    <col min="4368" max="4371" width="7.86328125" style="717" customWidth="1"/>
    <col min="4372" max="4372" width="9.73046875" style="717" customWidth="1"/>
    <col min="4373" max="4373" width="7.86328125" style="717" customWidth="1"/>
    <col min="4374" max="4374" width="8.265625" style="717" bestFit="1" customWidth="1"/>
    <col min="4375" max="4396" width="7.86328125" style="717" customWidth="1"/>
    <col min="4397" max="4397" width="23.265625" style="717" customWidth="1"/>
    <col min="4398" max="4398" width="28.265625" style="717" customWidth="1"/>
    <col min="4399" max="4399" width="33.59765625" style="717" customWidth="1"/>
    <col min="4400" max="4400" width="17.3984375" style="717" customWidth="1"/>
    <col min="4401" max="4407" width="0" style="717" hidden="1" customWidth="1"/>
    <col min="4408" max="4608" width="9.1328125" style="717"/>
    <col min="4609" max="4609" width="9.73046875" style="717" customWidth="1"/>
    <col min="4610" max="4610" width="0" style="717" hidden="1" customWidth="1"/>
    <col min="4611" max="4611" width="39.86328125" style="717" customWidth="1"/>
    <col min="4612" max="4612" width="11.3984375" style="717" customWidth="1"/>
    <col min="4613" max="4613" width="16.3984375" style="717" customWidth="1"/>
    <col min="4614" max="4614" width="10.73046875" style="717" bestFit="1" customWidth="1"/>
    <col min="4615" max="4617" width="10.73046875" style="717" customWidth="1"/>
    <col min="4618" max="4618" width="14.3984375" style="717" customWidth="1"/>
    <col min="4619" max="4619" width="17.73046875" style="717" customWidth="1"/>
    <col min="4620" max="4620" width="14.3984375" style="717" customWidth="1"/>
    <col min="4621" max="4622" width="7.86328125" style="717" customWidth="1"/>
    <col min="4623" max="4623" width="9.59765625" style="717" bestFit="1" customWidth="1"/>
    <col min="4624" max="4627" width="7.86328125" style="717" customWidth="1"/>
    <col min="4628" max="4628" width="9.73046875" style="717" customWidth="1"/>
    <col min="4629" max="4629" width="7.86328125" style="717" customWidth="1"/>
    <col min="4630" max="4630" width="8.265625" style="717" bestFit="1" customWidth="1"/>
    <col min="4631" max="4652" width="7.86328125" style="717" customWidth="1"/>
    <col min="4653" max="4653" width="23.265625" style="717" customWidth="1"/>
    <col min="4654" max="4654" width="28.265625" style="717" customWidth="1"/>
    <col min="4655" max="4655" width="33.59765625" style="717" customWidth="1"/>
    <col min="4656" max="4656" width="17.3984375" style="717" customWidth="1"/>
    <col min="4657" max="4663" width="0" style="717" hidden="1" customWidth="1"/>
    <col min="4664" max="4864" width="9.1328125" style="717"/>
    <col min="4865" max="4865" width="9.73046875" style="717" customWidth="1"/>
    <col min="4866" max="4866" width="0" style="717" hidden="1" customWidth="1"/>
    <col min="4867" max="4867" width="39.86328125" style="717" customWidth="1"/>
    <col min="4868" max="4868" width="11.3984375" style="717" customWidth="1"/>
    <col min="4869" max="4869" width="16.3984375" style="717" customWidth="1"/>
    <col min="4870" max="4870" width="10.73046875" style="717" bestFit="1" customWidth="1"/>
    <col min="4871" max="4873" width="10.73046875" style="717" customWidth="1"/>
    <col min="4874" max="4874" width="14.3984375" style="717" customWidth="1"/>
    <col min="4875" max="4875" width="17.73046875" style="717" customWidth="1"/>
    <col min="4876" max="4876" width="14.3984375" style="717" customWidth="1"/>
    <col min="4877" max="4878" width="7.86328125" style="717" customWidth="1"/>
    <col min="4879" max="4879" width="9.59765625" style="717" bestFit="1" customWidth="1"/>
    <col min="4880" max="4883" width="7.86328125" style="717" customWidth="1"/>
    <col min="4884" max="4884" width="9.73046875" style="717" customWidth="1"/>
    <col min="4885" max="4885" width="7.86328125" style="717" customWidth="1"/>
    <col min="4886" max="4886" width="8.265625" style="717" bestFit="1" customWidth="1"/>
    <col min="4887" max="4908" width="7.86328125" style="717" customWidth="1"/>
    <col min="4909" max="4909" width="23.265625" style="717" customWidth="1"/>
    <col min="4910" max="4910" width="28.265625" style="717" customWidth="1"/>
    <col min="4911" max="4911" width="33.59765625" style="717" customWidth="1"/>
    <col min="4912" max="4912" width="17.3984375" style="717" customWidth="1"/>
    <col min="4913" max="4919" width="0" style="717" hidden="1" customWidth="1"/>
    <col min="4920" max="5120" width="9.1328125" style="717"/>
    <col min="5121" max="5121" width="9.73046875" style="717" customWidth="1"/>
    <col min="5122" max="5122" width="0" style="717" hidden="1" customWidth="1"/>
    <col min="5123" max="5123" width="39.86328125" style="717" customWidth="1"/>
    <col min="5124" max="5124" width="11.3984375" style="717" customWidth="1"/>
    <col min="5125" max="5125" width="16.3984375" style="717" customWidth="1"/>
    <col min="5126" max="5126" width="10.73046875" style="717" bestFit="1" customWidth="1"/>
    <col min="5127" max="5129" width="10.73046875" style="717" customWidth="1"/>
    <col min="5130" max="5130" width="14.3984375" style="717" customWidth="1"/>
    <col min="5131" max="5131" width="17.73046875" style="717" customWidth="1"/>
    <col min="5132" max="5132" width="14.3984375" style="717" customWidth="1"/>
    <col min="5133" max="5134" width="7.86328125" style="717" customWidth="1"/>
    <col min="5135" max="5135" width="9.59765625" style="717" bestFit="1" customWidth="1"/>
    <col min="5136" max="5139" width="7.86328125" style="717" customWidth="1"/>
    <col min="5140" max="5140" width="9.73046875" style="717" customWidth="1"/>
    <col min="5141" max="5141" width="7.86328125" style="717" customWidth="1"/>
    <col min="5142" max="5142" width="8.265625" style="717" bestFit="1" customWidth="1"/>
    <col min="5143" max="5164" width="7.86328125" style="717" customWidth="1"/>
    <col min="5165" max="5165" width="23.265625" style="717" customWidth="1"/>
    <col min="5166" max="5166" width="28.265625" style="717" customWidth="1"/>
    <col min="5167" max="5167" width="33.59765625" style="717" customWidth="1"/>
    <col min="5168" max="5168" width="17.3984375" style="717" customWidth="1"/>
    <col min="5169" max="5175" width="0" style="717" hidden="1" customWidth="1"/>
    <col min="5176" max="5376" width="9.1328125" style="717"/>
    <col min="5377" max="5377" width="9.73046875" style="717" customWidth="1"/>
    <col min="5378" max="5378" width="0" style="717" hidden="1" customWidth="1"/>
    <col min="5379" max="5379" width="39.86328125" style="717" customWidth="1"/>
    <col min="5380" max="5380" width="11.3984375" style="717" customWidth="1"/>
    <col min="5381" max="5381" width="16.3984375" style="717" customWidth="1"/>
    <col min="5382" max="5382" width="10.73046875" style="717" bestFit="1" customWidth="1"/>
    <col min="5383" max="5385" width="10.73046875" style="717" customWidth="1"/>
    <col min="5386" max="5386" width="14.3984375" style="717" customWidth="1"/>
    <col min="5387" max="5387" width="17.73046875" style="717" customWidth="1"/>
    <col min="5388" max="5388" width="14.3984375" style="717" customWidth="1"/>
    <col min="5389" max="5390" width="7.86328125" style="717" customWidth="1"/>
    <col min="5391" max="5391" width="9.59765625" style="717" bestFit="1" customWidth="1"/>
    <col min="5392" max="5395" width="7.86328125" style="717" customWidth="1"/>
    <col min="5396" max="5396" width="9.73046875" style="717" customWidth="1"/>
    <col min="5397" max="5397" width="7.86328125" style="717" customWidth="1"/>
    <col min="5398" max="5398" width="8.265625" style="717" bestFit="1" customWidth="1"/>
    <col min="5399" max="5420" width="7.86328125" style="717" customWidth="1"/>
    <col min="5421" max="5421" width="23.265625" style="717" customWidth="1"/>
    <col min="5422" max="5422" width="28.265625" style="717" customWidth="1"/>
    <col min="5423" max="5423" width="33.59765625" style="717" customWidth="1"/>
    <col min="5424" max="5424" width="17.3984375" style="717" customWidth="1"/>
    <col min="5425" max="5431" width="0" style="717" hidden="1" customWidth="1"/>
    <col min="5432" max="5632" width="9.1328125" style="717"/>
    <col min="5633" max="5633" width="9.73046875" style="717" customWidth="1"/>
    <col min="5634" max="5634" width="0" style="717" hidden="1" customWidth="1"/>
    <col min="5635" max="5635" width="39.86328125" style="717" customWidth="1"/>
    <col min="5636" max="5636" width="11.3984375" style="717" customWidth="1"/>
    <col min="5637" max="5637" width="16.3984375" style="717" customWidth="1"/>
    <col min="5638" max="5638" width="10.73046875" style="717" bestFit="1" customWidth="1"/>
    <col min="5639" max="5641" width="10.73046875" style="717" customWidth="1"/>
    <col min="5642" max="5642" width="14.3984375" style="717" customWidth="1"/>
    <col min="5643" max="5643" width="17.73046875" style="717" customWidth="1"/>
    <col min="5644" max="5644" width="14.3984375" style="717" customWidth="1"/>
    <col min="5645" max="5646" width="7.86328125" style="717" customWidth="1"/>
    <col min="5647" max="5647" width="9.59765625" style="717" bestFit="1" customWidth="1"/>
    <col min="5648" max="5651" width="7.86328125" style="717" customWidth="1"/>
    <col min="5652" max="5652" width="9.73046875" style="717" customWidth="1"/>
    <col min="5653" max="5653" width="7.86328125" style="717" customWidth="1"/>
    <col min="5654" max="5654" width="8.265625" style="717" bestFit="1" customWidth="1"/>
    <col min="5655" max="5676" width="7.86328125" style="717" customWidth="1"/>
    <col min="5677" max="5677" width="23.265625" style="717" customWidth="1"/>
    <col min="5678" max="5678" width="28.265625" style="717" customWidth="1"/>
    <col min="5679" max="5679" width="33.59765625" style="717" customWidth="1"/>
    <col min="5680" max="5680" width="17.3984375" style="717" customWidth="1"/>
    <col min="5681" max="5687" width="0" style="717" hidden="1" customWidth="1"/>
    <col min="5688" max="5888" width="9.1328125" style="717"/>
    <col min="5889" max="5889" width="9.73046875" style="717" customWidth="1"/>
    <col min="5890" max="5890" width="0" style="717" hidden="1" customWidth="1"/>
    <col min="5891" max="5891" width="39.86328125" style="717" customWidth="1"/>
    <col min="5892" max="5892" width="11.3984375" style="717" customWidth="1"/>
    <col min="5893" max="5893" width="16.3984375" style="717" customWidth="1"/>
    <col min="5894" max="5894" width="10.73046875" style="717" bestFit="1" customWidth="1"/>
    <col min="5895" max="5897" width="10.73046875" style="717" customWidth="1"/>
    <col min="5898" max="5898" width="14.3984375" style="717" customWidth="1"/>
    <col min="5899" max="5899" width="17.73046875" style="717" customWidth="1"/>
    <col min="5900" max="5900" width="14.3984375" style="717" customWidth="1"/>
    <col min="5901" max="5902" width="7.86328125" style="717" customWidth="1"/>
    <col min="5903" max="5903" width="9.59765625" style="717" bestFit="1" customWidth="1"/>
    <col min="5904" max="5907" width="7.86328125" style="717" customWidth="1"/>
    <col min="5908" max="5908" width="9.73046875" style="717" customWidth="1"/>
    <col min="5909" max="5909" width="7.86328125" style="717" customWidth="1"/>
    <col min="5910" max="5910" width="8.265625" style="717" bestFit="1" customWidth="1"/>
    <col min="5911" max="5932" width="7.86328125" style="717" customWidth="1"/>
    <col min="5933" max="5933" width="23.265625" style="717" customWidth="1"/>
    <col min="5934" max="5934" width="28.265625" style="717" customWidth="1"/>
    <col min="5935" max="5935" width="33.59765625" style="717" customWidth="1"/>
    <col min="5936" max="5936" width="17.3984375" style="717" customWidth="1"/>
    <col min="5937" max="5943" width="0" style="717" hidden="1" customWidth="1"/>
    <col min="5944" max="6144" width="9.1328125" style="717"/>
    <col min="6145" max="6145" width="9.73046875" style="717" customWidth="1"/>
    <col min="6146" max="6146" width="0" style="717" hidden="1" customWidth="1"/>
    <col min="6147" max="6147" width="39.86328125" style="717" customWidth="1"/>
    <col min="6148" max="6148" width="11.3984375" style="717" customWidth="1"/>
    <col min="6149" max="6149" width="16.3984375" style="717" customWidth="1"/>
    <col min="6150" max="6150" width="10.73046875" style="717" bestFit="1" customWidth="1"/>
    <col min="6151" max="6153" width="10.73046875" style="717" customWidth="1"/>
    <col min="6154" max="6154" width="14.3984375" style="717" customWidth="1"/>
    <col min="6155" max="6155" width="17.73046875" style="717" customWidth="1"/>
    <col min="6156" max="6156" width="14.3984375" style="717" customWidth="1"/>
    <col min="6157" max="6158" width="7.86328125" style="717" customWidth="1"/>
    <col min="6159" max="6159" width="9.59765625" style="717" bestFit="1" customWidth="1"/>
    <col min="6160" max="6163" width="7.86328125" style="717" customWidth="1"/>
    <col min="6164" max="6164" width="9.73046875" style="717" customWidth="1"/>
    <col min="6165" max="6165" width="7.86328125" style="717" customWidth="1"/>
    <col min="6166" max="6166" width="8.265625" style="717" bestFit="1" customWidth="1"/>
    <col min="6167" max="6188" width="7.86328125" style="717" customWidth="1"/>
    <col min="6189" max="6189" width="23.265625" style="717" customWidth="1"/>
    <col min="6190" max="6190" width="28.265625" style="717" customWidth="1"/>
    <col min="6191" max="6191" width="33.59765625" style="717" customWidth="1"/>
    <col min="6192" max="6192" width="17.3984375" style="717" customWidth="1"/>
    <col min="6193" max="6199" width="0" style="717" hidden="1" customWidth="1"/>
    <col min="6200" max="6400" width="9.1328125" style="717"/>
    <col min="6401" max="6401" width="9.73046875" style="717" customWidth="1"/>
    <col min="6402" max="6402" width="0" style="717" hidden="1" customWidth="1"/>
    <col min="6403" max="6403" width="39.86328125" style="717" customWidth="1"/>
    <col min="6404" max="6404" width="11.3984375" style="717" customWidth="1"/>
    <col min="6405" max="6405" width="16.3984375" style="717" customWidth="1"/>
    <col min="6406" max="6406" width="10.73046875" style="717" bestFit="1" customWidth="1"/>
    <col min="6407" max="6409" width="10.73046875" style="717" customWidth="1"/>
    <col min="6410" max="6410" width="14.3984375" style="717" customWidth="1"/>
    <col min="6411" max="6411" width="17.73046875" style="717" customWidth="1"/>
    <col min="6412" max="6412" width="14.3984375" style="717" customWidth="1"/>
    <col min="6413" max="6414" width="7.86328125" style="717" customWidth="1"/>
    <col min="6415" max="6415" width="9.59765625" style="717" bestFit="1" customWidth="1"/>
    <col min="6416" max="6419" width="7.86328125" style="717" customWidth="1"/>
    <col min="6420" max="6420" width="9.73046875" style="717" customWidth="1"/>
    <col min="6421" max="6421" width="7.86328125" style="717" customWidth="1"/>
    <col min="6422" max="6422" width="8.265625" style="717" bestFit="1" customWidth="1"/>
    <col min="6423" max="6444" width="7.86328125" style="717" customWidth="1"/>
    <col min="6445" max="6445" width="23.265625" style="717" customWidth="1"/>
    <col min="6446" max="6446" width="28.265625" style="717" customWidth="1"/>
    <col min="6447" max="6447" width="33.59765625" style="717" customWidth="1"/>
    <col min="6448" max="6448" width="17.3984375" style="717" customWidth="1"/>
    <col min="6449" max="6455" width="0" style="717" hidden="1" customWidth="1"/>
    <col min="6456" max="6656" width="9.1328125" style="717"/>
    <col min="6657" max="6657" width="9.73046875" style="717" customWidth="1"/>
    <col min="6658" max="6658" width="0" style="717" hidden="1" customWidth="1"/>
    <col min="6659" max="6659" width="39.86328125" style="717" customWidth="1"/>
    <col min="6660" max="6660" width="11.3984375" style="717" customWidth="1"/>
    <col min="6661" max="6661" width="16.3984375" style="717" customWidth="1"/>
    <col min="6662" max="6662" width="10.73046875" style="717" bestFit="1" customWidth="1"/>
    <col min="6663" max="6665" width="10.73046875" style="717" customWidth="1"/>
    <col min="6666" max="6666" width="14.3984375" style="717" customWidth="1"/>
    <col min="6667" max="6667" width="17.73046875" style="717" customWidth="1"/>
    <col min="6668" max="6668" width="14.3984375" style="717" customWidth="1"/>
    <col min="6669" max="6670" width="7.86328125" style="717" customWidth="1"/>
    <col min="6671" max="6671" width="9.59765625" style="717" bestFit="1" customWidth="1"/>
    <col min="6672" max="6675" width="7.86328125" style="717" customWidth="1"/>
    <col min="6676" max="6676" width="9.73046875" style="717" customWidth="1"/>
    <col min="6677" max="6677" width="7.86328125" style="717" customWidth="1"/>
    <col min="6678" max="6678" width="8.265625" style="717" bestFit="1" customWidth="1"/>
    <col min="6679" max="6700" width="7.86328125" style="717" customWidth="1"/>
    <col min="6701" max="6701" width="23.265625" style="717" customWidth="1"/>
    <col min="6702" max="6702" width="28.265625" style="717" customWidth="1"/>
    <col min="6703" max="6703" width="33.59765625" style="717" customWidth="1"/>
    <col min="6704" max="6704" width="17.3984375" style="717" customWidth="1"/>
    <col min="6705" max="6711" width="0" style="717" hidden="1" customWidth="1"/>
    <col min="6712" max="6912" width="9.1328125" style="717"/>
    <col min="6913" max="6913" width="9.73046875" style="717" customWidth="1"/>
    <col min="6914" max="6914" width="0" style="717" hidden="1" customWidth="1"/>
    <col min="6915" max="6915" width="39.86328125" style="717" customWidth="1"/>
    <col min="6916" max="6916" width="11.3984375" style="717" customWidth="1"/>
    <col min="6917" max="6917" width="16.3984375" style="717" customWidth="1"/>
    <col min="6918" max="6918" width="10.73046875" style="717" bestFit="1" customWidth="1"/>
    <col min="6919" max="6921" width="10.73046875" style="717" customWidth="1"/>
    <col min="6922" max="6922" width="14.3984375" style="717" customWidth="1"/>
    <col min="6923" max="6923" width="17.73046875" style="717" customWidth="1"/>
    <col min="6924" max="6924" width="14.3984375" style="717" customWidth="1"/>
    <col min="6925" max="6926" width="7.86328125" style="717" customWidth="1"/>
    <col min="6927" max="6927" width="9.59765625" style="717" bestFit="1" customWidth="1"/>
    <col min="6928" max="6931" width="7.86328125" style="717" customWidth="1"/>
    <col min="6932" max="6932" width="9.73046875" style="717" customWidth="1"/>
    <col min="6933" max="6933" width="7.86328125" style="717" customWidth="1"/>
    <col min="6934" max="6934" width="8.265625" style="717" bestFit="1" customWidth="1"/>
    <col min="6935" max="6956" width="7.86328125" style="717" customWidth="1"/>
    <col min="6957" max="6957" width="23.265625" style="717" customWidth="1"/>
    <col min="6958" max="6958" width="28.265625" style="717" customWidth="1"/>
    <col min="6959" max="6959" width="33.59765625" style="717" customWidth="1"/>
    <col min="6960" max="6960" width="17.3984375" style="717" customWidth="1"/>
    <col min="6961" max="6967" width="0" style="717" hidden="1" customWidth="1"/>
    <col min="6968" max="7168" width="9.1328125" style="717"/>
    <col min="7169" max="7169" width="9.73046875" style="717" customWidth="1"/>
    <col min="7170" max="7170" width="0" style="717" hidden="1" customWidth="1"/>
    <col min="7171" max="7171" width="39.86328125" style="717" customWidth="1"/>
    <col min="7172" max="7172" width="11.3984375" style="717" customWidth="1"/>
    <col min="7173" max="7173" width="16.3984375" style="717" customWidth="1"/>
    <col min="7174" max="7174" width="10.73046875" style="717" bestFit="1" customWidth="1"/>
    <col min="7175" max="7177" width="10.73046875" style="717" customWidth="1"/>
    <col min="7178" max="7178" width="14.3984375" style="717" customWidth="1"/>
    <col min="7179" max="7179" width="17.73046875" style="717" customWidth="1"/>
    <col min="7180" max="7180" width="14.3984375" style="717" customWidth="1"/>
    <col min="7181" max="7182" width="7.86328125" style="717" customWidth="1"/>
    <col min="7183" max="7183" width="9.59765625" style="717" bestFit="1" customWidth="1"/>
    <col min="7184" max="7187" width="7.86328125" style="717" customWidth="1"/>
    <col min="7188" max="7188" width="9.73046875" style="717" customWidth="1"/>
    <col min="7189" max="7189" width="7.86328125" style="717" customWidth="1"/>
    <col min="7190" max="7190" width="8.265625" style="717" bestFit="1" customWidth="1"/>
    <col min="7191" max="7212" width="7.86328125" style="717" customWidth="1"/>
    <col min="7213" max="7213" width="23.265625" style="717" customWidth="1"/>
    <col min="7214" max="7214" width="28.265625" style="717" customWidth="1"/>
    <col min="7215" max="7215" width="33.59765625" style="717" customWidth="1"/>
    <col min="7216" max="7216" width="17.3984375" style="717" customWidth="1"/>
    <col min="7217" max="7223" width="0" style="717" hidden="1" customWidth="1"/>
    <col min="7224" max="7424" width="9.1328125" style="717"/>
    <col min="7425" max="7425" width="9.73046875" style="717" customWidth="1"/>
    <col min="7426" max="7426" width="0" style="717" hidden="1" customWidth="1"/>
    <col min="7427" max="7427" width="39.86328125" style="717" customWidth="1"/>
    <col min="7428" max="7428" width="11.3984375" style="717" customWidth="1"/>
    <col min="7429" max="7429" width="16.3984375" style="717" customWidth="1"/>
    <col min="7430" max="7430" width="10.73046875" style="717" bestFit="1" customWidth="1"/>
    <col min="7431" max="7433" width="10.73046875" style="717" customWidth="1"/>
    <col min="7434" max="7434" width="14.3984375" style="717" customWidth="1"/>
    <col min="7435" max="7435" width="17.73046875" style="717" customWidth="1"/>
    <col min="7436" max="7436" width="14.3984375" style="717" customWidth="1"/>
    <col min="7437" max="7438" width="7.86328125" style="717" customWidth="1"/>
    <col min="7439" max="7439" width="9.59765625" style="717" bestFit="1" customWidth="1"/>
    <col min="7440" max="7443" width="7.86328125" style="717" customWidth="1"/>
    <col min="7444" max="7444" width="9.73046875" style="717" customWidth="1"/>
    <col min="7445" max="7445" width="7.86328125" style="717" customWidth="1"/>
    <col min="7446" max="7446" width="8.265625" style="717" bestFit="1" customWidth="1"/>
    <col min="7447" max="7468" width="7.86328125" style="717" customWidth="1"/>
    <col min="7469" max="7469" width="23.265625" style="717" customWidth="1"/>
    <col min="7470" max="7470" width="28.265625" style="717" customWidth="1"/>
    <col min="7471" max="7471" width="33.59765625" style="717" customWidth="1"/>
    <col min="7472" max="7472" width="17.3984375" style="717" customWidth="1"/>
    <col min="7473" max="7479" width="0" style="717" hidden="1" customWidth="1"/>
    <col min="7480" max="7680" width="9.1328125" style="717"/>
    <col min="7681" max="7681" width="9.73046875" style="717" customWidth="1"/>
    <col min="7682" max="7682" width="0" style="717" hidden="1" customWidth="1"/>
    <col min="7683" max="7683" width="39.86328125" style="717" customWidth="1"/>
    <col min="7684" max="7684" width="11.3984375" style="717" customWidth="1"/>
    <col min="7685" max="7685" width="16.3984375" style="717" customWidth="1"/>
    <col min="7686" max="7686" width="10.73046875" style="717" bestFit="1" customWidth="1"/>
    <col min="7687" max="7689" width="10.73046875" style="717" customWidth="1"/>
    <col min="7690" max="7690" width="14.3984375" style="717" customWidth="1"/>
    <col min="7691" max="7691" width="17.73046875" style="717" customWidth="1"/>
    <col min="7692" max="7692" width="14.3984375" style="717" customWidth="1"/>
    <col min="7693" max="7694" width="7.86328125" style="717" customWidth="1"/>
    <col min="7695" max="7695" width="9.59765625" style="717" bestFit="1" customWidth="1"/>
    <col min="7696" max="7699" width="7.86328125" style="717" customWidth="1"/>
    <col min="7700" max="7700" width="9.73046875" style="717" customWidth="1"/>
    <col min="7701" max="7701" width="7.86328125" style="717" customWidth="1"/>
    <col min="7702" max="7702" width="8.265625" style="717" bestFit="1" customWidth="1"/>
    <col min="7703" max="7724" width="7.86328125" style="717" customWidth="1"/>
    <col min="7725" max="7725" width="23.265625" style="717" customWidth="1"/>
    <col min="7726" max="7726" width="28.265625" style="717" customWidth="1"/>
    <col min="7727" max="7727" width="33.59765625" style="717" customWidth="1"/>
    <col min="7728" max="7728" width="17.3984375" style="717" customWidth="1"/>
    <col min="7729" max="7735" width="0" style="717" hidden="1" customWidth="1"/>
    <col min="7736" max="7936" width="9.1328125" style="717"/>
    <col min="7937" max="7937" width="9.73046875" style="717" customWidth="1"/>
    <col min="7938" max="7938" width="0" style="717" hidden="1" customWidth="1"/>
    <col min="7939" max="7939" width="39.86328125" style="717" customWidth="1"/>
    <col min="7940" max="7940" width="11.3984375" style="717" customWidth="1"/>
    <col min="7941" max="7941" width="16.3984375" style="717" customWidth="1"/>
    <col min="7942" max="7942" width="10.73046875" style="717" bestFit="1" customWidth="1"/>
    <col min="7943" max="7945" width="10.73046875" style="717" customWidth="1"/>
    <col min="7946" max="7946" width="14.3984375" style="717" customWidth="1"/>
    <col min="7947" max="7947" width="17.73046875" style="717" customWidth="1"/>
    <col min="7948" max="7948" width="14.3984375" style="717" customWidth="1"/>
    <col min="7949" max="7950" width="7.86328125" style="717" customWidth="1"/>
    <col min="7951" max="7951" width="9.59765625" style="717" bestFit="1" customWidth="1"/>
    <col min="7952" max="7955" width="7.86328125" style="717" customWidth="1"/>
    <col min="7956" max="7956" width="9.73046875" style="717" customWidth="1"/>
    <col min="7957" max="7957" width="7.86328125" style="717" customWidth="1"/>
    <col min="7958" max="7958" width="8.265625" style="717" bestFit="1" customWidth="1"/>
    <col min="7959" max="7980" width="7.86328125" style="717" customWidth="1"/>
    <col min="7981" max="7981" width="23.265625" style="717" customWidth="1"/>
    <col min="7982" max="7982" width="28.265625" style="717" customWidth="1"/>
    <col min="7983" max="7983" width="33.59765625" style="717" customWidth="1"/>
    <col min="7984" max="7984" width="17.3984375" style="717" customWidth="1"/>
    <col min="7985" max="7991" width="0" style="717" hidden="1" customWidth="1"/>
    <col min="7992" max="8192" width="9.1328125" style="717"/>
    <col min="8193" max="8193" width="9.73046875" style="717" customWidth="1"/>
    <col min="8194" max="8194" width="0" style="717" hidden="1" customWidth="1"/>
    <col min="8195" max="8195" width="39.86328125" style="717" customWidth="1"/>
    <col min="8196" max="8196" width="11.3984375" style="717" customWidth="1"/>
    <col min="8197" max="8197" width="16.3984375" style="717" customWidth="1"/>
    <col min="8198" max="8198" width="10.73046875" style="717" bestFit="1" customWidth="1"/>
    <col min="8199" max="8201" width="10.73046875" style="717" customWidth="1"/>
    <col min="8202" max="8202" width="14.3984375" style="717" customWidth="1"/>
    <col min="8203" max="8203" width="17.73046875" style="717" customWidth="1"/>
    <col min="8204" max="8204" width="14.3984375" style="717" customWidth="1"/>
    <col min="8205" max="8206" width="7.86328125" style="717" customWidth="1"/>
    <col min="8207" max="8207" width="9.59765625" style="717" bestFit="1" customWidth="1"/>
    <col min="8208" max="8211" width="7.86328125" style="717" customWidth="1"/>
    <col min="8212" max="8212" width="9.73046875" style="717" customWidth="1"/>
    <col min="8213" max="8213" width="7.86328125" style="717" customWidth="1"/>
    <col min="8214" max="8214" width="8.265625" style="717" bestFit="1" customWidth="1"/>
    <col min="8215" max="8236" width="7.86328125" style="717" customWidth="1"/>
    <col min="8237" max="8237" width="23.265625" style="717" customWidth="1"/>
    <col min="8238" max="8238" width="28.265625" style="717" customWidth="1"/>
    <col min="8239" max="8239" width="33.59765625" style="717" customWidth="1"/>
    <col min="8240" max="8240" width="17.3984375" style="717" customWidth="1"/>
    <col min="8241" max="8247" width="0" style="717" hidden="1" customWidth="1"/>
    <col min="8248" max="8448" width="9.1328125" style="717"/>
    <col min="8449" max="8449" width="9.73046875" style="717" customWidth="1"/>
    <col min="8450" max="8450" width="0" style="717" hidden="1" customWidth="1"/>
    <col min="8451" max="8451" width="39.86328125" style="717" customWidth="1"/>
    <col min="8452" max="8452" width="11.3984375" style="717" customWidth="1"/>
    <col min="8453" max="8453" width="16.3984375" style="717" customWidth="1"/>
    <col min="8454" max="8454" width="10.73046875" style="717" bestFit="1" customWidth="1"/>
    <col min="8455" max="8457" width="10.73046875" style="717" customWidth="1"/>
    <col min="8458" max="8458" width="14.3984375" style="717" customWidth="1"/>
    <col min="8459" max="8459" width="17.73046875" style="717" customWidth="1"/>
    <col min="8460" max="8460" width="14.3984375" style="717" customWidth="1"/>
    <col min="8461" max="8462" width="7.86328125" style="717" customWidth="1"/>
    <col min="8463" max="8463" width="9.59765625" style="717" bestFit="1" customWidth="1"/>
    <col min="8464" max="8467" width="7.86328125" style="717" customWidth="1"/>
    <col min="8468" max="8468" width="9.73046875" style="717" customWidth="1"/>
    <col min="8469" max="8469" width="7.86328125" style="717" customWidth="1"/>
    <col min="8470" max="8470" width="8.265625" style="717" bestFit="1" customWidth="1"/>
    <col min="8471" max="8492" width="7.86328125" style="717" customWidth="1"/>
    <col min="8493" max="8493" width="23.265625" style="717" customWidth="1"/>
    <col min="8494" max="8494" width="28.265625" style="717" customWidth="1"/>
    <col min="8495" max="8495" width="33.59765625" style="717" customWidth="1"/>
    <col min="8496" max="8496" width="17.3984375" style="717" customWidth="1"/>
    <col min="8497" max="8503" width="0" style="717" hidden="1" customWidth="1"/>
    <col min="8504" max="8704" width="9.1328125" style="717"/>
    <col min="8705" max="8705" width="9.73046875" style="717" customWidth="1"/>
    <col min="8706" max="8706" width="0" style="717" hidden="1" customWidth="1"/>
    <col min="8707" max="8707" width="39.86328125" style="717" customWidth="1"/>
    <col min="8708" max="8708" width="11.3984375" style="717" customWidth="1"/>
    <col min="8709" max="8709" width="16.3984375" style="717" customWidth="1"/>
    <col min="8710" max="8710" width="10.73046875" style="717" bestFit="1" customWidth="1"/>
    <col min="8711" max="8713" width="10.73046875" style="717" customWidth="1"/>
    <col min="8714" max="8714" width="14.3984375" style="717" customWidth="1"/>
    <col min="8715" max="8715" width="17.73046875" style="717" customWidth="1"/>
    <col min="8716" max="8716" width="14.3984375" style="717" customWidth="1"/>
    <col min="8717" max="8718" width="7.86328125" style="717" customWidth="1"/>
    <col min="8719" max="8719" width="9.59765625" style="717" bestFit="1" customWidth="1"/>
    <col min="8720" max="8723" width="7.86328125" style="717" customWidth="1"/>
    <col min="8724" max="8724" width="9.73046875" style="717" customWidth="1"/>
    <col min="8725" max="8725" width="7.86328125" style="717" customWidth="1"/>
    <col min="8726" max="8726" width="8.265625" style="717" bestFit="1" customWidth="1"/>
    <col min="8727" max="8748" width="7.86328125" style="717" customWidth="1"/>
    <col min="8749" max="8749" width="23.265625" style="717" customWidth="1"/>
    <col min="8750" max="8750" width="28.265625" style="717" customWidth="1"/>
    <col min="8751" max="8751" width="33.59765625" style="717" customWidth="1"/>
    <col min="8752" max="8752" width="17.3984375" style="717" customWidth="1"/>
    <col min="8753" max="8759" width="0" style="717" hidden="1" customWidth="1"/>
    <col min="8760" max="8960" width="9.1328125" style="717"/>
    <col min="8961" max="8961" width="9.73046875" style="717" customWidth="1"/>
    <col min="8962" max="8962" width="0" style="717" hidden="1" customWidth="1"/>
    <col min="8963" max="8963" width="39.86328125" style="717" customWidth="1"/>
    <col min="8964" max="8964" width="11.3984375" style="717" customWidth="1"/>
    <col min="8965" max="8965" width="16.3984375" style="717" customWidth="1"/>
    <col min="8966" max="8966" width="10.73046875" style="717" bestFit="1" customWidth="1"/>
    <col min="8967" max="8969" width="10.73046875" style="717" customWidth="1"/>
    <col min="8970" max="8970" width="14.3984375" style="717" customWidth="1"/>
    <col min="8971" max="8971" width="17.73046875" style="717" customWidth="1"/>
    <col min="8972" max="8972" width="14.3984375" style="717" customWidth="1"/>
    <col min="8973" max="8974" width="7.86328125" style="717" customWidth="1"/>
    <col min="8975" max="8975" width="9.59765625" style="717" bestFit="1" customWidth="1"/>
    <col min="8976" max="8979" width="7.86328125" style="717" customWidth="1"/>
    <col min="8980" max="8980" width="9.73046875" style="717" customWidth="1"/>
    <col min="8981" max="8981" width="7.86328125" style="717" customWidth="1"/>
    <col min="8982" max="8982" width="8.265625" style="717" bestFit="1" customWidth="1"/>
    <col min="8983" max="9004" width="7.86328125" style="717" customWidth="1"/>
    <col min="9005" max="9005" width="23.265625" style="717" customWidth="1"/>
    <col min="9006" max="9006" width="28.265625" style="717" customWidth="1"/>
    <col min="9007" max="9007" width="33.59765625" style="717" customWidth="1"/>
    <col min="9008" max="9008" width="17.3984375" style="717" customWidth="1"/>
    <col min="9009" max="9015" width="0" style="717" hidden="1" customWidth="1"/>
    <col min="9016" max="9216" width="9.1328125" style="717"/>
    <col min="9217" max="9217" width="9.73046875" style="717" customWidth="1"/>
    <col min="9218" max="9218" width="0" style="717" hidden="1" customWidth="1"/>
    <col min="9219" max="9219" width="39.86328125" style="717" customWidth="1"/>
    <col min="9220" max="9220" width="11.3984375" style="717" customWidth="1"/>
    <col min="9221" max="9221" width="16.3984375" style="717" customWidth="1"/>
    <col min="9222" max="9222" width="10.73046875" style="717" bestFit="1" customWidth="1"/>
    <col min="9223" max="9225" width="10.73046875" style="717" customWidth="1"/>
    <col min="9226" max="9226" width="14.3984375" style="717" customWidth="1"/>
    <col min="9227" max="9227" width="17.73046875" style="717" customWidth="1"/>
    <col min="9228" max="9228" width="14.3984375" style="717" customWidth="1"/>
    <col min="9229" max="9230" width="7.86328125" style="717" customWidth="1"/>
    <col min="9231" max="9231" width="9.59765625" style="717" bestFit="1" customWidth="1"/>
    <col min="9232" max="9235" width="7.86328125" style="717" customWidth="1"/>
    <col min="9236" max="9236" width="9.73046875" style="717" customWidth="1"/>
    <col min="9237" max="9237" width="7.86328125" style="717" customWidth="1"/>
    <col min="9238" max="9238" width="8.265625" style="717" bestFit="1" customWidth="1"/>
    <col min="9239" max="9260" width="7.86328125" style="717" customWidth="1"/>
    <col min="9261" max="9261" width="23.265625" style="717" customWidth="1"/>
    <col min="9262" max="9262" width="28.265625" style="717" customWidth="1"/>
    <col min="9263" max="9263" width="33.59765625" style="717" customWidth="1"/>
    <col min="9264" max="9264" width="17.3984375" style="717" customWidth="1"/>
    <col min="9265" max="9271" width="0" style="717" hidden="1" customWidth="1"/>
    <col min="9272" max="9472" width="9.1328125" style="717"/>
    <col min="9473" max="9473" width="9.73046875" style="717" customWidth="1"/>
    <col min="9474" max="9474" width="0" style="717" hidden="1" customWidth="1"/>
    <col min="9475" max="9475" width="39.86328125" style="717" customWidth="1"/>
    <col min="9476" max="9476" width="11.3984375" style="717" customWidth="1"/>
    <col min="9477" max="9477" width="16.3984375" style="717" customWidth="1"/>
    <col min="9478" max="9478" width="10.73046875" style="717" bestFit="1" customWidth="1"/>
    <col min="9479" max="9481" width="10.73046875" style="717" customWidth="1"/>
    <col min="9482" max="9482" width="14.3984375" style="717" customWidth="1"/>
    <col min="9483" max="9483" width="17.73046875" style="717" customWidth="1"/>
    <col min="9484" max="9484" width="14.3984375" style="717" customWidth="1"/>
    <col min="9485" max="9486" width="7.86328125" style="717" customWidth="1"/>
    <col min="9487" max="9487" width="9.59765625" style="717" bestFit="1" customWidth="1"/>
    <col min="9488" max="9491" width="7.86328125" style="717" customWidth="1"/>
    <col min="9492" max="9492" width="9.73046875" style="717" customWidth="1"/>
    <col min="9493" max="9493" width="7.86328125" style="717" customWidth="1"/>
    <col min="9494" max="9494" width="8.265625" style="717" bestFit="1" customWidth="1"/>
    <col min="9495" max="9516" width="7.86328125" style="717" customWidth="1"/>
    <col min="9517" max="9517" width="23.265625" style="717" customWidth="1"/>
    <col min="9518" max="9518" width="28.265625" style="717" customWidth="1"/>
    <col min="9519" max="9519" width="33.59765625" style="717" customWidth="1"/>
    <col min="9520" max="9520" width="17.3984375" style="717" customWidth="1"/>
    <col min="9521" max="9527" width="0" style="717" hidden="1" customWidth="1"/>
    <col min="9528" max="9728" width="9.1328125" style="717"/>
    <col min="9729" max="9729" width="9.73046875" style="717" customWidth="1"/>
    <col min="9730" max="9730" width="0" style="717" hidden="1" customWidth="1"/>
    <col min="9731" max="9731" width="39.86328125" style="717" customWidth="1"/>
    <col min="9732" max="9732" width="11.3984375" style="717" customWidth="1"/>
    <col min="9733" max="9733" width="16.3984375" style="717" customWidth="1"/>
    <col min="9734" max="9734" width="10.73046875" style="717" bestFit="1" customWidth="1"/>
    <col min="9735" max="9737" width="10.73046875" style="717" customWidth="1"/>
    <col min="9738" max="9738" width="14.3984375" style="717" customWidth="1"/>
    <col min="9739" max="9739" width="17.73046875" style="717" customWidth="1"/>
    <col min="9740" max="9740" width="14.3984375" style="717" customWidth="1"/>
    <col min="9741" max="9742" width="7.86328125" style="717" customWidth="1"/>
    <col min="9743" max="9743" width="9.59765625" style="717" bestFit="1" customWidth="1"/>
    <col min="9744" max="9747" width="7.86328125" style="717" customWidth="1"/>
    <col min="9748" max="9748" width="9.73046875" style="717" customWidth="1"/>
    <col min="9749" max="9749" width="7.86328125" style="717" customWidth="1"/>
    <col min="9750" max="9750" width="8.265625" style="717" bestFit="1" customWidth="1"/>
    <col min="9751" max="9772" width="7.86328125" style="717" customWidth="1"/>
    <col min="9773" max="9773" width="23.265625" style="717" customWidth="1"/>
    <col min="9774" max="9774" width="28.265625" style="717" customWidth="1"/>
    <col min="9775" max="9775" width="33.59765625" style="717" customWidth="1"/>
    <col min="9776" max="9776" width="17.3984375" style="717" customWidth="1"/>
    <col min="9777" max="9783" width="0" style="717" hidden="1" customWidth="1"/>
    <col min="9784" max="9984" width="9.1328125" style="717"/>
    <col min="9985" max="9985" width="9.73046875" style="717" customWidth="1"/>
    <col min="9986" max="9986" width="0" style="717" hidden="1" customWidth="1"/>
    <col min="9987" max="9987" width="39.86328125" style="717" customWidth="1"/>
    <col min="9988" max="9988" width="11.3984375" style="717" customWidth="1"/>
    <col min="9989" max="9989" width="16.3984375" style="717" customWidth="1"/>
    <col min="9990" max="9990" width="10.73046875" style="717" bestFit="1" customWidth="1"/>
    <col min="9991" max="9993" width="10.73046875" style="717" customWidth="1"/>
    <col min="9994" max="9994" width="14.3984375" style="717" customWidth="1"/>
    <col min="9995" max="9995" width="17.73046875" style="717" customWidth="1"/>
    <col min="9996" max="9996" width="14.3984375" style="717" customWidth="1"/>
    <col min="9997" max="9998" width="7.86328125" style="717" customWidth="1"/>
    <col min="9999" max="9999" width="9.59765625" style="717" bestFit="1" customWidth="1"/>
    <col min="10000" max="10003" width="7.86328125" style="717" customWidth="1"/>
    <col min="10004" max="10004" width="9.73046875" style="717" customWidth="1"/>
    <col min="10005" max="10005" width="7.86328125" style="717" customWidth="1"/>
    <col min="10006" max="10006" width="8.265625" style="717" bestFit="1" customWidth="1"/>
    <col min="10007" max="10028" width="7.86328125" style="717" customWidth="1"/>
    <col min="10029" max="10029" width="23.265625" style="717" customWidth="1"/>
    <col min="10030" max="10030" width="28.265625" style="717" customWidth="1"/>
    <col min="10031" max="10031" width="33.59765625" style="717" customWidth="1"/>
    <col min="10032" max="10032" width="17.3984375" style="717" customWidth="1"/>
    <col min="10033" max="10039" width="0" style="717" hidden="1" customWidth="1"/>
    <col min="10040" max="10240" width="9.1328125" style="717"/>
    <col min="10241" max="10241" width="9.73046875" style="717" customWidth="1"/>
    <col min="10242" max="10242" width="0" style="717" hidden="1" customWidth="1"/>
    <col min="10243" max="10243" width="39.86328125" style="717" customWidth="1"/>
    <col min="10244" max="10244" width="11.3984375" style="717" customWidth="1"/>
    <col min="10245" max="10245" width="16.3984375" style="717" customWidth="1"/>
    <col min="10246" max="10246" width="10.73046875" style="717" bestFit="1" customWidth="1"/>
    <col min="10247" max="10249" width="10.73046875" style="717" customWidth="1"/>
    <col min="10250" max="10250" width="14.3984375" style="717" customWidth="1"/>
    <col min="10251" max="10251" width="17.73046875" style="717" customWidth="1"/>
    <col min="10252" max="10252" width="14.3984375" style="717" customWidth="1"/>
    <col min="10253" max="10254" width="7.86328125" style="717" customWidth="1"/>
    <col min="10255" max="10255" width="9.59765625" style="717" bestFit="1" customWidth="1"/>
    <col min="10256" max="10259" width="7.86328125" style="717" customWidth="1"/>
    <col min="10260" max="10260" width="9.73046875" style="717" customWidth="1"/>
    <col min="10261" max="10261" width="7.86328125" style="717" customWidth="1"/>
    <col min="10262" max="10262" width="8.265625" style="717" bestFit="1" customWidth="1"/>
    <col min="10263" max="10284" width="7.86328125" style="717" customWidth="1"/>
    <col min="10285" max="10285" width="23.265625" style="717" customWidth="1"/>
    <col min="10286" max="10286" width="28.265625" style="717" customWidth="1"/>
    <col min="10287" max="10287" width="33.59765625" style="717" customWidth="1"/>
    <col min="10288" max="10288" width="17.3984375" style="717" customWidth="1"/>
    <col min="10289" max="10295" width="0" style="717" hidden="1" customWidth="1"/>
    <col min="10296" max="10496" width="9.1328125" style="717"/>
    <col min="10497" max="10497" width="9.73046875" style="717" customWidth="1"/>
    <col min="10498" max="10498" width="0" style="717" hidden="1" customWidth="1"/>
    <col min="10499" max="10499" width="39.86328125" style="717" customWidth="1"/>
    <col min="10500" max="10500" width="11.3984375" style="717" customWidth="1"/>
    <col min="10501" max="10501" width="16.3984375" style="717" customWidth="1"/>
    <col min="10502" max="10502" width="10.73046875" style="717" bestFit="1" customWidth="1"/>
    <col min="10503" max="10505" width="10.73046875" style="717" customWidth="1"/>
    <col min="10506" max="10506" width="14.3984375" style="717" customWidth="1"/>
    <col min="10507" max="10507" width="17.73046875" style="717" customWidth="1"/>
    <col min="10508" max="10508" width="14.3984375" style="717" customWidth="1"/>
    <col min="10509" max="10510" width="7.86328125" style="717" customWidth="1"/>
    <col min="10511" max="10511" width="9.59765625" style="717" bestFit="1" customWidth="1"/>
    <col min="10512" max="10515" width="7.86328125" style="717" customWidth="1"/>
    <col min="10516" max="10516" width="9.73046875" style="717" customWidth="1"/>
    <col min="10517" max="10517" width="7.86328125" style="717" customWidth="1"/>
    <col min="10518" max="10518" width="8.265625" style="717" bestFit="1" customWidth="1"/>
    <col min="10519" max="10540" width="7.86328125" style="717" customWidth="1"/>
    <col min="10541" max="10541" width="23.265625" style="717" customWidth="1"/>
    <col min="10542" max="10542" width="28.265625" style="717" customWidth="1"/>
    <col min="10543" max="10543" width="33.59765625" style="717" customWidth="1"/>
    <col min="10544" max="10544" width="17.3984375" style="717" customWidth="1"/>
    <col min="10545" max="10551" width="0" style="717" hidden="1" customWidth="1"/>
    <col min="10552" max="10752" width="9.1328125" style="717"/>
    <col min="10753" max="10753" width="9.73046875" style="717" customWidth="1"/>
    <col min="10754" max="10754" width="0" style="717" hidden="1" customWidth="1"/>
    <col min="10755" max="10755" width="39.86328125" style="717" customWidth="1"/>
    <col min="10756" max="10756" width="11.3984375" style="717" customWidth="1"/>
    <col min="10757" max="10757" width="16.3984375" style="717" customWidth="1"/>
    <col min="10758" max="10758" width="10.73046875" style="717" bestFit="1" customWidth="1"/>
    <col min="10759" max="10761" width="10.73046875" style="717" customWidth="1"/>
    <col min="10762" max="10762" width="14.3984375" style="717" customWidth="1"/>
    <col min="10763" max="10763" width="17.73046875" style="717" customWidth="1"/>
    <col min="10764" max="10764" width="14.3984375" style="717" customWidth="1"/>
    <col min="10765" max="10766" width="7.86328125" style="717" customWidth="1"/>
    <col min="10767" max="10767" width="9.59765625" style="717" bestFit="1" customWidth="1"/>
    <col min="10768" max="10771" width="7.86328125" style="717" customWidth="1"/>
    <col min="10772" max="10772" width="9.73046875" style="717" customWidth="1"/>
    <col min="10773" max="10773" width="7.86328125" style="717" customWidth="1"/>
    <col min="10774" max="10774" width="8.265625" style="717" bestFit="1" customWidth="1"/>
    <col min="10775" max="10796" width="7.86328125" style="717" customWidth="1"/>
    <col min="10797" max="10797" width="23.265625" style="717" customWidth="1"/>
    <col min="10798" max="10798" width="28.265625" style="717" customWidth="1"/>
    <col min="10799" max="10799" width="33.59765625" style="717" customWidth="1"/>
    <col min="10800" max="10800" width="17.3984375" style="717" customWidth="1"/>
    <col min="10801" max="10807" width="0" style="717" hidden="1" customWidth="1"/>
    <col min="10808" max="11008" width="9.1328125" style="717"/>
    <col min="11009" max="11009" width="9.73046875" style="717" customWidth="1"/>
    <col min="11010" max="11010" width="0" style="717" hidden="1" customWidth="1"/>
    <col min="11011" max="11011" width="39.86328125" style="717" customWidth="1"/>
    <col min="11012" max="11012" width="11.3984375" style="717" customWidth="1"/>
    <col min="11013" max="11013" width="16.3984375" style="717" customWidth="1"/>
    <col min="11014" max="11014" width="10.73046875" style="717" bestFit="1" customWidth="1"/>
    <col min="11015" max="11017" width="10.73046875" style="717" customWidth="1"/>
    <col min="11018" max="11018" width="14.3984375" style="717" customWidth="1"/>
    <col min="11019" max="11019" width="17.73046875" style="717" customWidth="1"/>
    <col min="11020" max="11020" width="14.3984375" style="717" customWidth="1"/>
    <col min="11021" max="11022" width="7.86328125" style="717" customWidth="1"/>
    <col min="11023" max="11023" width="9.59765625" style="717" bestFit="1" customWidth="1"/>
    <col min="11024" max="11027" width="7.86328125" style="717" customWidth="1"/>
    <col min="11028" max="11028" width="9.73046875" style="717" customWidth="1"/>
    <col min="11029" max="11029" width="7.86328125" style="717" customWidth="1"/>
    <col min="11030" max="11030" width="8.265625" style="717" bestFit="1" customWidth="1"/>
    <col min="11031" max="11052" width="7.86328125" style="717" customWidth="1"/>
    <col min="11053" max="11053" width="23.265625" style="717" customWidth="1"/>
    <col min="11054" max="11054" width="28.265625" style="717" customWidth="1"/>
    <col min="11055" max="11055" width="33.59765625" style="717" customWidth="1"/>
    <col min="11056" max="11056" width="17.3984375" style="717" customWidth="1"/>
    <col min="11057" max="11063" width="0" style="717" hidden="1" customWidth="1"/>
    <col min="11064" max="11264" width="9.1328125" style="717"/>
    <col min="11265" max="11265" width="9.73046875" style="717" customWidth="1"/>
    <col min="11266" max="11266" width="0" style="717" hidden="1" customWidth="1"/>
    <col min="11267" max="11267" width="39.86328125" style="717" customWidth="1"/>
    <col min="11268" max="11268" width="11.3984375" style="717" customWidth="1"/>
    <col min="11269" max="11269" width="16.3984375" style="717" customWidth="1"/>
    <col min="11270" max="11270" width="10.73046875" style="717" bestFit="1" customWidth="1"/>
    <col min="11271" max="11273" width="10.73046875" style="717" customWidth="1"/>
    <col min="11274" max="11274" width="14.3984375" style="717" customWidth="1"/>
    <col min="11275" max="11275" width="17.73046875" style="717" customWidth="1"/>
    <col min="11276" max="11276" width="14.3984375" style="717" customWidth="1"/>
    <col min="11277" max="11278" width="7.86328125" style="717" customWidth="1"/>
    <col min="11279" max="11279" width="9.59765625" style="717" bestFit="1" customWidth="1"/>
    <col min="11280" max="11283" width="7.86328125" style="717" customWidth="1"/>
    <col min="11284" max="11284" width="9.73046875" style="717" customWidth="1"/>
    <col min="11285" max="11285" width="7.86328125" style="717" customWidth="1"/>
    <col min="11286" max="11286" width="8.265625" style="717" bestFit="1" customWidth="1"/>
    <col min="11287" max="11308" width="7.86328125" style="717" customWidth="1"/>
    <col min="11309" max="11309" width="23.265625" style="717" customWidth="1"/>
    <col min="11310" max="11310" width="28.265625" style="717" customWidth="1"/>
    <col min="11311" max="11311" width="33.59765625" style="717" customWidth="1"/>
    <col min="11312" max="11312" width="17.3984375" style="717" customWidth="1"/>
    <col min="11313" max="11319" width="0" style="717" hidden="1" customWidth="1"/>
    <col min="11320" max="11520" width="9.1328125" style="717"/>
    <col min="11521" max="11521" width="9.73046875" style="717" customWidth="1"/>
    <col min="11522" max="11522" width="0" style="717" hidden="1" customWidth="1"/>
    <col min="11523" max="11523" width="39.86328125" style="717" customWidth="1"/>
    <col min="11524" max="11524" width="11.3984375" style="717" customWidth="1"/>
    <col min="11525" max="11525" width="16.3984375" style="717" customWidth="1"/>
    <col min="11526" max="11526" width="10.73046875" style="717" bestFit="1" customWidth="1"/>
    <col min="11527" max="11529" width="10.73046875" style="717" customWidth="1"/>
    <col min="11530" max="11530" width="14.3984375" style="717" customWidth="1"/>
    <col min="11531" max="11531" width="17.73046875" style="717" customWidth="1"/>
    <col min="11532" max="11532" width="14.3984375" style="717" customWidth="1"/>
    <col min="11533" max="11534" width="7.86328125" style="717" customWidth="1"/>
    <col min="11535" max="11535" width="9.59765625" style="717" bestFit="1" customWidth="1"/>
    <col min="11536" max="11539" width="7.86328125" style="717" customWidth="1"/>
    <col min="11540" max="11540" width="9.73046875" style="717" customWidth="1"/>
    <col min="11541" max="11541" width="7.86328125" style="717" customWidth="1"/>
    <col min="11542" max="11542" width="8.265625" style="717" bestFit="1" customWidth="1"/>
    <col min="11543" max="11564" width="7.86328125" style="717" customWidth="1"/>
    <col min="11565" max="11565" width="23.265625" style="717" customWidth="1"/>
    <col min="11566" max="11566" width="28.265625" style="717" customWidth="1"/>
    <col min="11567" max="11567" width="33.59765625" style="717" customWidth="1"/>
    <col min="11568" max="11568" width="17.3984375" style="717" customWidth="1"/>
    <col min="11569" max="11575" width="0" style="717" hidden="1" customWidth="1"/>
    <col min="11576" max="11776" width="9.1328125" style="717"/>
    <col min="11777" max="11777" width="9.73046875" style="717" customWidth="1"/>
    <col min="11778" max="11778" width="0" style="717" hidden="1" customWidth="1"/>
    <col min="11779" max="11779" width="39.86328125" style="717" customWidth="1"/>
    <col min="11780" max="11780" width="11.3984375" style="717" customWidth="1"/>
    <col min="11781" max="11781" width="16.3984375" style="717" customWidth="1"/>
    <col min="11782" max="11782" width="10.73046875" style="717" bestFit="1" customWidth="1"/>
    <col min="11783" max="11785" width="10.73046875" style="717" customWidth="1"/>
    <col min="11786" max="11786" width="14.3984375" style="717" customWidth="1"/>
    <col min="11787" max="11787" width="17.73046875" style="717" customWidth="1"/>
    <col min="11788" max="11788" width="14.3984375" style="717" customWidth="1"/>
    <col min="11789" max="11790" width="7.86328125" style="717" customWidth="1"/>
    <col min="11791" max="11791" width="9.59765625" style="717" bestFit="1" customWidth="1"/>
    <col min="11792" max="11795" width="7.86328125" style="717" customWidth="1"/>
    <col min="11796" max="11796" width="9.73046875" style="717" customWidth="1"/>
    <col min="11797" max="11797" width="7.86328125" style="717" customWidth="1"/>
    <col min="11798" max="11798" width="8.265625" style="717" bestFit="1" customWidth="1"/>
    <col min="11799" max="11820" width="7.86328125" style="717" customWidth="1"/>
    <col min="11821" max="11821" width="23.265625" style="717" customWidth="1"/>
    <col min="11822" max="11822" width="28.265625" style="717" customWidth="1"/>
    <col min="11823" max="11823" width="33.59765625" style="717" customWidth="1"/>
    <col min="11824" max="11824" width="17.3984375" style="717" customWidth="1"/>
    <col min="11825" max="11831" width="0" style="717" hidden="1" customWidth="1"/>
    <col min="11832" max="12032" width="9.1328125" style="717"/>
    <col min="12033" max="12033" width="9.73046875" style="717" customWidth="1"/>
    <col min="12034" max="12034" width="0" style="717" hidden="1" customWidth="1"/>
    <col min="12035" max="12035" width="39.86328125" style="717" customWidth="1"/>
    <col min="12036" max="12036" width="11.3984375" style="717" customWidth="1"/>
    <col min="12037" max="12037" width="16.3984375" style="717" customWidth="1"/>
    <col min="12038" max="12038" width="10.73046875" style="717" bestFit="1" customWidth="1"/>
    <col min="12039" max="12041" width="10.73046875" style="717" customWidth="1"/>
    <col min="12042" max="12042" width="14.3984375" style="717" customWidth="1"/>
    <col min="12043" max="12043" width="17.73046875" style="717" customWidth="1"/>
    <col min="12044" max="12044" width="14.3984375" style="717" customWidth="1"/>
    <col min="12045" max="12046" width="7.86328125" style="717" customWidth="1"/>
    <col min="12047" max="12047" width="9.59765625" style="717" bestFit="1" customWidth="1"/>
    <col min="12048" max="12051" width="7.86328125" style="717" customWidth="1"/>
    <col min="12052" max="12052" width="9.73046875" style="717" customWidth="1"/>
    <col min="12053" max="12053" width="7.86328125" style="717" customWidth="1"/>
    <col min="12054" max="12054" width="8.265625" style="717" bestFit="1" customWidth="1"/>
    <col min="12055" max="12076" width="7.86328125" style="717" customWidth="1"/>
    <col min="12077" max="12077" width="23.265625" style="717" customWidth="1"/>
    <col min="12078" max="12078" width="28.265625" style="717" customWidth="1"/>
    <col min="12079" max="12079" width="33.59765625" style="717" customWidth="1"/>
    <col min="12080" max="12080" width="17.3984375" style="717" customWidth="1"/>
    <col min="12081" max="12087" width="0" style="717" hidden="1" customWidth="1"/>
    <col min="12088" max="12288" width="9.1328125" style="717"/>
    <col min="12289" max="12289" width="9.73046875" style="717" customWidth="1"/>
    <col min="12290" max="12290" width="0" style="717" hidden="1" customWidth="1"/>
    <col min="12291" max="12291" width="39.86328125" style="717" customWidth="1"/>
    <col min="12292" max="12292" width="11.3984375" style="717" customWidth="1"/>
    <col min="12293" max="12293" width="16.3984375" style="717" customWidth="1"/>
    <col min="12294" max="12294" width="10.73046875" style="717" bestFit="1" customWidth="1"/>
    <col min="12295" max="12297" width="10.73046875" style="717" customWidth="1"/>
    <col min="12298" max="12298" width="14.3984375" style="717" customWidth="1"/>
    <col min="12299" max="12299" width="17.73046875" style="717" customWidth="1"/>
    <col min="12300" max="12300" width="14.3984375" style="717" customWidth="1"/>
    <col min="12301" max="12302" width="7.86328125" style="717" customWidth="1"/>
    <col min="12303" max="12303" width="9.59765625" style="717" bestFit="1" customWidth="1"/>
    <col min="12304" max="12307" width="7.86328125" style="717" customWidth="1"/>
    <col min="12308" max="12308" width="9.73046875" style="717" customWidth="1"/>
    <col min="12309" max="12309" width="7.86328125" style="717" customWidth="1"/>
    <col min="12310" max="12310" width="8.265625" style="717" bestFit="1" customWidth="1"/>
    <col min="12311" max="12332" width="7.86328125" style="717" customWidth="1"/>
    <col min="12333" max="12333" width="23.265625" style="717" customWidth="1"/>
    <col min="12334" max="12334" width="28.265625" style="717" customWidth="1"/>
    <col min="12335" max="12335" width="33.59765625" style="717" customWidth="1"/>
    <col min="12336" max="12336" width="17.3984375" style="717" customWidth="1"/>
    <col min="12337" max="12343" width="0" style="717" hidden="1" customWidth="1"/>
    <col min="12344" max="12544" width="9.1328125" style="717"/>
    <col min="12545" max="12545" width="9.73046875" style="717" customWidth="1"/>
    <col min="12546" max="12546" width="0" style="717" hidden="1" customWidth="1"/>
    <col min="12547" max="12547" width="39.86328125" style="717" customWidth="1"/>
    <col min="12548" max="12548" width="11.3984375" style="717" customWidth="1"/>
    <col min="12549" max="12549" width="16.3984375" style="717" customWidth="1"/>
    <col min="12550" max="12550" width="10.73046875" style="717" bestFit="1" customWidth="1"/>
    <col min="12551" max="12553" width="10.73046875" style="717" customWidth="1"/>
    <col min="12554" max="12554" width="14.3984375" style="717" customWidth="1"/>
    <col min="12555" max="12555" width="17.73046875" style="717" customWidth="1"/>
    <col min="12556" max="12556" width="14.3984375" style="717" customWidth="1"/>
    <col min="12557" max="12558" width="7.86328125" style="717" customWidth="1"/>
    <col min="12559" max="12559" width="9.59765625" style="717" bestFit="1" customWidth="1"/>
    <col min="12560" max="12563" width="7.86328125" style="717" customWidth="1"/>
    <col min="12564" max="12564" width="9.73046875" style="717" customWidth="1"/>
    <col min="12565" max="12565" width="7.86328125" style="717" customWidth="1"/>
    <col min="12566" max="12566" width="8.265625" style="717" bestFit="1" customWidth="1"/>
    <col min="12567" max="12588" width="7.86328125" style="717" customWidth="1"/>
    <col min="12589" max="12589" width="23.265625" style="717" customWidth="1"/>
    <col min="12590" max="12590" width="28.265625" style="717" customWidth="1"/>
    <col min="12591" max="12591" width="33.59765625" style="717" customWidth="1"/>
    <col min="12592" max="12592" width="17.3984375" style="717" customWidth="1"/>
    <col min="12593" max="12599" width="0" style="717" hidden="1" customWidth="1"/>
    <col min="12600" max="12800" width="9.1328125" style="717"/>
    <col min="12801" max="12801" width="9.73046875" style="717" customWidth="1"/>
    <col min="12802" max="12802" width="0" style="717" hidden="1" customWidth="1"/>
    <col min="12803" max="12803" width="39.86328125" style="717" customWidth="1"/>
    <col min="12804" max="12804" width="11.3984375" style="717" customWidth="1"/>
    <col min="12805" max="12805" width="16.3984375" style="717" customWidth="1"/>
    <col min="12806" max="12806" width="10.73046875" style="717" bestFit="1" customWidth="1"/>
    <col min="12807" max="12809" width="10.73046875" style="717" customWidth="1"/>
    <col min="12810" max="12810" width="14.3984375" style="717" customWidth="1"/>
    <col min="12811" max="12811" width="17.73046875" style="717" customWidth="1"/>
    <col min="12812" max="12812" width="14.3984375" style="717" customWidth="1"/>
    <col min="12813" max="12814" width="7.86328125" style="717" customWidth="1"/>
    <col min="12815" max="12815" width="9.59765625" style="717" bestFit="1" customWidth="1"/>
    <col min="12816" max="12819" width="7.86328125" style="717" customWidth="1"/>
    <col min="12820" max="12820" width="9.73046875" style="717" customWidth="1"/>
    <col min="12821" max="12821" width="7.86328125" style="717" customWidth="1"/>
    <col min="12822" max="12822" width="8.265625" style="717" bestFit="1" customWidth="1"/>
    <col min="12823" max="12844" width="7.86328125" style="717" customWidth="1"/>
    <col min="12845" max="12845" width="23.265625" style="717" customWidth="1"/>
    <col min="12846" max="12846" width="28.265625" style="717" customWidth="1"/>
    <col min="12847" max="12847" width="33.59765625" style="717" customWidth="1"/>
    <col min="12848" max="12848" width="17.3984375" style="717" customWidth="1"/>
    <col min="12849" max="12855" width="0" style="717" hidden="1" customWidth="1"/>
    <col min="12856" max="13056" width="9.1328125" style="717"/>
    <col min="13057" max="13057" width="9.73046875" style="717" customWidth="1"/>
    <col min="13058" max="13058" width="0" style="717" hidden="1" customWidth="1"/>
    <col min="13059" max="13059" width="39.86328125" style="717" customWidth="1"/>
    <col min="13060" max="13060" width="11.3984375" style="717" customWidth="1"/>
    <col min="13061" max="13061" width="16.3984375" style="717" customWidth="1"/>
    <col min="13062" max="13062" width="10.73046875" style="717" bestFit="1" customWidth="1"/>
    <col min="13063" max="13065" width="10.73046875" style="717" customWidth="1"/>
    <col min="13066" max="13066" width="14.3984375" style="717" customWidth="1"/>
    <col min="13067" max="13067" width="17.73046875" style="717" customWidth="1"/>
    <col min="13068" max="13068" width="14.3984375" style="717" customWidth="1"/>
    <col min="13069" max="13070" width="7.86328125" style="717" customWidth="1"/>
    <col min="13071" max="13071" width="9.59765625" style="717" bestFit="1" customWidth="1"/>
    <col min="13072" max="13075" width="7.86328125" style="717" customWidth="1"/>
    <col min="13076" max="13076" width="9.73046875" style="717" customWidth="1"/>
    <col min="13077" max="13077" width="7.86328125" style="717" customWidth="1"/>
    <col min="13078" max="13078" width="8.265625" style="717" bestFit="1" customWidth="1"/>
    <col min="13079" max="13100" width="7.86328125" style="717" customWidth="1"/>
    <col min="13101" max="13101" width="23.265625" style="717" customWidth="1"/>
    <col min="13102" max="13102" width="28.265625" style="717" customWidth="1"/>
    <col min="13103" max="13103" width="33.59765625" style="717" customWidth="1"/>
    <col min="13104" max="13104" width="17.3984375" style="717" customWidth="1"/>
    <col min="13105" max="13111" width="0" style="717" hidden="1" customWidth="1"/>
    <col min="13112" max="13312" width="9.1328125" style="717"/>
    <col min="13313" max="13313" width="9.73046875" style="717" customWidth="1"/>
    <col min="13314" max="13314" width="0" style="717" hidden="1" customWidth="1"/>
    <col min="13315" max="13315" width="39.86328125" style="717" customWidth="1"/>
    <col min="13316" max="13316" width="11.3984375" style="717" customWidth="1"/>
    <col min="13317" max="13317" width="16.3984375" style="717" customWidth="1"/>
    <col min="13318" max="13318" width="10.73046875" style="717" bestFit="1" customWidth="1"/>
    <col min="13319" max="13321" width="10.73046875" style="717" customWidth="1"/>
    <col min="13322" max="13322" width="14.3984375" style="717" customWidth="1"/>
    <col min="13323" max="13323" width="17.73046875" style="717" customWidth="1"/>
    <col min="13324" max="13324" width="14.3984375" style="717" customWidth="1"/>
    <col min="13325" max="13326" width="7.86328125" style="717" customWidth="1"/>
    <col min="13327" max="13327" width="9.59765625" style="717" bestFit="1" customWidth="1"/>
    <col min="13328" max="13331" width="7.86328125" style="717" customWidth="1"/>
    <col min="13332" max="13332" width="9.73046875" style="717" customWidth="1"/>
    <col min="13333" max="13333" width="7.86328125" style="717" customWidth="1"/>
    <col min="13334" max="13334" width="8.265625" style="717" bestFit="1" customWidth="1"/>
    <col min="13335" max="13356" width="7.86328125" style="717" customWidth="1"/>
    <col min="13357" max="13357" width="23.265625" style="717" customWidth="1"/>
    <col min="13358" max="13358" width="28.265625" style="717" customWidth="1"/>
    <col min="13359" max="13359" width="33.59765625" style="717" customWidth="1"/>
    <col min="13360" max="13360" width="17.3984375" style="717" customWidth="1"/>
    <col min="13361" max="13367" width="0" style="717" hidden="1" customWidth="1"/>
    <col min="13368" max="13568" width="9.1328125" style="717"/>
    <col min="13569" max="13569" width="9.73046875" style="717" customWidth="1"/>
    <col min="13570" max="13570" width="0" style="717" hidden="1" customWidth="1"/>
    <col min="13571" max="13571" width="39.86328125" style="717" customWidth="1"/>
    <col min="13572" max="13572" width="11.3984375" style="717" customWidth="1"/>
    <col min="13573" max="13573" width="16.3984375" style="717" customWidth="1"/>
    <col min="13574" max="13574" width="10.73046875" style="717" bestFit="1" customWidth="1"/>
    <col min="13575" max="13577" width="10.73046875" style="717" customWidth="1"/>
    <col min="13578" max="13578" width="14.3984375" style="717" customWidth="1"/>
    <col min="13579" max="13579" width="17.73046875" style="717" customWidth="1"/>
    <col min="13580" max="13580" width="14.3984375" style="717" customWidth="1"/>
    <col min="13581" max="13582" width="7.86328125" style="717" customWidth="1"/>
    <col min="13583" max="13583" width="9.59765625" style="717" bestFit="1" customWidth="1"/>
    <col min="13584" max="13587" width="7.86328125" style="717" customWidth="1"/>
    <col min="13588" max="13588" width="9.73046875" style="717" customWidth="1"/>
    <col min="13589" max="13589" width="7.86328125" style="717" customWidth="1"/>
    <col min="13590" max="13590" width="8.265625" style="717" bestFit="1" customWidth="1"/>
    <col min="13591" max="13612" width="7.86328125" style="717" customWidth="1"/>
    <col min="13613" max="13613" width="23.265625" style="717" customWidth="1"/>
    <col min="13614" max="13614" width="28.265625" style="717" customWidth="1"/>
    <col min="13615" max="13615" width="33.59765625" style="717" customWidth="1"/>
    <col min="13616" max="13616" width="17.3984375" style="717" customWidth="1"/>
    <col min="13617" max="13623" width="0" style="717" hidden="1" customWidth="1"/>
    <col min="13624" max="13824" width="9.1328125" style="717"/>
    <col min="13825" max="13825" width="9.73046875" style="717" customWidth="1"/>
    <col min="13826" max="13826" width="0" style="717" hidden="1" customWidth="1"/>
    <col min="13827" max="13827" width="39.86328125" style="717" customWidth="1"/>
    <col min="13828" max="13828" width="11.3984375" style="717" customWidth="1"/>
    <col min="13829" max="13829" width="16.3984375" style="717" customWidth="1"/>
    <col min="13830" max="13830" width="10.73046875" style="717" bestFit="1" customWidth="1"/>
    <col min="13831" max="13833" width="10.73046875" style="717" customWidth="1"/>
    <col min="13834" max="13834" width="14.3984375" style="717" customWidth="1"/>
    <col min="13835" max="13835" width="17.73046875" style="717" customWidth="1"/>
    <col min="13836" max="13836" width="14.3984375" style="717" customWidth="1"/>
    <col min="13837" max="13838" width="7.86328125" style="717" customWidth="1"/>
    <col min="13839" max="13839" width="9.59765625" style="717" bestFit="1" customWidth="1"/>
    <col min="13840" max="13843" width="7.86328125" style="717" customWidth="1"/>
    <col min="13844" max="13844" width="9.73046875" style="717" customWidth="1"/>
    <col min="13845" max="13845" width="7.86328125" style="717" customWidth="1"/>
    <col min="13846" max="13846" width="8.265625" style="717" bestFit="1" customWidth="1"/>
    <col min="13847" max="13868" width="7.86328125" style="717" customWidth="1"/>
    <col min="13869" max="13869" width="23.265625" style="717" customWidth="1"/>
    <col min="13870" max="13870" width="28.265625" style="717" customWidth="1"/>
    <col min="13871" max="13871" width="33.59765625" style="717" customWidth="1"/>
    <col min="13872" max="13872" width="17.3984375" style="717" customWidth="1"/>
    <col min="13873" max="13879" width="0" style="717" hidden="1" customWidth="1"/>
    <col min="13880" max="14080" width="9.1328125" style="717"/>
    <col min="14081" max="14081" width="9.73046875" style="717" customWidth="1"/>
    <col min="14082" max="14082" width="0" style="717" hidden="1" customWidth="1"/>
    <col min="14083" max="14083" width="39.86328125" style="717" customWidth="1"/>
    <col min="14084" max="14084" width="11.3984375" style="717" customWidth="1"/>
    <col min="14085" max="14085" width="16.3984375" style="717" customWidth="1"/>
    <col min="14086" max="14086" width="10.73046875" style="717" bestFit="1" customWidth="1"/>
    <col min="14087" max="14089" width="10.73046875" style="717" customWidth="1"/>
    <col min="14090" max="14090" width="14.3984375" style="717" customWidth="1"/>
    <col min="14091" max="14091" width="17.73046875" style="717" customWidth="1"/>
    <col min="14092" max="14092" width="14.3984375" style="717" customWidth="1"/>
    <col min="14093" max="14094" width="7.86328125" style="717" customWidth="1"/>
    <col min="14095" max="14095" width="9.59765625" style="717" bestFit="1" customWidth="1"/>
    <col min="14096" max="14099" width="7.86328125" style="717" customWidth="1"/>
    <col min="14100" max="14100" width="9.73046875" style="717" customWidth="1"/>
    <col min="14101" max="14101" width="7.86328125" style="717" customWidth="1"/>
    <col min="14102" max="14102" width="8.265625" style="717" bestFit="1" customWidth="1"/>
    <col min="14103" max="14124" width="7.86328125" style="717" customWidth="1"/>
    <col min="14125" max="14125" width="23.265625" style="717" customWidth="1"/>
    <col min="14126" max="14126" width="28.265625" style="717" customWidth="1"/>
    <col min="14127" max="14127" width="33.59765625" style="717" customWidth="1"/>
    <col min="14128" max="14128" width="17.3984375" style="717" customWidth="1"/>
    <col min="14129" max="14135" width="0" style="717" hidden="1" customWidth="1"/>
    <col min="14136" max="14336" width="9.1328125" style="717"/>
    <col min="14337" max="14337" width="9.73046875" style="717" customWidth="1"/>
    <col min="14338" max="14338" width="0" style="717" hidden="1" customWidth="1"/>
    <col min="14339" max="14339" width="39.86328125" style="717" customWidth="1"/>
    <col min="14340" max="14340" width="11.3984375" style="717" customWidth="1"/>
    <col min="14341" max="14341" width="16.3984375" style="717" customWidth="1"/>
    <col min="14342" max="14342" width="10.73046875" style="717" bestFit="1" customWidth="1"/>
    <col min="14343" max="14345" width="10.73046875" style="717" customWidth="1"/>
    <col min="14346" max="14346" width="14.3984375" style="717" customWidth="1"/>
    <col min="14347" max="14347" width="17.73046875" style="717" customWidth="1"/>
    <col min="14348" max="14348" width="14.3984375" style="717" customWidth="1"/>
    <col min="14349" max="14350" width="7.86328125" style="717" customWidth="1"/>
    <col min="14351" max="14351" width="9.59765625" style="717" bestFit="1" customWidth="1"/>
    <col min="14352" max="14355" width="7.86328125" style="717" customWidth="1"/>
    <col min="14356" max="14356" width="9.73046875" style="717" customWidth="1"/>
    <col min="14357" max="14357" width="7.86328125" style="717" customWidth="1"/>
    <col min="14358" max="14358" width="8.265625" style="717" bestFit="1" customWidth="1"/>
    <col min="14359" max="14380" width="7.86328125" style="717" customWidth="1"/>
    <col min="14381" max="14381" width="23.265625" style="717" customWidth="1"/>
    <col min="14382" max="14382" width="28.265625" style="717" customWidth="1"/>
    <col min="14383" max="14383" width="33.59765625" style="717" customWidth="1"/>
    <col min="14384" max="14384" width="17.3984375" style="717" customWidth="1"/>
    <col min="14385" max="14391" width="0" style="717" hidden="1" customWidth="1"/>
    <col min="14392" max="14592" width="9.1328125" style="717"/>
    <col min="14593" max="14593" width="9.73046875" style="717" customWidth="1"/>
    <col min="14594" max="14594" width="0" style="717" hidden="1" customWidth="1"/>
    <col min="14595" max="14595" width="39.86328125" style="717" customWidth="1"/>
    <col min="14596" max="14596" width="11.3984375" style="717" customWidth="1"/>
    <col min="14597" max="14597" width="16.3984375" style="717" customWidth="1"/>
    <col min="14598" max="14598" width="10.73046875" style="717" bestFit="1" customWidth="1"/>
    <col min="14599" max="14601" width="10.73046875" style="717" customWidth="1"/>
    <col min="14602" max="14602" width="14.3984375" style="717" customWidth="1"/>
    <col min="14603" max="14603" width="17.73046875" style="717" customWidth="1"/>
    <col min="14604" max="14604" width="14.3984375" style="717" customWidth="1"/>
    <col min="14605" max="14606" width="7.86328125" style="717" customWidth="1"/>
    <col min="14607" max="14607" width="9.59765625" style="717" bestFit="1" customWidth="1"/>
    <col min="14608" max="14611" width="7.86328125" style="717" customWidth="1"/>
    <col min="14612" max="14612" width="9.73046875" style="717" customWidth="1"/>
    <col min="14613" max="14613" width="7.86328125" style="717" customWidth="1"/>
    <col min="14614" max="14614" width="8.265625" style="717" bestFit="1" customWidth="1"/>
    <col min="14615" max="14636" width="7.86328125" style="717" customWidth="1"/>
    <col min="14637" max="14637" width="23.265625" style="717" customWidth="1"/>
    <col min="14638" max="14638" width="28.265625" style="717" customWidth="1"/>
    <col min="14639" max="14639" width="33.59765625" style="717" customWidth="1"/>
    <col min="14640" max="14640" width="17.3984375" style="717" customWidth="1"/>
    <col min="14641" max="14647" width="0" style="717" hidden="1" customWidth="1"/>
    <col min="14648" max="14848" width="9.1328125" style="717"/>
    <col min="14849" max="14849" width="9.73046875" style="717" customWidth="1"/>
    <col min="14850" max="14850" width="0" style="717" hidden="1" customWidth="1"/>
    <col min="14851" max="14851" width="39.86328125" style="717" customWidth="1"/>
    <col min="14852" max="14852" width="11.3984375" style="717" customWidth="1"/>
    <col min="14853" max="14853" width="16.3984375" style="717" customWidth="1"/>
    <col min="14854" max="14854" width="10.73046875" style="717" bestFit="1" customWidth="1"/>
    <col min="14855" max="14857" width="10.73046875" style="717" customWidth="1"/>
    <col min="14858" max="14858" width="14.3984375" style="717" customWidth="1"/>
    <col min="14859" max="14859" width="17.73046875" style="717" customWidth="1"/>
    <col min="14860" max="14860" width="14.3984375" style="717" customWidth="1"/>
    <col min="14861" max="14862" width="7.86328125" style="717" customWidth="1"/>
    <col min="14863" max="14863" width="9.59765625" style="717" bestFit="1" customWidth="1"/>
    <col min="14864" max="14867" width="7.86328125" style="717" customWidth="1"/>
    <col min="14868" max="14868" width="9.73046875" style="717" customWidth="1"/>
    <col min="14869" max="14869" width="7.86328125" style="717" customWidth="1"/>
    <col min="14870" max="14870" width="8.265625" style="717" bestFit="1" customWidth="1"/>
    <col min="14871" max="14892" width="7.86328125" style="717" customWidth="1"/>
    <col min="14893" max="14893" width="23.265625" style="717" customWidth="1"/>
    <col min="14894" max="14894" width="28.265625" style="717" customWidth="1"/>
    <col min="14895" max="14895" width="33.59765625" style="717" customWidth="1"/>
    <col min="14896" max="14896" width="17.3984375" style="717" customWidth="1"/>
    <col min="14897" max="14903" width="0" style="717" hidden="1" customWidth="1"/>
    <col min="14904" max="15104" width="9.1328125" style="717"/>
    <col min="15105" max="15105" width="9.73046875" style="717" customWidth="1"/>
    <col min="15106" max="15106" width="0" style="717" hidden="1" customWidth="1"/>
    <col min="15107" max="15107" width="39.86328125" style="717" customWidth="1"/>
    <col min="15108" max="15108" width="11.3984375" style="717" customWidth="1"/>
    <col min="15109" max="15109" width="16.3984375" style="717" customWidth="1"/>
    <col min="15110" max="15110" width="10.73046875" style="717" bestFit="1" customWidth="1"/>
    <col min="15111" max="15113" width="10.73046875" style="717" customWidth="1"/>
    <col min="15114" max="15114" width="14.3984375" style="717" customWidth="1"/>
    <col min="15115" max="15115" width="17.73046875" style="717" customWidth="1"/>
    <col min="15116" max="15116" width="14.3984375" style="717" customWidth="1"/>
    <col min="15117" max="15118" width="7.86328125" style="717" customWidth="1"/>
    <col min="15119" max="15119" width="9.59765625" style="717" bestFit="1" customWidth="1"/>
    <col min="15120" max="15123" width="7.86328125" style="717" customWidth="1"/>
    <col min="15124" max="15124" width="9.73046875" style="717" customWidth="1"/>
    <col min="15125" max="15125" width="7.86328125" style="717" customWidth="1"/>
    <col min="15126" max="15126" width="8.265625" style="717" bestFit="1" customWidth="1"/>
    <col min="15127" max="15148" width="7.86328125" style="717" customWidth="1"/>
    <col min="15149" max="15149" width="23.265625" style="717" customWidth="1"/>
    <col min="15150" max="15150" width="28.265625" style="717" customWidth="1"/>
    <col min="15151" max="15151" width="33.59765625" style="717" customWidth="1"/>
    <col min="15152" max="15152" width="17.3984375" style="717" customWidth="1"/>
    <col min="15153" max="15159" width="0" style="717" hidden="1" customWidth="1"/>
    <col min="15160" max="15360" width="9.1328125" style="717"/>
    <col min="15361" max="15361" width="9.73046875" style="717" customWidth="1"/>
    <col min="15362" max="15362" width="0" style="717" hidden="1" customWidth="1"/>
    <col min="15363" max="15363" width="39.86328125" style="717" customWidth="1"/>
    <col min="15364" max="15364" width="11.3984375" style="717" customWidth="1"/>
    <col min="15365" max="15365" width="16.3984375" style="717" customWidth="1"/>
    <col min="15366" max="15366" width="10.73046875" style="717" bestFit="1" customWidth="1"/>
    <col min="15367" max="15369" width="10.73046875" style="717" customWidth="1"/>
    <col min="15370" max="15370" width="14.3984375" style="717" customWidth="1"/>
    <col min="15371" max="15371" width="17.73046875" style="717" customWidth="1"/>
    <col min="15372" max="15372" width="14.3984375" style="717" customWidth="1"/>
    <col min="15373" max="15374" width="7.86328125" style="717" customWidth="1"/>
    <col min="15375" max="15375" width="9.59765625" style="717" bestFit="1" customWidth="1"/>
    <col min="15376" max="15379" width="7.86328125" style="717" customWidth="1"/>
    <col min="15380" max="15380" width="9.73046875" style="717" customWidth="1"/>
    <col min="15381" max="15381" width="7.86328125" style="717" customWidth="1"/>
    <col min="15382" max="15382" width="8.265625" style="717" bestFit="1" customWidth="1"/>
    <col min="15383" max="15404" width="7.86328125" style="717" customWidth="1"/>
    <col min="15405" max="15405" width="23.265625" style="717" customWidth="1"/>
    <col min="15406" max="15406" width="28.265625" style="717" customWidth="1"/>
    <col min="15407" max="15407" width="33.59765625" style="717" customWidth="1"/>
    <col min="15408" max="15408" width="17.3984375" style="717" customWidth="1"/>
    <col min="15409" max="15415" width="0" style="717" hidden="1" customWidth="1"/>
    <col min="15416" max="15616" width="9.1328125" style="717"/>
    <col min="15617" max="15617" width="9.73046875" style="717" customWidth="1"/>
    <col min="15618" max="15618" width="0" style="717" hidden="1" customWidth="1"/>
    <col min="15619" max="15619" width="39.86328125" style="717" customWidth="1"/>
    <col min="15620" max="15620" width="11.3984375" style="717" customWidth="1"/>
    <col min="15621" max="15621" width="16.3984375" style="717" customWidth="1"/>
    <col min="15622" max="15622" width="10.73046875" style="717" bestFit="1" customWidth="1"/>
    <col min="15623" max="15625" width="10.73046875" style="717" customWidth="1"/>
    <col min="15626" max="15626" width="14.3984375" style="717" customWidth="1"/>
    <col min="15627" max="15627" width="17.73046875" style="717" customWidth="1"/>
    <col min="15628" max="15628" width="14.3984375" style="717" customWidth="1"/>
    <col min="15629" max="15630" width="7.86328125" style="717" customWidth="1"/>
    <col min="15631" max="15631" width="9.59765625" style="717" bestFit="1" customWidth="1"/>
    <col min="15632" max="15635" width="7.86328125" style="717" customWidth="1"/>
    <col min="15636" max="15636" width="9.73046875" style="717" customWidth="1"/>
    <col min="15637" max="15637" width="7.86328125" style="717" customWidth="1"/>
    <col min="15638" max="15638" width="8.265625" style="717" bestFit="1" customWidth="1"/>
    <col min="15639" max="15660" width="7.86328125" style="717" customWidth="1"/>
    <col min="15661" max="15661" width="23.265625" style="717" customWidth="1"/>
    <col min="15662" max="15662" width="28.265625" style="717" customWidth="1"/>
    <col min="15663" max="15663" width="33.59765625" style="717" customWidth="1"/>
    <col min="15664" max="15664" width="17.3984375" style="717" customWidth="1"/>
    <col min="15665" max="15671" width="0" style="717" hidden="1" customWidth="1"/>
    <col min="15672" max="15872" width="9.1328125" style="717"/>
    <col min="15873" max="15873" width="9.73046875" style="717" customWidth="1"/>
    <col min="15874" max="15874" width="0" style="717" hidden="1" customWidth="1"/>
    <col min="15875" max="15875" width="39.86328125" style="717" customWidth="1"/>
    <col min="15876" max="15876" width="11.3984375" style="717" customWidth="1"/>
    <col min="15877" max="15877" width="16.3984375" style="717" customWidth="1"/>
    <col min="15878" max="15878" width="10.73046875" style="717" bestFit="1" customWidth="1"/>
    <col min="15879" max="15881" width="10.73046875" style="717" customWidth="1"/>
    <col min="15882" max="15882" width="14.3984375" style="717" customWidth="1"/>
    <col min="15883" max="15883" width="17.73046875" style="717" customWidth="1"/>
    <col min="15884" max="15884" width="14.3984375" style="717" customWidth="1"/>
    <col min="15885" max="15886" width="7.86328125" style="717" customWidth="1"/>
    <col min="15887" max="15887" width="9.59765625" style="717" bestFit="1" customWidth="1"/>
    <col min="15888" max="15891" width="7.86328125" style="717" customWidth="1"/>
    <col min="15892" max="15892" width="9.73046875" style="717" customWidth="1"/>
    <col min="15893" max="15893" width="7.86328125" style="717" customWidth="1"/>
    <col min="15894" max="15894" width="8.265625" style="717" bestFit="1" customWidth="1"/>
    <col min="15895" max="15916" width="7.86328125" style="717" customWidth="1"/>
    <col min="15917" max="15917" width="23.265625" style="717" customWidth="1"/>
    <col min="15918" max="15918" width="28.265625" style="717" customWidth="1"/>
    <col min="15919" max="15919" width="33.59765625" style="717" customWidth="1"/>
    <col min="15920" max="15920" width="17.3984375" style="717" customWidth="1"/>
    <col min="15921" max="15927" width="0" style="717" hidden="1" customWidth="1"/>
    <col min="15928" max="16128" width="9.1328125" style="717"/>
    <col min="16129" max="16129" width="9.73046875" style="717" customWidth="1"/>
    <col min="16130" max="16130" width="0" style="717" hidden="1" customWidth="1"/>
    <col min="16131" max="16131" width="39.86328125" style="717" customWidth="1"/>
    <col min="16132" max="16132" width="11.3984375" style="717" customWidth="1"/>
    <col min="16133" max="16133" width="16.3984375" style="717" customWidth="1"/>
    <col min="16134" max="16134" width="10.73046875" style="717" bestFit="1" customWidth="1"/>
    <col min="16135" max="16137" width="10.73046875" style="717" customWidth="1"/>
    <col min="16138" max="16138" width="14.3984375" style="717" customWidth="1"/>
    <col min="16139" max="16139" width="17.73046875" style="717" customWidth="1"/>
    <col min="16140" max="16140" width="14.3984375" style="717" customWidth="1"/>
    <col min="16141" max="16142" width="7.86328125" style="717" customWidth="1"/>
    <col min="16143" max="16143" width="9.59765625" style="717" bestFit="1" customWidth="1"/>
    <col min="16144" max="16147" width="7.86328125" style="717" customWidth="1"/>
    <col min="16148" max="16148" width="9.73046875" style="717" customWidth="1"/>
    <col min="16149" max="16149" width="7.86328125" style="717" customWidth="1"/>
    <col min="16150" max="16150" width="8.265625" style="717" bestFit="1" customWidth="1"/>
    <col min="16151" max="16172" width="7.86328125" style="717" customWidth="1"/>
    <col min="16173" max="16173" width="23.265625" style="717" customWidth="1"/>
    <col min="16174" max="16174" width="28.265625" style="717" customWidth="1"/>
    <col min="16175" max="16175" width="33.59765625" style="717" customWidth="1"/>
    <col min="16176" max="16176" width="17.3984375" style="717" customWidth="1"/>
    <col min="16177" max="16183" width="0" style="717" hidden="1" customWidth="1"/>
    <col min="16184" max="16384" width="9.1328125" style="717"/>
  </cols>
  <sheetData>
    <row r="1" spans="1:256" ht="37.5" customHeight="1">
      <c r="A1" s="903" t="s">
        <v>1255</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682">
        <f>BD1+BE1+BF1</f>
        <v>8</v>
      </c>
      <c r="BD1" s="414">
        <f>SUM(BD7:BD175)</f>
        <v>0</v>
      </c>
      <c r="BE1" s="414">
        <f>SUM(BE7:BE175)</f>
        <v>8</v>
      </c>
      <c r="BF1" s="414">
        <f>SUM(BF7:BF175)</f>
        <v>0</v>
      </c>
      <c r="BG1" s="414">
        <f>SUM(BG7:BG175)</f>
        <v>132</v>
      </c>
    </row>
    <row r="2" spans="1:256" s="677" customFormat="1" ht="18.75" customHeight="1">
      <c r="A2" s="900" t="s">
        <v>1425</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900"/>
      <c r="AR2" s="900"/>
      <c r="AS2" s="900"/>
      <c r="AT2" s="900"/>
      <c r="AU2" s="900"/>
      <c r="AV2" s="854" t="s">
        <v>1396</v>
      </c>
      <c r="BD2" s="855">
        <f>BD1/AV1*100</f>
        <v>0</v>
      </c>
      <c r="BE2" s="855">
        <f>BE1/AV1*100</f>
        <v>100</v>
      </c>
      <c r="BF2" s="855">
        <f>BF1/AV1*100</f>
        <v>0</v>
      </c>
      <c r="BG2" s="676"/>
    </row>
    <row r="3" spans="1:256" s="799" customFormat="1" ht="11.25" customHeight="1">
      <c r="A3" s="798"/>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c r="AL3" s="798"/>
      <c r="AM3" s="798"/>
      <c r="AN3" s="798"/>
      <c r="AO3" s="798"/>
      <c r="AP3" s="798"/>
      <c r="AQ3" s="798"/>
      <c r="AR3" s="798"/>
      <c r="AS3" s="798"/>
      <c r="AT3" s="798"/>
      <c r="AU3" s="798"/>
      <c r="AV3" s="683"/>
      <c r="BD3" s="681"/>
      <c r="BE3" s="681"/>
      <c r="BF3" s="681"/>
      <c r="BG3" s="414"/>
    </row>
    <row r="4" spans="1:256" s="421" customFormat="1" ht="20.25" customHeight="1">
      <c r="A4" s="901" t="s">
        <v>711</v>
      </c>
      <c r="B4" s="901"/>
      <c r="C4" s="939" t="s">
        <v>712</v>
      </c>
      <c r="D4" s="901" t="s">
        <v>713</v>
      </c>
      <c r="E4" s="902" t="s">
        <v>714</v>
      </c>
      <c r="F4" s="902" t="s">
        <v>715</v>
      </c>
      <c r="G4" s="706"/>
      <c r="H4" s="706"/>
      <c r="I4" s="706"/>
      <c r="J4" s="706" t="s">
        <v>716</v>
      </c>
      <c r="K4" s="706"/>
      <c r="L4" s="706"/>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901" t="s">
        <v>717</v>
      </c>
      <c r="AT4" s="901" t="s">
        <v>718</v>
      </c>
      <c r="AU4" s="901" t="s">
        <v>719</v>
      </c>
      <c r="AV4" s="894" t="s">
        <v>720</v>
      </c>
      <c r="BD4" s="635"/>
      <c r="BG4" s="422"/>
    </row>
    <row r="5" spans="1:256" s="421" customFormat="1" ht="49.15" customHeight="1">
      <c r="A5" s="901"/>
      <c r="B5" s="901"/>
      <c r="C5" s="939"/>
      <c r="D5" s="901"/>
      <c r="E5" s="902"/>
      <c r="F5" s="902"/>
      <c r="G5" s="706"/>
      <c r="H5" s="706"/>
      <c r="I5" s="706"/>
      <c r="J5" s="706" t="s">
        <v>721</v>
      </c>
      <c r="K5" s="706"/>
      <c r="L5" s="706" t="s">
        <v>722</v>
      </c>
      <c r="M5" s="653" t="s">
        <v>506</v>
      </c>
      <c r="N5" s="653" t="s">
        <v>252</v>
      </c>
      <c r="O5" s="653" t="s">
        <v>723</v>
      </c>
      <c r="P5" s="654" t="s">
        <v>1</v>
      </c>
      <c r="Q5" s="654" t="s">
        <v>11</v>
      </c>
      <c r="R5" s="654" t="s">
        <v>3</v>
      </c>
      <c r="S5" s="654" t="s">
        <v>425</v>
      </c>
      <c r="T5" s="654" t="s">
        <v>724</v>
      </c>
      <c r="U5" s="654" t="s">
        <v>725</v>
      </c>
      <c r="V5" s="654" t="s">
        <v>726</v>
      </c>
      <c r="W5" s="654" t="s">
        <v>727</v>
      </c>
      <c r="X5" s="654" t="s">
        <v>251</v>
      </c>
      <c r="Y5" s="654" t="s">
        <v>248</v>
      </c>
      <c r="Z5" s="654" t="s">
        <v>23</v>
      </c>
      <c r="AA5" s="654" t="s">
        <v>256</v>
      </c>
      <c r="AB5" s="654" t="s">
        <v>728</v>
      </c>
      <c r="AC5" s="654" t="s">
        <v>729</v>
      </c>
      <c r="AD5" s="654" t="s">
        <v>730</v>
      </c>
      <c r="AE5" s="654" t="s">
        <v>731</v>
      </c>
      <c r="AF5" s="654" t="s">
        <v>732</v>
      </c>
      <c r="AG5" s="654" t="s">
        <v>251</v>
      </c>
      <c r="AH5" s="654" t="s">
        <v>733</v>
      </c>
      <c r="AI5" s="654" t="s">
        <v>734</v>
      </c>
      <c r="AJ5" s="654" t="s">
        <v>735</v>
      </c>
      <c r="AK5" s="654" t="s">
        <v>736</v>
      </c>
      <c r="AL5" s="654" t="s">
        <v>737</v>
      </c>
      <c r="AM5" s="654" t="s">
        <v>738</v>
      </c>
      <c r="AN5" s="654" t="s">
        <v>739</v>
      </c>
      <c r="AO5" s="654" t="s">
        <v>740</v>
      </c>
      <c r="AP5" s="654" t="s">
        <v>741</v>
      </c>
      <c r="AQ5" s="654" t="s">
        <v>742</v>
      </c>
      <c r="AR5" s="654" t="s">
        <v>743</v>
      </c>
      <c r="AS5" s="901"/>
      <c r="AT5" s="901"/>
      <c r="AU5" s="901"/>
      <c r="AV5" s="894"/>
      <c r="BD5" s="705" t="s">
        <v>744</v>
      </c>
      <c r="BE5" s="425" t="s">
        <v>745</v>
      </c>
      <c r="BF5" s="425" t="s">
        <v>746</v>
      </c>
      <c r="BG5" s="425" t="s">
        <v>747</v>
      </c>
    </row>
    <row r="6" spans="1:256" s="430" customFormat="1">
      <c r="A6" s="426">
        <v>-1</v>
      </c>
      <c r="B6" s="426"/>
      <c r="C6" s="764">
        <v>-2</v>
      </c>
      <c r="D6" s="426">
        <v>-3</v>
      </c>
      <c r="E6" s="426">
        <v>-4</v>
      </c>
      <c r="F6" s="426">
        <v>-5</v>
      </c>
      <c r="G6" s="426"/>
      <c r="H6" s="426"/>
      <c r="I6" s="426"/>
      <c r="J6" s="426">
        <v>-6</v>
      </c>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v>-7</v>
      </c>
      <c r="AQ6" s="426">
        <v>-8</v>
      </c>
      <c r="AR6" s="426">
        <v>-9</v>
      </c>
      <c r="AS6" s="426">
        <v>-11</v>
      </c>
      <c r="AT6" s="426">
        <v>-12</v>
      </c>
      <c r="AU6" s="426">
        <v>-13</v>
      </c>
      <c r="AV6" s="641">
        <v>-14</v>
      </c>
      <c r="BD6" s="426"/>
      <c r="BE6" s="797"/>
      <c r="BF6" s="797"/>
      <c r="BG6" s="796"/>
      <c r="IV6" s="430">
        <f>SUM(A6:IU6)</f>
        <v>-95</v>
      </c>
    </row>
    <row r="7" spans="1:256" ht="34.5">
      <c r="A7" s="431" t="s">
        <v>748</v>
      </c>
      <c r="B7" s="431"/>
      <c r="C7" s="432" t="s">
        <v>749</v>
      </c>
      <c r="D7" s="433"/>
      <c r="E7" s="433"/>
      <c r="F7" s="433"/>
      <c r="G7" s="433"/>
      <c r="H7" s="433"/>
      <c r="I7" s="433"/>
      <c r="J7" s="455">
        <f>SUM(M7:AR7)</f>
        <v>0</v>
      </c>
      <c r="K7" s="435"/>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6"/>
      <c r="AQ7" s="436"/>
      <c r="AR7" s="436"/>
      <c r="AS7" s="437"/>
      <c r="AT7" s="438"/>
      <c r="AU7" s="437"/>
      <c r="AV7" s="642"/>
      <c r="BD7" s="437"/>
      <c r="BE7" s="429"/>
      <c r="BF7" s="429"/>
      <c r="BG7" s="428"/>
    </row>
    <row r="8" spans="1:256" s="416" customFormat="1" ht="24.95" customHeight="1">
      <c r="A8" s="431" t="s">
        <v>754</v>
      </c>
      <c r="B8" s="431"/>
      <c r="C8" s="447" t="s">
        <v>755</v>
      </c>
      <c r="D8" s="448"/>
      <c r="E8" s="433"/>
      <c r="F8" s="577"/>
      <c r="G8" s="577"/>
      <c r="H8" s="577"/>
      <c r="I8" s="577"/>
      <c r="J8" s="455">
        <f>SUM(M8:AR8)</f>
        <v>0</v>
      </c>
      <c r="K8" s="455"/>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3"/>
      <c r="AM8" s="433"/>
      <c r="AN8" s="433"/>
      <c r="AO8" s="433"/>
      <c r="AP8" s="758"/>
      <c r="AQ8" s="758"/>
      <c r="AR8" s="758"/>
      <c r="AS8" s="437"/>
      <c r="AT8" s="705"/>
      <c r="AU8" s="437"/>
      <c r="AV8" s="642"/>
      <c r="BD8" s="437"/>
      <c r="BE8" s="437"/>
      <c r="BF8" s="437"/>
      <c r="BG8" s="437"/>
    </row>
    <row r="9" spans="1:256" s="416" customFormat="1" ht="24.95" customHeight="1">
      <c r="A9" s="440" t="s">
        <v>756</v>
      </c>
      <c r="B9" s="440"/>
      <c r="C9" s="449" t="s">
        <v>757</v>
      </c>
      <c r="D9" s="446"/>
      <c r="E9" s="577"/>
      <c r="F9" s="577"/>
      <c r="G9" s="577"/>
      <c r="H9" s="577"/>
      <c r="I9" s="577"/>
      <c r="J9" s="455">
        <f>SUM(M9:AR9)</f>
        <v>0</v>
      </c>
      <c r="K9" s="455"/>
      <c r="L9" s="433"/>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759"/>
      <c r="AQ9" s="759"/>
      <c r="AR9" s="759"/>
      <c r="AS9" s="444"/>
      <c r="AT9" s="705"/>
      <c r="AU9" s="437"/>
      <c r="AV9" s="643"/>
      <c r="BD9" s="437"/>
      <c r="BE9" s="437"/>
      <c r="BF9" s="437"/>
      <c r="BG9" s="437"/>
    </row>
    <row r="10" spans="1:256" s="458" customFormat="1" ht="45" customHeight="1">
      <c r="A10" s="707">
        <f>IF(C10="",0,MAX($A$7:A9)+1)</f>
        <v>1</v>
      </c>
      <c r="B10" s="465">
        <v>4</v>
      </c>
      <c r="C10" s="765" t="s">
        <v>774</v>
      </c>
      <c r="D10" s="777" t="s">
        <v>759</v>
      </c>
      <c r="E10" s="475">
        <v>2.83</v>
      </c>
      <c r="F10" s="469"/>
      <c r="G10" s="719">
        <v>2.8</v>
      </c>
      <c r="H10" s="468">
        <f t="shared" ref="H10" si="0">I10-E10</f>
        <v>0</v>
      </c>
      <c r="I10" s="455">
        <f t="shared" ref="I10" si="1">J10+F10</f>
        <v>2.83</v>
      </c>
      <c r="J10" s="455">
        <f t="shared" ref="J10" si="2">SUM(M10:Q10)+SUM(S10:AP10)</f>
        <v>2.83</v>
      </c>
      <c r="K10" s="455" t="s">
        <v>775</v>
      </c>
      <c r="L10" s="455" t="s">
        <v>775</v>
      </c>
      <c r="M10" s="475"/>
      <c r="N10" s="476">
        <v>0.78</v>
      </c>
      <c r="O10" s="476"/>
      <c r="P10" s="476">
        <v>2.0499999999999998</v>
      </c>
      <c r="Q10" s="476"/>
      <c r="R10" s="476"/>
      <c r="S10" s="721"/>
      <c r="T10" s="721"/>
      <c r="U10" s="476"/>
      <c r="V10" s="476"/>
      <c r="W10" s="721"/>
      <c r="X10" s="476"/>
      <c r="Y10" s="476"/>
      <c r="Z10" s="476"/>
      <c r="AA10" s="721"/>
      <c r="AB10" s="476"/>
      <c r="AC10" s="721"/>
      <c r="AD10" s="721"/>
      <c r="AE10" s="476"/>
      <c r="AF10" s="476"/>
      <c r="AG10" s="721"/>
      <c r="AH10" s="721"/>
      <c r="AI10" s="721"/>
      <c r="AJ10" s="476"/>
      <c r="AK10" s="721"/>
      <c r="AL10" s="476"/>
      <c r="AM10" s="476"/>
      <c r="AN10" s="476"/>
      <c r="AO10" s="721"/>
      <c r="AP10" s="719"/>
      <c r="AQ10" s="719"/>
      <c r="AR10" s="719"/>
      <c r="AS10" s="719" t="s">
        <v>696</v>
      </c>
      <c r="AT10" s="708" t="s">
        <v>776</v>
      </c>
      <c r="AU10" s="708"/>
      <c r="AV10" s="644">
        <v>2019</v>
      </c>
      <c r="AW10" s="712" t="s">
        <v>761</v>
      </c>
      <c r="AX10" s="712" t="s">
        <v>762</v>
      </c>
      <c r="AY10" s="456"/>
      <c r="AZ10" s="457"/>
      <c r="BD10" s="707"/>
      <c r="BE10" s="707">
        <v>1</v>
      </c>
      <c r="BF10" s="459"/>
      <c r="BG10" s="707">
        <v>1</v>
      </c>
    </row>
    <row r="11" spans="1:256" ht="45" customHeight="1">
      <c r="A11" s="710">
        <f>A10+1</f>
        <v>2</v>
      </c>
      <c r="B11" s="710"/>
      <c r="C11" s="720" t="s">
        <v>779</v>
      </c>
      <c r="D11" s="481" t="s">
        <v>759</v>
      </c>
      <c r="E11" s="455">
        <f>F11+J11</f>
        <v>3.5297999999999998</v>
      </c>
      <c r="F11" s="455"/>
      <c r="G11" s="455"/>
      <c r="H11" s="455"/>
      <c r="I11" s="455"/>
      <c r="J11" s="455">
        <f>SUM(M11:AR11)</f>
        <v>3.5297999999999998</v>
      </c>
      <c r="K11" s="455" t="str">
        <f>IF(M11&lt;&gt;0,M$5&amp;", ","")&amp;IF(N11&lt;&gt;0,N$5&amp;", ","")&amp;IF(O11&lt;&gt;0,O$5&amp;", ","")&amp;IF(P11&lt;&gt;0,P$5&amp;", ","")&amp;IF(Q11&lt;&gt;0,Q$5&amp;", ","")&amp;IF(R11&lt;&gt;0,R$5&amp;", ","")&amp;IF(S11&lt;&gt;0,S$5&amp;", ","")&amp;IF(T11&lt;&gt;0,T$5&amp;", ","")&amp;IF(U11&lt;&gt;0,U$5&amp;", ","")&amp;IF(V11&lt;&gt;0,V$5&amp;", ","")&amp;IF(W11&lt;&gt;0,W$5&amp;", ","")&amp;IF(X11&lt;&gt;0,X$5&amp;", ","")&amp;IF(Z11&lt;&gt;0,Z$5&amp;", ","")&amp;IF(AA11&lt;&gt;0,AA$5&amp;", ","")&amp;IF(AB11&lt;&gt;0,AB$5&amp;", ","")&amp;IF(AC11&lt;&gt;0,AC$5&amp;", ","")&amp;IF(AD11&lt;&gt;0,AD$5&amp;", ","")&amp;IF(AE11&lt;&gt;0,AE$5&amp;", ","")&amp;IF(AF11&lt;&gt;0,AF$5&amp;", ","")&amp;IF(AG11&lt;&gt;0,AG$5&amp;", ","")&amp;IF(AH11&lt;&gt;0,AH$5&amp;", ","")&amp;IF(AI11&lt;&gt;0,AI$5&amp;", ","")&amp;IF(AJ11&lt;&gt;0,AJ$5&amp;", ","")&amp;IF(AK11&lt;&gt;0,AK$5&amp;", ","")&amp;IF(AL11&lt;&gt;0,AL$5&amp;", ","")&amp;IF(AM11&lt;&gt;0,AM$5&amp;", ","")&amp;IF(AN11&lt;&gt;0,AN$5&amp;", ","")&amp;IF(AO11&lt;&gt;0,AO$5&amp;", ","")&amp;IF(AP11&lt;&gt;0,AP$5&amp;", ","")</f>
        <v xml:space="preserve">RSN, </v>
      </c>
      <c r="L11" s="455" t="s">
        <v>425</v>
      </c>
      <c r="M11" s="475"/>
      <c r="N11" s="476"/>
      <c r="O11" s="476"/>
      <c r="P11" s="476"/>
      <c r="Q11" s="476"/>
      <c r="R11" s="476"/>
      <c r="S11" s="721">
        <v>3.5297999999999998</v>
      </c>
      <c r="T11" s="721"/>
      <c r="U11" s="476"/>
      <c r="V11" s="476"/>
      <c r="W11" s="721"/>
      <c r="X11" s="476"/>
      <c r="Y11" s="476"/>
      <c r="Z11" s="476"/>
      <c r="AA11" s="721"/>
      <c r="AB11" s="476"/>
      <c r="AC11" s="721"/>
      <c r="AD11" s="721"/>
      <c r="AE11" s="476"/>
      <c r="AF11" s="476"/>
      <c r="AG11" s="721"/>
      <c r="AH11" s="721"/>
      <c r="AI11" s="721"/>
      <c r="AJ11" s="476"/>
      <c r="AK11" s="721"/>
      <c r="AL11" s="476"/>
      <c r="AM11" s="476"/>
      <c r="AN11" s="476"/>
      <c r="AO11" s="721"/>
      <c r="AP11" s="719"/>
      <c r="AQ11" s="719"/>
      <c r="AR11" s="719"/>
      <c r="AS11" s="437" t="s">
        <v>703</v>
      </c>
      <c r="AT11" s="483"/>
      <c r="AU11" s="437"/>
      <c r="AV11" s="642">
        <v>2022</v>
      </c>
      <c r="BD11" s="437"/>
      <c r="BE11" s="429"/>
      <c r="BF11" s="429"/>
      <c r="BG11" s="428">
        <v>1</v>
      </c>
    </row>
    <row r="12" spans="1:256" s="458" customFormat="1" ht="45" customHeight="1">
      <c r="A12" s="710">
        <f t="shared" ref="A12:A13" si="3">A11+1</f>
        <v>3</v>
      </c>
      <c r="B12" s="451">
        <v>30</v>
      </c>
      <c r="C12" s="715" t="s">
        <v>780</v>
      </c>
      <c r="D12" s="782" t="s">
        <v>759</v>
      </c>
      <c r="E12" s="783">
        <v>4.0999999999999996</v>
      </c>
      <c r="F12" s="713"/>
      <c r="G12" s="713"/>
      <c r="H12" s="468">
        <f>I12-E12</f>
        <v>0</v>
      </c>
      <c r="I12" s="455">
        <f>J12+F12</f>
        <v>4.0999999999999996</v>
      </c>
      <c r="J12" s="455">
        <f>SUM(M12:Q12)+SUM(S12:AP12)</f>
        <v>4.0999999999999996</v>
      </c>
      <c r="K12" s="455" t="s">
        <v>781</v>
      </c>
      <c r="L12" s="455" t="s">
        <v>764</v>
      </c>
      <c r="M12" s="713"/>
      <c r="N12" s="713"/>
      <c r="O12" s="713"/>
      <c r="P12" s="713">
        <v>0.28000000000000003</v>
      </c>
      <c r="Q12" s="713"/>
      <c r="R12" s="721"/>
      <c r="S12" s="721"/>
      <c r="T12" s="713">
        <v>3.82</v>
      </c>
      <c r="U12" s="713"/>
      <c r="V12" s="713"/>
      <c r="W12" s="713"/>
      <c r="X12" s="713"/>
      <c r="Y12" s="713"/>
      <c r="Z12" s="713"/>
      <c r="AA12" s="713"/>
      <c r="AB12" s="713"/>
      <c r="AC12" s="713"/>
      <c r="AD12" s="713"/>
      <c r="AE12" s="713"/>
      <c r="AF12" s="713"/>
      <c r="AG12" s="713"/>
      <c r="AH12" s="713"/>
      <c r="AI12" s="713"/>
      <c r="AJ12" s="713"/>
      <c r="AK12" s="713"/>
      <c r="AL12" s="713"/>
      <c r="AM12" s="713"/>
      <c r="AN12" s="713"/>
      <c r="AO12" s="713"/>
      <c r="AP12" s="713"/>
      <c r="AQ12" s="713"/>
      <c r="AR12" s="713"/>
      <c r="AS12" s="713" t="s">
        <v>705</v>
      </c>
      <c r="AT12" s="712"/>
      <c r="AU12" s="712"/>
      <c r="AV12" s="645">
        <v>2022</v>
      </c>
      <c r="AW12" s="712" t="s">
        <v>767</v>
      </c>
      <c r="AX12" s="712" t="s">
        <v>762</v>
      </c>
      <c r="AY12" s="456"/>
      <c r="AZ12" s="457"/>
      <c r="BD12" s="707"/>
      <c r="BE12" s="707"/>
      <c r="BF12" s="459"/>
      <c r="BG12" s="707">
        <v>1</v>
      </c>
    </row>
    <row r="13" spans="1:256" s="458" customFormat="1" ht="45" customHeight="1">
      <c r="A13" s="710">
        <f t="shared" si="3"/>
        <v>4</v>
      </c>
      <c r="B13" s="451"/>
      <c r="C13" s="552" t="s">
        <v>782</v>
      </c>
      <c r="D13" s="479" t="s">
        <v>759</v>
      </c>
      <c r="E13" s="791">
        <v>1</v>
      </c>
      <c r="F13" s="713"/>
      <c r="G13" s="719"/>
      <c r="H13" s="468"/>
      <c r="I13" s="455"/>
      <c r="J13" s="455">
        <v>1</v>
      </c>
      <c r="K13" s="455"/>
      <c r="L13" s="455" t="s">
        <v>724</v>
      </c>
      <c r="M13" s="455"/>
      <c r="N13" s="719"/>
      <c r="O13" s="719"/>
      <c r="P13" s="719"/>
      <c r="Q13" s="719"/>
      <c r="R13" s="721"/>
      <c r="S13" s="721"/>
      <c r="T13" s="719">
        <v>1</v>
      </c>
      <c r="U13" s="719"/>
      <c r="V13" s="719"/>
      <c r="W13" s="719"/>
      <c r="X13" s="719"/>
      <c r="Y13" s="719"/>
      <c r="Z13" s="719"/>
      <c r="AA13" s="719"/>
      <c r="AB13" s="719"/>
      <c r="AC13" s="719"/>
      <c r="AD13" s="719"/>
      <c r="AE13" s="719"/>
      <c r="AF13" s="719"/>
      <c r="AG13" s="719"/>
      <c r="AH13" s="719"/>
      <c r="AI13" s="719"/>
      <c r="AJ13" s="719"/>
      <c r="AK13" s="719"/>
      <c r="AL13" s="719"/>
      <c r="AM13" s="719"/>
      <c r="AN13" s="719"/>
      <c r="AO13" s="719"/>
      <c r="AP13" s="719"/>
      <c r="AQ13" s="719"/>
      <c r="AR13" s="719"/>
      <c r="AS13" s="719" t="s">
        <v>707</v>
      </c>
      <c r="AT13" s="712"/>
      <c r="AU13" s="480"/>
      <c r="AV13" s="645">
        <v>2022</v>
      </c>
      <c r="AW13" s="708" t="s">
        <v>767</v>
      </c>
      <c r="AX13" s="712" t="s">
        <v>783</v>
      </c>
      <c r="AY13" s="456"/>
      <c r="AZ13" s="457"/>
      <c r="BD13" s="707"/>
      <c r="BE13" s="707"/>
      <c r="BF13" s="459"/>
      <c r="BG13" s="707">
        <v>1</v>
      </c>
    </row>
    <row r="14" spans="1:256" s="757" customFormat="1" ht="24.95" customHeight="1">
      <c r="A14" s="484" t="s">
        <v>784</v>
      </c>
      <c r="B14" s="484"/>
      <c r="C14" s="485" t="s">
        <v>785</v>
      </c>
      <c r="D14" s="486"/>
      <c r="E14" s="577">
        <f>F14+J14</f>
        <v>0</v>
      </c>
      <c r="F14" s="665"/>
      <c r="G14" s="665"/>
      <c r="H14" s="665"/>
      <c r="I14" s="665"/>
      <c r="J14" s="577">
        <f>SUM(M14:AR14)</f>
        <v>0</v>
      </c>
      <c r="K14" s="577"/>
      <c r="L14" s="455" t="s">
        <v>1331</v>
      </c>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0"/>
      <c r="AP14" s="582"/>
      <c r="AQ14" s="582"/>
      <c r="AR14" s="582"/>
      <c r="AS14" s="486"/>
      <c r="AT14" s="486"/>
      <c r="AU14" s="486"/>
      <c r="AV14" s="646"/>
      <c r="BD14" s="486"/>
      <c r="BE14" s="486"/>
      <c r="BF14" s="486"/>
      <c r="BG14" s="486"/>
    </row>
    <row r="15" spans="1:256" ht="45" customHeight="1">
      <c r="A15" s="495">
        <f>A13+1</f>
        <v>5</v>
      </c>
      <c r="B15" s="495"/>
      <c r="C15" s="715" t="s">
        <v>789</v>
      </c>
      <c r="D15" s="437" t="s">
        <v>787</v>
      </c>
      <c r="E15" s="455">
        <f>F15+J15</f>
        <v>0.10500000000000001</v>
      </c>
      <c r="F15" s="657"/>
      <c r="G15" s="657"/>
      <c r="H15" s="657"/>
      <c r="I15" s="657"/>
      <c r="J15" s="455">
        <f>SUM(M15:AR15)</f>
        <v>0.10500000000000001</v>
      </c>
      <c r="K15" s="455" t="str">
        <f>IF(M15&lt;&gt;0,M$5&amp;", ","")&amp;IF(N15&lt;&gt;0,N$5&amp;", ","")&amp;IF(O15&lt;&gt;0,O$5&amp;", ","")&amp;IF(P15&lt;&gt;0,P$5&amp;", ","")&amp;IF(Q15&lt;&gt;0,Q$5&amp;", ","")&amp;IF(R15&lt;&gt;0,R$5&amp;", ","")&amp;IF(S15&lt;&gt;0,S$5&amp;", ","")&amp;IF(T15&lt;&gt;0,T$5&amp;", ","")&amp;IF(U15&lt;&gt;0,U$5&amp;", ","")&amp;IF(V15&lt;&gt;0,V$5&amp;", ","")&amp;IF(W15&lt;&gt;0,W$5&amp;", ","")&amp;IF(X15&lt;&gt;0,X$5&amp;", ","")&amp;IF(Z15&lt;&gt;0,Z$5&amp;", ","")&amp;IF(AA15&lt;&gt;0,AA$5&amp;", ","")&amp;IF(AB15&lt;&gt;0,AB$5&amp;", ","")&amp;IF(AC15&lt;&gt;0,AC$5&amp;", ","")&amp;IF(AD15&lt;&gt;0,AD$5&amp;", ","")&amp;IF(AE15&lt;&gt;0,AE$5&amp;", ","")&amp;IF(AF15&lt;&gt;0,AF$5&amp;", ","")&amp;IF(AG15&lt;&gt;0,AG$5&amp;", ","")&amp;IF(AH15&lt;&gt;0,AH$5&amp;", ","")&amp;IF(AI15&lt;&gt;0,AI$5&amp;", ","")&amp;IF(AJ15&lt;&gt;0,AJ$5&amp;", ","")&amp;IF(AK15&lt;&gt;0,AK$5&amp;", ","")&amp;IF(AL15&lt;&gt;0,AL$5&amp;", ","")&amp;IF(AM15&lt;&gt;0,AM$5&amp;", ","")&amp;IF(AN15&lt;&gt;0,AN$5&amp;", ","")&amp;IF(AO15&lt;&gt;0,AO$5&amp;", ","")&amp;IF(AP15&lt;&gt;0,AP$5&amp;", ","")</f>
        <v xml:space="preserve">LUK, HNK, </v>
      </c>
      <c r="L15" s="455" t="s">
        <v>775</v>
      </c>
      <c r="M15" s="713"/>
      <c r="N15" s="713">
        <v>4.2000000000000003E-2</v>
      </c>
      <c r="O15" s="713"/>
      <c r="P15" s="713">
        <v>6.3E-2</v>
      </c>
      <c r="Q15" s="713"/>
      <c r="R15" s="713"/>
      <c r="S15" s="713"/>
      <c r="T15" s="713"/>
      <c r="U15" s="713"/>
      <c r="V15" s="713"/>
      <c r="W15" s="713"/>
      <c r="X15" s="713"/>
      <c r="Y15" s="713"/>
      <c r="Z15" s="713"/>
      <c r="AA15" s="713"/>
      <c r="AB15" s="713"/>
      <c r="AC15" s="713"/>
      <c r="AD15" s="713"/>
      <c r="AE15" s="713"/>
      <c r="AF15" s="713"/>
      <c r="AG15" s="713"/>
      <c r="AH15" s="713"/>
      <c r="AI15" s="713"/>
      <c r="AJ15" s="713"/>
      <c r="AK15" s="713"/>
      <c r="AL15" s="713"/>
      <c r="AM15" s="713"/>
      <c r="AN15" s="713"/>
      <c r="AO15" s="713"/>
      <c r="AP15" s="713"/>
      <c r="AQ15" s="713"/>
      <c r="AR15" s="713"/>
      <c r="AS15" s="713" t="s">
        <v>702</v>
      </c>
      <c r="AT15" s="483"/>
      <c r="AU15" s="437" t="s">
        <v>790</v>
      </c>
      <c r="AV15" s="642">
        <v>2022</v>
      </c>
      <c r="BD15" s="437"/>
      <c r="BE15" s="429"/>
      <c r="BF15" s="429"/>
      <c r="BG15" s="428">
        <v>1</v>
      </c>
    </row>
    <row r="16" spans="1:256" ht="45" customHeight="1">
      <c r="A16" s="495">
        <f>A15+1</f>
        <v>6</v>
      </c>
      <c r="B16" s="495"/>
      <c r="C16" s="715" t="s">
        <v>791</v>
      </c>
      <c r="D16" s="437" t="s">
        <v>787</v>
      </c>
      <c r="E16" s="455">
        <f>F16+J16</f>
        <v>0.20699999999999999</v>
      </c>
      <c r="F16" s="657"/>
      <c r="G16" s="657"/>
      <c r="H16" s="657"/>
      <c r="I16" s="657"/>
      <c r="J16" s="455">
        <f>SUM(M16:AR16)</f>
        <v>0.20699999999999999</v>
      </c>
      <c r="K16" s="455" t="str">
        <f>IF(M16&lt;&gt;0,M$5&amp;", ","")&amp;IF(N16&lt;&gt;0,N$5&amp;", ","")&amp;IF(O16&lt;&gt;0,O$5&amp;", ","")&amp;IF(P16&lt;&gt;0,P$5&amp;", ","")&amp;IF(Q16&lt;&gt;0,Q$5&amp;", ","")&amp;IF(R16&lt;&gt;0,R$5&amp;", ","")&amp;IF(S16&lt;&gt;0,S$5&amp;", ","")&amp;IF(T16&lt;&gt;0,T$5&amp;", ","")&amp;IF(U16&lt;&gt;0,U$5&amp;", ","")&amp;IF(V16&lt;&gt;0,V$5&amp;", ","")&amp;IF(W16&lt;&gt;0,W$5&amp;", ","")&amp;IF(X16&lt;&gt;0,X$5&amp;", ","")&amp;IF(Z16&lt;&gt;0,Z$5&amp;", ","")&amp;IF(AA16&lt;&gt;0,AA$5&amp;", ","")&amp;IF(AB16&lt;&gt;0,AB$5&amp;", ","")&amp;IF(AC16&lt;&gt;0,AC$5&amp;", ","")&amp;IF(AD16&lt;&gt;0,AD$5&amp;", ","")&amp;IF(AE16&lt;&gt;0,AE$5&amp;", ","")&amp;IF(AF16&lt;&gt;0,AF$5&amp;", ","")&amp;IF(AG16&lt;&gt;0,AG$5&amp;", ","")&amp;IF(AH16&lt;&gt;0,AH$5&amp;", ","")&amp;IF(AI16&lt;&gt;0,AI$5&amp;", ","")&amp;IF(AJ16&lt;&gt;0,AJ$5&amp;", ","")&amp;IF(AK16&lt;&gt;0,AK$5&amp;", ","")&amp;IF(AL16&lt;&gt;0,AL$5&amp;", ","")&amp;IF(AM16&lt;&gt;0,AM$5&amp;", ","")&amp;IF(AN16&lt;&gt;0,AN$5&amp;", ","")&amp;IF(AO16&lt;&gt;0,AO$5&amp;", ","")&amp;IF(AP16&lt;&gt;0,AP$5&amp;", ","")</f>
        <v xml:space="preserve">DGD, </v>
      </c>
      <c r="L16" s="455" t="s">
        <v>735</v>
      </c>
      <c r="M16" s="713"/>
      <c r="N16" s="713"/>
      <c r="O16" s="713"/>
      <c r="P16" s="713"/>
      <c r="Q16" s="713"/>
      <c r="R16" s="713"/>
      <c r="S16" s="713"/>
      <c r="T16" s="713"/>
      <c r="U16" s="713"/>
      <c r="V16" s="713"/>
      <c r="W16" s="713"/>
      <c r="X16" s="713"/>
      <c r="Y16" s="713"/>
      <c r="Z16" s="713"/>
      <c r="AA16" s="713"/>
      <c r="AB16" s="713"/>
      <c r="AC16" s="713"/>
      <c r="AD16" s="713"/>
      <c r="AE16" s="713"/>
      <c r="AF16" s="713"/>
      <c r="AG16" s="713"/>
      <c r="AH16" s="713"/>
      <c r="AI16" s="713"/>
      <c r="AJ16" s="713">
        <v>0.20699999999999999</v>
      </c>
      <c r="AK16" s="713"/>
      <c r="AL16" s="713"/>
      <c r="AM16" s="713"/>
      <c r="AN16" s="713"/>
      <c r="AO16" s="713"/>
      <c r="AP16" s="713"/>
      <c r="AQ16" s="713"/>
      <c r="AR16" s="713"/>
      <c r="AS16" s="713" t="s">
        <v>699</v>
      </c>
      <c r="AT16" s="483"/>
      <c r="AU16" s="437" t="s">
        <v>790</v>
      </c>
      <c r="AV16" s="642">
        <v>2022</v>
      </c>
      <c r="BD16" s="437"/>
      <c r="BE16" s="429"/>
      <c r="BF16" s="429"/>
      <c r="BG16" s="428">
        <v>1</v>
      </c>
    </row>
    <row r="17" spans="1:59" ht="45" customHeight="1">
      <c r="A17" s="495">
        <f t="shared" ref="A17:A20" si="4">A16+1</f>
        <v>7</v>
      </c>
      <c r="B17" s="495"/>
      <c r="C17" s="720" t="s">
        <v>792</v>
      </c>
      <c r="D17" s="437" t="s">
        <v>787</v>
      </c>
      <c r="E17" s="455">
        <f>F17+J17</f>
        <v>0.2288</v>
      </c>
      <c r="F17" s="657"/>
      <c r="G17" s="657"/>
      <c r="H17" s="657"/>
      <c r="I17" s="657"/>
      <c r="J17" s="455">
        <f>SUM(M17:AR17)</f>
        <v>0.2288</v>
      </c>
      <c r="K17" s="455" t="str">
        <f>IF(M17&lt;&gt;0,M$5&amp;", ","")&amp;IF(N17&lt;&gt;0,N$5&amp;", ","")&amp;IF(O17&lt;&gt;0,O$5&amp;", ","")&amp;IF(P17&lt;&gt;0,P$5&amp;", ","")&amp;IF(Q17&lt;&gt;0,Q$5&amp;", ","")&amp;IF(R17&lt;&gt;0,R$5&amp;", ","")&amp;IF(S17&lt;&gt;0,S$5&amp;", ","")&amp;IF(T17&lt;&gt;0,T$5&amp;", ","")&amp;IF(U17&lt;&gt;0,U$5&amp;", ","")&amp;IF(V17&lt;&gt;0,V$5&amp;", ","")&amp;IF(W17&lt;&gt;0,W$5&amp;", ","")&amp;IF(X17&lt;&gt;0,X$5&amp;", ","")&amp;IF(Z17&lt;&gt;0,Z$5&amp;", ","")&amp;IF(AA17&lt;&gt;0,AA$5&amp;", ","")&amp;IF(AB17&lt;&gt;0,AB$5&amp;", ","")&amp;IF(AC17&lt;&gt;0,AC$5&amp;", ","")&amp;IF(AD17&lt;&gt;0,AD$5&amp;", ","")&amp;IF(AE17&lt;&gt;0,AE$5&amp;", ","")&amp;IF(AF17&lt;&gt;0,AF$5&amp;", ","")&amp;IF(AG17&lt;&gt;0,AG$5&amp;", ","")&amp;IF(AH17&lt;&gt;0,AH$5&amp;", ","")&amp;IF(AI17&lt;&gt;0,AI$5&amp;", ","")&amp;IF(AJ17&lt;&gt;0,AJ$5&amp;", ","")&amp;IF(AK17&lt;&gt;0,AK$5&amp;", ","")&amp;IF(AL17&lt;&gt;0,AL$5&amp;", ","")&amp;IF(AM17&lt;&gt;0,AM$5&amp;", ","")&amp;IF(AN17&lt;&gt;0,AN$5&amp;", ","")&amp;IF(AO17&lt;&gt;0,AO$5&amp;", ","")&amp;IF(AP17&lt;&gt;0,AP$5&amp;", ","")</f>
        <v xml:space="preserve">LUC, LUK, </v>
      </c>
      <c r="L17" s="455" t="s">
        <v>1427</v>
      </c>
      <c r="M17" s="713">
        <v>3.9100000000000003E-2</v>
      </c>
      <c r="N17" s="713">
        <v>0.18970000000000001</v>
      </c>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t="s">
        <v>703</v>
      </c>
      <c r="AT17" s="483"/>
      <c r="AU17" s="437" t="s">
        <v>790</v>
      </c>
      <c r="AV17" s="642">
        <v>2022</v>
      </c>
      <c r="BD17" s="437"/>
      <c r="BE17" s="429"/>
      <c r="BF17" s="429"/>
      <c r="BG17" s="428">
        <v>1</v>
      </c>
    </row>
    <row r="18" spans="1:59" ht="45" customHeight="1">
      <c r="A18" s="495">
        <f t="shared" si="4"/>
        <v>8</v>
      </c>
      <c r="B18" s="495"/>
      <c r="C18" s="715" t="s">
        <v>793</v>
      </c>
      <c r="D18" s="437" t="s">
        <v>787</v>
      </c>
      <c r="E18" s="455">
        <f>F18+J18</f>
        <v>0.16689999999999999</v>
      </c>
      <c r="F18" s="657"/>
      <c r="G18" s="657"/>
      <c r="H18" s="657"/>
      <c r="I18" s="657"/>
      <c r="J18" s="455">
        <f>SUM(M18:AR18)</f>
        <v>0.16689999999999999</v>
      </c>
      <c r="K18" s="455" t="str">
        <f>IF(M18&lt;&gt;0,M$5&amp;", ","")&amp;IF(N18&lt;&gt;0,N$5&amp;", ","")&amp;IF(O18&lt;&gt;0,O$5&amp;", ","")&amp;IF(P18&lt;&gt;0,P$5&amp;", ","")&amp;IF(Q18&lt;&gt;0,Q$5&amp;", ","")&amp;IF(R18&lt;&gt;0,R$5&amp;", ","")&amp;IF(S18&lt;&gt;0,S$5&amp;", ","")&amp;IF(T18&lt;&gt;0,T$5&amp;", ","")&amp;IF(U18&lt;&gt;0,U$5&amp;", ","")&amp;IF(V18&lt;&gt;0,V$5&amp;", ","")&amp;IF(W18&lt;&gt;0,W$5&amp;", ","")&amp;IF(X18&lt;&gt;0,X$5&amp;", ","")&amp;IF(Z18&lt;&gt;0,Z$5&amp;", ","")&amp;IF(AA18&lt;&gt;0,AA$5&amp;", ","")&amp;IF(AB18&lt;&gt;0,AB$5&amp;", ","")&amp;IF(AC18&lt;&gt;0,AC$5&amp;", ","")&amp;IF(AD18&lt;&gt;0,AD$5&amp;", ","")&amp;IF(AE18&lt;&gt;0,AE$5&amp;", ","")&amp;IF(AF18&lt;&gt;0,AF$5&amp;", ","")&amp;IF(AG18&lt;&gt;0,AG$5&amp;", ","")&amp;IF(AH18&lt;&gt;0,AH$5&amp;", ","")&amp;IF(AI18&lt;&gt;0,AI$5&amp;", ","")&amp;IF(AJ18&lt;&gt;0,AJ$5&amp;", ","")&amp;IF(AK18&lt;&gt;0,AK$5&amp;", ","")&amp;IF(AL18&lt;&gt;0,AL$5&amp;", ","")&amp;IF(AM18&lt;&gt;0,AM$5&amp;", ","")&amp;IF(AN18&lt;&gt;0,AN$5&amp;", ","")&amp;IF(AO18&lt;&gt;0,AO$5&amp;", ","")&amp;IF(AP18&lt;&gt;0,AP$5&amp;", ","")</f>
        <v xml:space="preserve">HNK, </v>
      </c>
      <c r="L18" s="455" t="s">
        <v>1</v>
      </c>
      <c r="M18" s="713"/>
      <c r="N18" s="713"/>
      <c r="O18" s="713"/>
      <c r="P18" s="713">
        <v>0.16689999999999999</v>
      </c>
      <c r="Q18" s="713"/>
      <c r="R18" s="713"/>
      <c r="S18" s="713"/>
      <c r="T18" s="713"/>
      <c r="U18" s="713"/>
      <c r="V18" s="713"/>
      <c r="W18" s="713"/>
      <c r="X18" s="713"/>
      <c r="Y18" s="713"/>
      <c r="Z18" s="713"/>
      <c r="AA18" s="713"/>
      <c r="AB18" s="713"/>
      <c r="AC18" s="713"/>
      <c r="AD18" s="713"/>
      <c r="AE18" s="713"/>
      <c r="AF18" s="713"/>
      <c r="AG18" s="713"/>
      <c r="AH18" s="713"/>
      <c r="AI18" s="713"/>
      <c r="AJ18" s="713"/>
      <c r="AK18" s="713"/>
      <c r="AL18" s="713"/>
      <c r="AM18" s="713"/>
      <c r="AN18" s="713"/>
      <c r="AO18" s="713"/>
      <c r="AP18" s="713"/>
      <c r="AQ18" s="713"/>
      <c r="AR18" s="713"/>
      <c r="AS18" s="713" t="s">
        <v>697</v>
      </c>
      <c r="AT18" s="712"/>
      <c r="AU18" s="712" t="s">
        <v>790</v>
      </c>
      <c r="AV18" s="645">
        <v>2022</v>
      </c>
      <c r="AW18" s="712" t="s">
        <v>761</v>
      </c>
      <c r="BD18" s="437"/>
      <c r="BE18" s="429"/>
      <c r="BF18" s="429"/>
      <c r="BG18" s="428">
        <v>1</v>
      </c>
    </row>
    <row r="19" spans="1:59" s="458" customFormat="1" ht="45" customHeight="1">
      <c r="A19" s="495">
        <f t="shared" si="4"/>
        <v>9</v>
      </c>
      <c r="B19" s="451">
        <v>20</v>
      </c>
      <c r="C19" s="715" t="s">
        <v>794</v>
      </c>
      <c r="D19" s="782" t="s">
        <v>787</v>
      </c>
      <c r="E19" s="783">
        <v>0.11</v>
      </c>
      <c r="F19" s="713"/>
      <c r="G19" s="713"/>
      <c r="H19" s="468">
        <f>I19-E19</f>
        <v>0</v>
      </c>
      <c r="I19" s="455">
        <f>J19+F19</f>
        <v>0.11</v>
      </c>
      <c r="J19" s="455">
        <f>SUM(M19:Q19)+SUM(S19:AP19)</f>
        <v>0.11</v>
      </c>
      <c r="K19" s="455" t="s">
        <v>733</v>
      </c>
      <c r="L19" s="455" t="s">
        <v>733</v>
      </c>
      <c r="M19" s="713"/>
      <c r="N19" s="713"/>
      <c r="O19" s="713"/>
      <c r="P19" s="713"/>
      <c r="Q19" s="713"/>
      <c r="R19" s="713"/>
      <c r="S19" s="713"/>
      <c r="T19" s="713"/>
      <c r="U19" s="713"/>
      <c r="V19" s="713"/>
      <c r="W19" s="713"/>
      <c r="X19" s="713"/>
      <c r="Y19" s="713"/>
      <c r="Z19" s="713"/>
      <c r="AA19" s="713"/>
      <c r="AB19" s="713"/>
      <c r="AC19" s="713"/>
      <c r="AD19" s="713"/>
      <c r="AE19" s="713"/>
      <c r="AF19" s="713"/>
      <c r="AG19" s="713"/>
      <c r="AH19" s="713">
        <v>0.11</v>
      </c>
      <c r="AI19" s="713"/>
      <c r="AJ19" s="713"/>
      <c r="AK19" s="713"/>
      <c r="AL19" s="713"/>
      <c r="AM19" s="713"/>
      <c r="AN19" s="713"/>
      <c r="AO19" s="713"/>
      <c r="AP19" s="713"/>
      <c r="AQ19" s="713"/>
      <c r="AR19" s="713"/>
      <c r="AS19" s="713" t="s">
        <v>704</v>
      </c>
      <c r="AT19" s="712"/>
      <c r="AU19" s="712" t="s">
        <v>790</v>
      </c>
      <c r="AV19" s="645">
        <v>2022</v>
      </c>
      <c r="AW19" s="712" t="s">
        <v>761</v>
      </c>
      <c r="AX19" s="712" t="s">
        <v>788</v>
      </c>
      <c r="AY19" s="456"/>
      <c r="AZ19" s="457"/>
      <c r="BD19" s="707"/>
      <c r="BE19" s="707"/>
      <c r="BF19" s="459"/>
      <c r="BG19" s="707">
        <v>1</v>
      </c>
    </row>
    <row r="20" spans="1:59" s="458" customFormat="1" ht="52.9">
      <c r="A20" s="495">
        <f t="shared" si="4"/>
        <v>10</v>
      </c>
      <c r="B20" s="451"/>
      <c r="C20" s="715" t="s">
        <v>795</v>
      </c>
      <c r="D20" s="782" t="s">
        <v>787</v>
      </c>
      <c r="E20" s="783">
        <v>0.54</v>
      </c>
      <c r="F20" s="713"/>
      <c r="G20" s="713"/>
      <c r="H20" s="468">
        <f>I20-E20</f>
        <v>0</v>
      </c>
      <c r="I20" s="455">
        <f>J20+F20</f>
        <v>0.54</v>
      </c>
      <c r="J20" s="455">
        <f>SUM(M20:Q20)+SUM(S20:AP20)</f>
        <v>0.54</v>
      </c>
      <c r="K20" s="712" t="s">
        <v>787</v>
      </c>
      <c r="L20" s="455" t="s">
        <v>11</v>
      </c>
      <c r="M20" s="713"/>
      <c r="N20" s="497"/>
      <c r="O20" s="713"/>
      <c r="P20" s="713"/>
      <c r="Q20" s="497">
        <v>0.54</v>
      </c>
      <c r="R20" s="713"/>
      <c r="S20" s="713"/>
      <c r="T20" s="713"/>
      <c r="U20" s="713"/>
      <c r="V20" s="713"/>
      <c r="W20" s="713"/>
      <c r="X20" s="713"/>
      <c r="Y20" s="713"/>
      <c r="Z20" s="713"/>
      <c r="AA20" s="713"/>
      <c r="AB20" s="713"/>
      <c r="AC20" s="713"/>
      <c r="AD20" s="713"/>
      <c r="AE20" s="713"/>
      <c r="AF20" s="713"/>
      <c r="AG20" s="713"/>
      <c r="AH20" s="713"/>
      <c r="AI20" s="713"/>
      <c r="AJ20" s="713"/>
      <c r="AK20" s="713"/>
      <c r="AL20" s="713"/>
      <c r="AM20" s="713"/>
      <c r="AN20" s="497"/>
      <c r="AO20" s="713"/>
      <c r="AP20" s="713"/>
      <c r="AQ20" s="713"/>
      <c r="AR20" s="713"/>
      <c r="AS20" s="713" t="s">
        <v>699</v>
      </c>
      <c r="AT20" s="712"/>
      <c r="AU20" s="712" t="s">
        <v>796</v>
      </c>
      <c r="AV20" s="645">
        <v>2022</v>
      </c>
      <c r="AW20" s="710" t="s">
        <v>767</v>
      </c>
      <c r="AX20" s="710" t="s">
        <v>797</v>
      </c>
      <c r="AY20" s="456"/>
      <c r="AZ20" s="457" t="s">
        <v>798</v>
      </c>
      <c r="BD20" s="707"/>
      <c r="BE20" s="707"/>
      <c r="BF20" s="459"/>
      <c r="BG20" s="707">
        <v>1</v>
      </c>
    </row>
    <row r="21" spans="1:59" ht="45" customHeight="1">
      <c r="A21" s="484" t="s">
        <v>799</v>
      </c>
      <c r="B21" s="484"/>
      <c r="C21" s="445" t="s">
        <v>840</v>
      </c>
      <c r="D21" s="437"/>
      <c r="E21" s="455">
        <f t="shared" ref="E21:E26" si="5">F21+J21</f>
        <v>0</v>
      </c>
      <c r="F21" s="657"/>
      <c r="G21" s="657"/>
      <c r="H21" s="657"/>
      <c r="I21" s="657"/>
      <c r="J21" s="455">
        <f t="shared" ref="J21:J26" si="6">SUM(M21:AR21)</f>
        <v>0</v>
      </c>
      <c r="K21" s="435"/>
      <c r="L21" s="455" t="s">
        <v>1331</v>
      </c>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204"/>
      <c r="AQ21" s="204"/>
      <c r="AR21" s="204"/>
      <c r="AS21" s="437"/>
      <c r="AT21" s="483"/>
      <c r="AU21" s="428"/>
      <c r="AV21" s="642"/>
      <c r="BD21" s="437"/>
      <c r="BE21" s="429"/>
      <c r="BF21" s="429"/>
      <c r="BG21" s="428"/>
    </row>
    <row r="22" spans="1:59" ht="45" customHeight="1">
      <c r="A22" s="495">
        <f>A20+1</f>
        <v>11</v>
      </c>
      <c r="B22" s="495"/>
      <c r="C22" s="507" t="s">
        <v>851</v>
      </c>
      <c r="D22" s="783" t="s">
        <v>842</v>
      </c>
      <c r="E22" s="455">
        <f t="shared" si="5"/>
        <v>5.9</v>
      </c>
      <c r="F22" s="657"/>
      <c r="G22" s="657"/>
      <c r="H22" s="657"/>
      <c r="I22" s="657"/>
      <c r="J22" s="455">
        <f t="shared" si="6"/>
        <v>5.9</v>
      </c>
      <c r="K22" s="455" t="str">
        <f>IF(M22&lt;&gt;0,'[1]DMCT_Đăng ký mới 2022'!M$3&amp;", ","")&amp;IF(N22&lt;&gt;0,'[1]DMCT_Đăng ký mới 2022'!N$3&amp;", ","")&amp;IF(O22&lt;&gt;0,'[1]DMCT_Đăng ký mới 2022'!O$3&amp;", ","")&amp;IF(P22&lt;&gt;0,'[1]DMCT_Đăng ký mới 2022'!P$3&amp;", ","")&amp;IF(Q22&lt;&gt;0,'[1]DMCT_Đăng ký mới 2022'!Q$3&amp;", ","")&amp;IF(R22&lt;&gt;0,'[1]DMCT_Đăng ký mới 2022'!R$3&amp;", ","")&amp;IF(S22&lt;&gt;0,'[1]DMCT_Đăng ký mới 2022'!S$3&amp;", ","")&amp;IF(T22&lt;&gt;0,'[1]DMCT_Đăng ký mới 2022'!T$3&amp;", ","")&amp;IF(U22&lt;&gt;0,'[1]DMCT_Đăng ký mới 2022'!U$3&amp;", ","")&amp;IF(V22&lt;&gt;0,'[1]DMCT_Đăng ký mới 2022'!V$3&amp;", ","")&amp;IF(W22&lt;&gt;0,'[1]DMCT_Đăng ký mới 2022'!W$3&amp;", ","")&amp;IF(X22&lt;&gt;0,'[1]DMCT_Đăng ký mới 2022'!X$3&amp;", ","")&amp;IF(Z22&lt;&gt;0,'[1]DMCT_Đăng ký mới 2022'!Z$3&amp;", ","")&amp;IF(AA22&lt;&gt;0,'[1]DMCT_Đăng ký mới 2022'!AA$3&amp;", ","")&amp;IF(AB22&lt;&gt;0,'[1]DMCT_Đăng ký mới 2022'!AB$3&amp;", ","")&amp;IF(AC22&lt;&gt;0,'[1]DMCT_Đăng ký mới 2022'!AC$3&amp;", ","")&amp;IF(AD22&lt;&gt;0,'[1]DMCT_Đăng ký mới 2022'!AD$3&amp;", ","")&amp;IF(AE22&lt;&gt;0,'[1]DMCT_Đăng ký mới 2022'!AE$3&amp;", ","")&amp;IF(AF22&lt;&gt;0,'[1]DMCT_Đăng ký mới 2022'!AF$3&amp;", ","")&amp;IF(AG22&lt;&gt;0,'[1]DMCT_Đăng ký mới 2022'!AG$3&amp;", ","")&amp;IF(AH22&lt;&gt;0,'[1]DMCT_Đăng ký mới 2022'!AH$3&amp;", ","")&amp;IF(AI22&lt;&gt;0,'[1]DMCT_Đăng ký mới 2022'!AI$3&amp;", ","")&amp;IF(AJ22&lt;&gt;0,'[1]DMCT_Đăng ký mới 2022'!AJ$3&amp;", ","")&amp;IF(AK22&lt;&gt;0,'[1]DMCT_Đăng ký mới 2022'!AK$3&amp;", ","")&amp;IF(AL22&lt;&gt;0,'[1]DMCT_Đăng ký mới 2022'!AL$3&amp;", ","")&amp;IF(AM22&lt;&gt;0,'[1]DMCT_Đăng ký mới 2022'!AM$3&amp;", ","")&amp;IF(AN22&lt;&gt;0,'[1]DMCT_Đăng ký mới 2022'!AN$3&amp;", ","")&amp;IF(AO22&lt;&gt;0,'[1]DMCT_Đăng ký mới 2022'!AO$3&amp;", ","")&amp;IF(AP22&lt;&gt;0,'[1]DMCT_Đăng ký mới 2022'!AP$3&amp;", ","")</f>
        <v xml:space="preserve">RSN, </v>
      </c>
      <c r="L22" s="455" t="s">
        <v>425</v>
      </c>
      <c r="M22" s="455"/>
      <c r="N22" s="719"/>
      <c r="O22" s="719"/>
      <c r="P22" s="719"/>
      <c r="Q22" s="719"/>
      <c r="R22" s="253"/>
      <c r="S22" s="253">
        <v>5.9</v>
      </c>
      <c r="T22" s="719"/>
      <c r="U22" s="719"/>
      <c r="V22" s="719"/>
      <c r="W22" s="719"/>
      <c r="X22" s="719"/>
      <c r="Y22" s="719"/>
      <c r="Z22" s="719"/>
      <c r="AA22" s="719"/>
      <c r="AB22" s="719"/>
      <c r="AC22" s="719"/>
      <c r="AD22" s="719"/>
      <c r="AE22" s="719"/>
      <c r="AF22" s="719"/>
      <c r="AG22" s="719"/>
      <c r="AH22" s="719"/>
      <c r="AI22" s="719"/>
      <c r="AJ22" s="719"/>
      <c r="AK22" s="719"/>
      <c r="AL22" s="719"/>
      <c r="AM22" s="719"/>
      <c r="AN22" s="719"/>
      <c r="AO22" s="719"/>
      <c r="AP22" s="713"/>
      <c r="AQ22" s="713"/>
      <c r="AR22" s="713"/>
      <c r="AS22" s="713" t="s">
        <v>700</v>
      </c>
      <c r="AT22" s="483"/>
      <c r="AU22" s="437" t="s">
        <v>844</v>
      </c>
      <c r="AV22" s="642">
        <v>2022</v>
      </c>
      <c r="BD22" s="437"/>
      <c r="BE22" s="429"/>
      <c r="BF22" s="429"/>
      <c r="BG22" s="428">
        <v>1</v>
      </c>
    </row>
    <row r="23" spans="1:59" ht="45" customHeight="1">
      <c r="A23" s="495">
        <f>A22+1</f>
        <v>12</v>
      </c>
      <c r="B23" s="495"/>
      <c r="C23" s="507" t="s">
        <v>852</v>
      </c>
      <c r="D23" s="783" t="s">
        <v>842</v>
      </c>
      <c r="E23" s="455">
        <f t="shared" si="5"/>
        <v>4.58</v>
      </c>
      <c r="F23" s="657"/>
      <c r="G23" s="657"/>
      <c r="H23" s="657"/>
      <c r="I23" s="657"/>
      <c r="J23" s="455">
        <f t="shared" si="6"/>
        <v>4.58</v>
      </c>
      <c r="K23" s="455" t="str">
        <f>IF(M23&lt;&gt;0,'[1]DMCT_Đăng ký mới 2022'!M$3&amp;", ","")&amp;IF(N23&lt;&gt;0,'[1]DMCT_Đăng ký mới 2022'!N$3&amp;", ","")&amp;IF(O23&lt;&gt;0,'[1]DMCT_Đăng ký mới 2022'!O$3&amp;", ","")&amp;IF(P23&lt;&gt;0,'[1]DMCT_Đăng ký mới 2022'!P$3&amp;", ","")&amp;IF(Q23&lt;&gt;0,'[1]DMCT_Đăng ký mới 2022'!Q$3&amp;", ","")&amp;IF(R23&lt;&gt;0,'[1]DMCT_Đăng ký mới 2022'!R$3&amp;", ","")&amp;IF(S23&lt;&gt;0,'[1]DMCT_Đăng ký mới 2022'!S$3&amp;", ","")&amp;IF(T23&lt;&gt;0,'[1]DMCT_Đăng ký mới 2022'!T$3&amp;", ","")&amp;IF(U23&lt;&gt;0,'[1]DMCT_Đăng ký mới 2022'!U$3&amp;", ","")&amp;IF(V23&lt;&gt;0,'[1]DMCT_Đăng ký mới 2022'!V$3&amp;", ","")&amp;IF(W23&lt;&gt;0,'[1]DMCT_Đăng ký mới 2022'!W$3&amp;", ","")&amp;IF(X23&lt;&gt;0,'[1]DMCT_Đăng ký mới 2022'!X$3&amp;", ","")&amp;IF(Z23&lt;&gt;0,'[1]DMCT_Đăng ký mới 2022'!Z$3&amp;", ","")&amp;IF(AA23&lt;&gt;0,'[1]DMCT_Đăng ký mới 2022'!AA$3&amp;", ","")&amp;IF(AB23&lt;&gt;0,'[1]DMCT_Đăng ký mới 2022'!AB$3&amp;", ","")&amp;IF(AC23&lt;&gt;0,'[1]DMCT_Đăng ký mới 2022'!AC$3&amp;", ","")&amp;IF(AD23&lt;&gt;0,'[1]DMCT_Đăng ký mới 2022'!AD$3&amp;", ","")&amp;IF(AE23&lt;&gt;0,'[1]DMCT_Đăng ký mới 2022'!AE$3&amp;", ","")&amp;IF(AF23&lt;&gt;0,'[1]DMCT_Đăng ký mới 2022'!AF$3&amp;", ","")&amp;IF(AG23&lt;&gt;0,'[1]DMCT_Đăng ký mới 2022'!AG$3&amp;", ","")&amp;IF(AH23&lt;&gt;0,'[1]DMCT_Đăng ký mới 2022'!AH$3&amp;", ","")&amp;IF(AI23&lt;&gt;0,'[1]DMCT_Đăng ký mới 2022'!AI$3&amp;", ","")&amp;IF(AJ23&lt;&gt;0,'[1]DMCT_Đăng ký mới 2022'!AJ$3&amp;", ","")&amp;IF(AK23&lt;&gt;0,'[1]DMCT_Đăng ký mới 2022'!AK$3&amp;", ","")&amp;IF(AL23&lt;&gt;0,'[1]DMCT_Đăng ký mới 2022'!AL$3&amp;", ","")&amp;IF(AM23&lt;&gt;0,'[1]DMCT_Đăng ký mới 2022'!AM$3&amp;", ","")&amp;IF(AN23&lt;&gt;0,'[1]DMCT_Đăng ký mới 2022'!AN$3&amp;", ","")&amp;IF(AO23&lt;&gt;0,'[1]DMCT_Đăng ký mới 2022'!AO$3&amp;", ","")&amp;IF(AP23&lt;&gt;0,'[1]DMCT_Đăng ký mới 2022'!AP$3&amp;", ","")</f>
        <v xml:space="preserve">SON, </v>
      </c>
      <c r="L23" s="455" t="s">
        <v>738</v>
      </c>
      <c r="M23" s="455"/>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9">
        <v>4.58</v>
      </c>
      <c r="AN23" s="468"/>
      <c r="AO23" s="468"/>
      <c r="AP23" s="469"/>
      <c r="AQ23" s="469"/>
      <c r="AR23" s="469"/>
      <c r="AS23" s="469" t="s">
        <v>664</v>
      </c>
      <c r="AT23" s="483"/>
      <c r="AU23" s="437" t="s">
        <v>844</v>
      </c>
      <c r="AV23" s="642">
        <v>2022</v>
      </c>
      <c r="BD23" s="437"/>
      <c r="BE23" s="429"/>
      <c r="BF23" s="429"/>
      <c r="BG23" s="428">
        <v>1</v>
      </c>
    </row>
    <row r="24" spans="1:59" ht="45" customHeight="1">
      <c r="A24" s="495">
        <f>A23+1</f>
        <v>13</v>
      </c>
      <c r="B24" s="495"/>
      <c r="C24" s="507" t="s">
        <v>853</v>
      </c>
      <c r="D24" s="783" t="s">
        <v>842</v>
      </c>
      <c r="E24" s="455">
        <f t="shared" si="5"/>
        <v>2.5499999999999998</v>
      </c>
      <c r="F24" s="657"/>
      <c r="G24" s="657"/>
      <c r="H24" s="657"/>
      <c r="I24" s="657"/>
      <c r="J24" s="455">
        <f t="shared" si="6"/>
        <v>2.5499999999999998</v>
      </c>
      <c r="K24" s="455" t="str">
        <f>IF(M24&lt;&gt;0,'[1]DMCT_Đăng ký mới 2022'!M$3&amp;", ","")&amp;IF(N24&lt;&gt;0,'[1]DMCT_Đăng ký mới 2022'!N$3&amp;", ","")&amp;IF(O24&lt;&gt;0,'[1]DMCT_Đăng ký mới 2022'!O$3&amp;", ","")&amp;IF(P24&lt;&gt;0,'[1]DMCT_Đăng ký mới 2022'!P$3&amp;", ","")&amp;IF(Q24&lt;&gt;0,'[1]DMCT_Đăng ký mới 2022'!Q$3&amp;", ","")&amp;IF(R24&lt;&gt;0,'[1]DMCT_Đăng ký mới 2022'!R$3&amp;", ","")&amp;IF(S24&lt;&gt;0,'[1]DMCT_Đăng ký mới 2022'!S$3&amp;", ","")&amp;IF(T24&lt;&gt;0,'[1]DMCT_Đăng ký mới 2022'!T$3&amp;", ","")&amp;IF(U24&lt;&gt;0,'[1]DMCT_Đăng ký mới 2022'!U$3&amp;", ","")&amp;IF(V24&lt;&gt;0,'[1]DMCT_Đăng ký mới 2022'!V$3&amp;", ","")&amp;IF(W24&lt;&gt;0,'[1]DMCT_Đăng ký mới 2022'!W$3&amp;", ","")&amp;IF(X24&lt;&gt;0,'[1]DMCT_Đăng ký mới 2022'!X$3&amp;", ","")&amp;IF(Z24&lt;&gt;0,'[1]DMCT_Đăng ký mới 2022'!Z$3&amp;", ","")&amp;IF(AA24&lt;&gt;0,'[1]DMCT_Đăng ký mới 2022'!AA$3&amp;", ","")&amp;IF(AB24&lt;&gt;0,'[1]DMCT_Đăng ký mới 2022'!AB$3&amp;", ","")&amp;IF(AC24&lt;&gt;0,'[1]DMCT_Đăng ký mới 2022'!AC$3&amp;", ","")&amp;IF(AD24&lt;&gt;0,'[1]DMCT_Đăng ký mới 2022'!AD$3&amp;", ","")&amp;IF(AE24&lt;&gt;0,'[1]DMCT_Đăng ký mới 2022'!AE$3&amp;", ","")&amp;IF(AF24&lt;&gt;0,'[1]DMCT_Đăng ký mới 2022'!AF$3&amp;", ","")&amp;IF(AG24&lt;&gt;0,'[1]DMCT_Đăng ký mới 2022'!AG$3&amp;", ","")&amp;IF(AH24&lt;&gt;0,'[1]DMCT_Đăng ký mới 2022'!AH$3&amp;", ","")&amp;IF(AI24&lt;&gt;0,'[1]DMCT_Đăng ký mới 2022'!AI$3&amp;", ","")&amp;IF(AJ24&lt;&gt;0,'[1]DMCT_Đăng ký mới 2022'!AJ$3&amp;", ","")&amp;IF(AK24&lt;&gt;0,'[1]DMCT_Đăng ký mới 2022'!AK$3&amp;", ","")&amp;IF(AL24&lt;&gt;0,'[1]DMCT_Đăng ký mới 2022'!AL$3&amp;", ","")&amp;IF(AM24&lt;&gt;0,'[1]DMCT_Đăng ký mới 2022'!AM$3&amp;", ","")&amp;IF(AN24&lt;&gt;0,'[1]DMCT_Đăng ký mới 2022'!AN$3&amp;", ","")&amp;IF(AO24&lt;&gt;0,'[1]DMCT_Đăng ký mới 2022'!AO$3&amp;", ","")&amp;IF(AP24&lt;&gt;0,'[1]DMCT_Đăng ký mới 2022'!AP$3&amp;", ","")</f>
        <v xml:space="preserve">SON, </v>
      </c>
      <c r="L24" s="455" t="s">
        <v>738</v>
      </c>
      <c r="M24" s="455"/>
      <c r="N24" s="719"/>
      <c r="O24" s="719"/>
      <c r="P24" s="719"/>
      <c r="Q24" s="719"/>
      <c r="R24" s="253"/>
      <c r="S24" s="253"/>
      <c r="T24" s="719"/>
      <c r="U24" s="719"/>
      <c r="V24" s="719"/>
      <c r="W24" s="719"/>
      <c r="X24" s="719"/>
      <c r="Y24" s="719"/>
      <c r="Z24" s="719"/>
      <c r="AA24" s="719"/>
      <c r="AB24" s="719"/>
      <c r="AC24" s="719"/>
      <c r="AD24" s="719"/>
      <c r="AE24" s="719"/>
      <c r="AF24" s="719"/>
      <c r="AG24" s="719"/>
      <c r="AH24" s="719"/>
      <c r="AI24" s="719"/>
      <c r="AJ24" s="719"/>
      <c r="AK24" s="719"/>
      <c r="AL24" s="719"/>
      <c r="AM24" s="719">
        <v>2.5499999999999998</v>
      </c>
      <c r="AN24" s="719"/>
      <c r="AO24" s="719"/>
      <c r="AP24" s="713"/>
      <c r="AQ24" s="713"/>
      <c r="AR24" s="713"/>
      <c r="AS24" s="713" t="s">
        <v>700</v>
      </c>
      <c r="AT24" s="483"/>
      <c r="AU24" s="437" t="s">
        <v>844</v>
      </c>
      <c r="AV24" s="642">
        <v>2022</v>
      </c>
      <c r="BD24" s="437"/>
      <c r="BE24" s="429"/>
      <c r="BF24" s="429"/>
      <c r="BG24" s="428">
        <v>1</v>
      </c>
    </row>
    <row r="25" spans="1:59" s="635" customFormat="1" ht="24.95" customHeight="1">
      <c r="A25" s="506" t="s">
        <v>822</v>
      </c>
      <c r="B25" s="506"/>
      <c r="C25" s="637" t="s">
        <v>855</v>
      </c>
      <c r="D25" s="773"/>
      <c r="E25" s="433">
        <f t="shared" si="5"/>
        <v>0</v>
      </c>
      <c r="F25" s="706"/>
      <c r="G25" s="706"/>
      <c r="H25" s="706"/>
      <c r="I25" s="706"/>
      <c r="J25" s="433">
        <f t="shared" si="6"/>
        <v>0</v>
      </c>
      <c r="K25" s="433"/>
      <c r="L25" s="433" t="s">
        <v>1331</v>
      </c>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2"/>
      <c r="AQ25" s="762"/>
      <c r="AR25" s="762"/>
      <c r="AS25" s="705"/>
      <c r="AT25" s="705"/>
      <c r="AU25" s="705"/>
      <c r="AV25" s="716"/>
      <c r="BD25" s="705"/>
      <c r="BE25" s="705"/>
      <c r="BF25" s="705"/>
      <c r="BG25" s="705"/>
    </row>
    <row r="26" spans="1:59" s="416" customFormat="1" ht="24.95" customHeight="1">
      <c r="A26" s="440" t="s">
        <v>1369</v>
      </c>
      <c r="B26" s="440"/>
      <c r="C26" s="445" t="s">
        <v>857</v>
      </c>
      <c r="D26" s="446"/>
      <c r="E26" s="455">
        <f t="shared" si="5"/>
        <v>0</v>
      </c>
      <c r="F26" s="577"/>
      <c r="G26" s="577"/>
      <c r="H26" s="577"/>
      <c r="I26" s="577"/>
      <c r="J26" s="455">
        <f t="shared" si="6"/>
        <v>0</v>
      </c>
      <c r="K26" s="455"/>
      <c r="L26" s="455" t="s">
        <v>1331</v>
      </c>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582"/>
      <c r="AQ26" s="582"/>
      <c r="AR26" s="582"/>
      <c r="AS26" s="444"/>
      <c r="AT26" s="705"/>
      <c r="AU26" s="437"/>
      <c r="AV26" s="643"/>
      <c r="BD26" s="437"/>
      <c r="BE26" s="437"/>
      <c r="BF26" s="437"/>
      <c r="BG26" s="437"/>
    </row>
    <row r="27" spans="1:59" s="472" customFormat="1" ht="75.75" customHeight="1">
      <c r="A27" s="714">
        <f>A24+1</f>
        <v>14</v>
      </c>
      <c r="B27" s="709" t="s">
        <v>900</v>
      </c>
      <c r="C27" s="766" t="s">
        <v>901</v>
      </c>
      <c r="D27" s="790" t="s">
        <v>731</v>
      </c>
      <c r="E27" s="468">
        <v>0.12</v>
      </c>
      <c r="F27" s="521"/>
      <c r="G27" s="468">
        <v>0.12</v>
      </c>
      <c r="H27" s="468">
        <f t="shared" ref="H27" si="7">I27-E27</f>
        <v>0</v>
      </c>
      <c r="I27" s="455">
        <f t="shared" ref="I27" si="8">J27+F27</f>
        <v>0.12</v>
      </c>
      <c r="J27" s="455">
        <f t="shared" ref="J27" si="9">SUM(M27:Q27)+SUM(S27:AP27)</f>
        <v>0.12</v>
      </c>
      <c r="K27" s="455" t="s">
        <v>902</v>
      </c>
      <c r="L27" s="455" t="s">
        <v>1367</v>
      </c>
      <c r="M27" s="455"/>
      <c r="N27" s="468"/>
      <c r="O27" s="468"/>
      <c r="P27" s="468"/>
      <c r="Q27" s="468"/>
      <c r="R27" s="468"/>
      <c r="S27" s="468"/>
      <c r="T27" s="468"/>
      <c r="U27" s="468"/>
      <c r="V27" s="468"/>
      <c r="W27" s="468"/>
      <c r="X27" s="468"/>
      <c r="Y27" s="468"/>
      <c r="Z27" s="468">
        <v>0.08</v>
      </c>
      <c r="AA27" s="468"/>
      <c r="AB27" s="468">
        <v>0.04</v>
      </c>
      <c r="AC27" s="468"/>
      <c r="AD27" s="468"/>
      <c r="AE27" s="468"/>
      <c r="AF27" s="468"/>
      <c r="AG27" s="468"/>
      <c r="AH27" s="468"/>
      <c r="AI27" s="468"/>
      <c r="AJ27" s="468"/>
      <c r="AK27" s="468"/>
      <c r="AL27" s="468"/>
      <c r="AM27" s="468"/>
      <c r="AN27" s="468"/>
      <c r="AO27" s="468"/>
      <c r="AP27" s="468"/>
      <c r="AQ27" s="468"/>
      <c r="AR27" s="468"/>
      <c r="AS27" s="468" t="s">
        <v>696</v>
      </c>
      <c r="AT27" s="718" t="s">
        <v>1424</v>
      </c>
      <c r="AU27" s="522" t="s">
        <v>808</v>
      </c>
      <c r="AV27" s="648">
        <v>2019</v>
      </c>
      <c r="AW27" s="469" t="s">
        <v>767</v>
      </c>
      <c r="AX27" s="469" t="s">
        <v>808</v>
      </c>
      <c r="AY27" s="470"/>
      <c r="AZ27" s="471"/>
      <c r="BD27" s="708"/>
      <c r="BE27" s="708">
        <v>1</v>
      </c>
      <c r="BF27" s="473"/>
      <c r="BG27" s="708">
        <v>1</v>
      </c>
    </row>
    <row r="28" spans="1:59" s="458" customFormat="1" ht="45" customHeight="1">
      <c r="A28" s="714">
        <f>A27+1</f>
        <v>15</v>
      </c>
      <c r="B28" s="451"/>
      <c r="C28" s="552" t="s">
        <v>921</v>
      </c>
      <c r="D28" s="522" t="s">
        <v>731</v>
      </c>
      <c r="E28" s="791">
        <v>25</v>
      </c>
      <c r="F28" s="666"/>
      <c r="G28" s="719">
        <v>25</v>
      </c>
      <c r="H28" s="468">
        <f>I28-E28</f>
        <v>0</v>
      </c>
      <c r="I28" s="455">
        <f>J28+F28</f>
        <v>25</v>
      </c>
      <c r="J28" s="455">
        <f>SUM(M28:Q28)+SUM(S28:AP28)</f>
        <v>25</v>
      </c>
      <c r="K28" s="455" t="s">
        <v>769</v>
      </c>
      <c r="L28" s="455" t="s">
        <v>1364</v>
      </c>
      <c r="M28" s="455"/>
      <c r="N28" s="719"/>
      <c r="O28" s="719"/>
      <c r="P28" s="719"/>
      <c r="Q28" s="719"/>
      <c r="R28" s="719"/>
      <c r="S28" s="719"/>
      <c r="T28" s="719">
        <v>20</v>
      </c>
      <c r="U28" s="719"/>
      <c r="V28" s="719"/>
      <c r="W28" s="719"/>
      <c r="X28" s="719"/>
      <c r="Y28" s="719"/>
      <c r="Z28" s="719"/>
      <c r="AA28" s="719"/>
      <c r="AB28" s="719"/>
      <c r="AC28" s="719"/>
      <c r="AD28" s="719"/>
      <c r="AE28" s="719"/>
      <c r="AF28" s="719"/>
      <c r="AG28" s="719"/>
      <c r="AH28" s="719"/>
      <c r="AI28" s="719"/>
      <c r="AJ28" s="719"/>
      <c r="AK28" s="719"/>
      <c r="AL28" s="719"/>
      <c r="AM28" s="719"/>
      <c r="AN28" s="719">
        <v>5</v>
      </c>
      <c r="AO28" s="719"/>
      <c r="AP28" s="719"/>
      <c r="AQ28" s="719"/>
      <c r="AR28" s="719"/>
      <c r="AS28" s="719" t="s">
        <v>704</v>
      </c>
      <c r="AT28" s="710"/>
      <c r="AU28" s="481" t="s">
        <v>922</v>
      </c>
      <c r="AV28" s="645">
        <v>2019</v>
      </c>
      <c r="AW28" s="707" t="s">
        <v>767</v>
      </c>
      <c r="AX28" s="708" t="s">
        <v>866</v>
      </c>
      <c r="AY28" s="456"/>
      <c r="AZ28" s="457"/>
      <c r="BD28" s="707"/>
      <c r="BE28" s="707">
        <v>1</v>
      </c>
      <c r="BF28" s="459"/>
      <c r="BG28" s="707">
        <v>1</v>
      </c>
    </row>
    <row r="29" spans="1:59" ht="52.9">
      <c r="A29" s="714">
        <f t="shared" ref="A29:A49" si="10">A28+1</f>
        <v>16</v>
      </c>
      <c r="B29" s="710"/>
      <c r="C29" s="528" t="s">
        <v>923</v>
      </c>
      <c r="D29" s="481" t="s">
        <v>731</v>
      </c>
      <c r="E29" s="455">
        <f>F29+J29</f>
        <v>4.5</v>
      </c>
      <c r="F29" s="455"/>
      <c r="G29" s="455"/>
      <c r="H29" s="455"/>
      <c r="I29" s="455"/>
      <c r="J29" s="455">
        <f>SUM(M29:AR29)</f>
        <v>4.5</v>
      </c>
      <c r="K29" s="455" t="str">
        <f>IF(M29&lt;&gt;0,M$5&amp;", ","")&amp;IF(N29&lt;&gt;0,N$5&amp;", ","")&amp;IF(O29&lt;&gt;0,O$5&amp;", ","")&amp;IF(P29&lt;&gt;0,P$5&amp;", ","")&amp;IF(Q29&lt;&gt;0,Q$5&amp;", ","")&amp;IF(R29&lt;&gt;0,R$5&amp;", ","")&amp;IF(S29&lt;&gt;0,S$5&amp;", ","")&amp;IF(T29&lt;&gt;0,T$5&amp;", ","")&amp;IF(U29&lt;&gt;0,U$5&amp;", ","")&amp;IF(V29&lt;&gt;0,V$5&amp;", ","")&amp;IF(W29&lt;&gt;0,W$5&amp;", ","")&amp;IF(X29&lt;&gt;0,X$5&amp;", ","")&amp;IF(Z29&lt;&gt;0,Z$5&amp;", ","")&amp;IF(AA29&lt;&gt;0,AA$5&amp;", ","")&amp;IF(AB29&lt;&gt;0,AB$5&amp;", ","")&amp;IF(AC29&lt;&gt;0,AC$5&amp;", ","")&amp;IF(AD29&lt;&gt;0,AD$5&amp;", ","")&amp;IF(AE29&lt;&gt;0,AE$5&amp;", ","")&amp;IF(AF29&lt;&gt;0,AF$5&amp;", ","")&amp;IF(AG29&lt;&gt;0,AG$5&amp;", ","")&amp;IF(AH29&lt;&gt;0,AH$5&amp;", ","")&amp;IF(AI29&lt;&gt;0,AI$5&amp;", ","")&amp;IF(AJ29&lt;&gt;0,AJ$5&amp;", ","")&amp;IF(AK29&lt;&gt;0,AK$5&amp;", ","")&amp;IF(AL29&lt;&gt;0,AL$5&amp;", ","")&amp;IF(AM29&lt;&gt;0,AM$5&amp;", ","")&amp;IF(AN29&lt;&gt;0,AN$5&amp;", ","")&amp;IF(AO29&lt;&gt;0,AO$5&amp;", ","")&amp;IF(AP29&lt;&gt;0,AP$5&amp;", ","")</f>
        <v xml:space="preserve">RST, </v>
      </c>
      <c r="L29" s="455" t="s">
        <v>724</v>
      </c>
      <c r="M29" s="482"/>
      <c r="N29" s="482"/>
      <c r="O29" s="482"/>
      <c r="P29" s="482"/>
      <c r="Q29" s="482"/>
      <c r="R29" s="482"/>
      <c r="S29" s="482"/>
      <c r="T29" s="482">
        <v>4.5</v>
      </c>
      <c r="U29" s="482"/>
      <c r="V29" s="482"/>
      <c r="W29" s="482"/>
      <c r="X29" s="482"/>
      <c r="Y29" s="482"/>
      <c r="Z29" s="482"/>
      <c r="AA29" s="482"/>
      <c r="AB29" s="482"/>
      <c r="AC29" s="482"/>
      <c r="AD29" s="482"/>
      <c r="AE29" s="482"/>
      <c r="AF29" s="482"/>
      <c r="AG29" s="482"/>
      <c r="AH29" s="482"/>
      <c r="AI29" s="482"/>
      <c r="AJ29" s="482"/>
      <c r="AK29" s="482"/>
      <c r="AL29" s="482"/>
      <c r="AM29" s="482"/>
      <c r="AN29" s="482"/>
      <c r="AO29" s="482"/>
      <c r="AP29" s="204"/>
      <c r="AQ29" s="204"/>
      <c r="AR29" s="204"/>
      <c r="AS29" s="437" t="s">
        <v>898</v>
      </c>
      <c r="AT29" s="429"/>
      <c r="AU29" s="437" t="s">
        <v>924</v>
      </c>
      <c r="AV29" s="642">
        <v>2022</v>
      </c>
      <c r="BD29" s="437"/>
      <c r="BE29" s="429"/>
      <c r="BF29" s="429"/>
      <c r="BG29" s="428">
        <v>1</v>
      </c>
    </row>
    <row r="30" spans="1:59" s="458" customFormat="1" ht="35.25">
      <c r="A30" s="714">
        <f t="shared" si="10"/>
        <v>17</v>
      </c>
      <c r="B30" s="451">
        <v>122</v>
      </c>
      <c r="C30" s="715" t="s">
        <v>925</v>
      </c>
      <c r="D30" s="782" t="s">
        <v>731</v>
      </c>
      <c r="E30" s="783">
        <v>3.84</v>
      </c>
      <c r="F30" s="713"/>
      <c r="G30" s="713"/>
      <c r="H30" s="468">
        <f>I30-E30</f>
        <v>0</v>
      </c>
      <c r="I30" s="455">
        <f>J30+F30</f>
        <v>3.84</v>
      </c>
      <c r="J30" s="455">
        <f>SUM(M30:Q30)+SUM(S30:AP30)</f>
        <v>3.84</v>
      </c>
      <c r="K30" s="455" t="s">
        <v>926</v>
      </c>
      <c r="L30" s="455" t="s">
        <v>926</v>
      </c>
      <c r="M30" s="713"/>
      <c r="N30" s="713"/>
      <c r="O30" s="713"/>
      <c r="P30" s="713"/>
      <c r="Q30" s="713"/>
      <c r="R30" s="719"/>
      <c r="S30" s="719"/>
      <c r="T30" s="713">
        <v>0.81</v>
      </c>
      <c r="U30" s="713"/>
      <c r="V30" s="713">
        <v>3.03</v>
      </c>
      <c r="W30" s="713"/>
      <c r="X30" s="713"/>
      <c r="Y30" s="713"/>
      <c r="Z30" s="713"/>
      <c r="AA30" s="713"/>
      <c r="AB30" s="713"/>
      <c r="AC30" s="713"/>
      <c r="AD30" s="713"/>
      <c r="AE30" s="713"/>
      <c r="AF30" s="713"/>
      <c r="AG30" s="713"/>
      <c r="AH30" s="713"/>
      <c r="AI30" s="713"/>
      <c r="AJ30" s="713"/>
      <c r="AK30" s="713"/>
      <c r="AL30" s="713"/>
      <c r="AM30" s="713"/>
      <c r="AN30" s="713"/>
      <c r="AO30" s="713"/>
      <c r="AP30" s="713"/>
      <c r="AQ30" s="713"/>
      <c r="AR30" s="713"/>
      <c r="AS30" s="713" t="s">
        <v>664</v>
      </c>
      <c r="AT30" s="529"/>
      <c r="AU30" s="712"/>
      <c r="AV30" s="645">
        <v>2022</v>
      </c>
      <c r="AW30" s="712" t="s">
        <v>761</v>
      </c>
      <c r="AX30" s="712" t="s">
        <v>803</v>
      </c>
      <c r="AY30" s="456"/>
      <c r="AZ30" s="457"/>
      <c r="BD30" s="707"/>
      <c r="BE30" s="707"/>
      <c r="BF30" s="459"/>
      <c r="BG30" s="707">
        <v>1</v>
      </c>
    </row>
    <row r="31" spans="1:59" s="458" customFormat="1" ht="45" customHeight="1">
      <c r="A31" s="714">
        <f t="shared" si="10"/>
        <v>18</v>
      </c>
      <c r="B31" s="460">
        <v>84</v>
      </c>
      <c r="C31" s="715" t="s">
        <v>927</v>
      </c>
      <c r="D31" s="782" t="s">
        <v>731</v>
      </c>
      <c r="E31" s="783">
        <v>0.4</v>
      </c>
      <c r="F31" s="713"/>
      <c r="G31" s="713"/>
      <c r="H31" s="468">
        <f t="shared" ref="H31" si="11">I31-E31</f>
        <v>0</v>
      </c>
      <c r="I31" s="455">
        <f t="shared" ref="I31" si="12">J31+F31</f>
        <v>0.4</v>
      </c>
      <c r="J31" s="455">
        <f t="shared" ref="J31:J32" si="13">SUM(M31:Q31)+SUM(S31:AP31)</f>
        <v>0.4</v>
      </c>
      <c r="K31" s="455" t="s">
        <v>928</v>
      </c>
      <c r="L31" s="455" t="s">
        <v>1336</v>
      </c>
      <c r="M31" s="713"/>
      <c r="N31" s="713">
        <v>0.12989999999999999</v>
      </c>
      <c r="O31" s="713"/>
      <c r="P31" s="713"/>
      <c r="Q31" s="713"/>
      <c r="R31" s="719"/>
      <c r="S31" s="719">
        <v>0.27010000000000001</v>
      </c>
      <c r="T31" s="713"/>
      <c r="U31" s="713"/>
      <c r="V31" s="713"/>
      <c r="W31" s="713"/>
      <c r="X31" s="713"/>
      <c r="Y31" s="713"/>
      <c r="Z31" s="713"/>
      <c r="AA31" s="713"/>
      <c r="AB31" s="713"/>
      <c r="AC31" s="713"/>
      <c r="AD31" s="713"/>
      <c r="AE31" s="713"/>
      <c r="AF31" s="713"/>
      <c r="AG31" s="713"/>
      <c r="AH31" s="713"/>
      <c r="AI31" s="713"/>
      <c r="AJ31" s="713"/>
      <c r="AK31" s="713"/>
      <c r="AL31" s="713"/>
      <c r="AM31" s="713"/>
      <c r="AN31" s="713"/>
      <c r="AO31" s="713"/>
      <c r="AP31" s="713"/>
      <c r="AQ31" s="713"/>
      <c r="AR31" s="713"/>
      <c r="AS31" s="713" t="s">
        <v>664</v>
      </c>
      <c r="AT31" s="712"/>
      <c r="AU31" s="712"/>
      <c r="AV31" s="645">
        <v>2022</v>
      </c>
      <c r="AW31" s="712" t="s">
        <v>767</v>
      </c>
      <c r="AX31" s="712" t="s">
        <v>929</v>
      </c>
      <c r="AY31" s="456"/>
      <c r="AZ31" s="457"/>
      <c r="BD31" s="707"/>
      <c r="BE31" s="707"/>
      <c r="BF31" s="707"/>
      <c r="BG31" s="707">
        <v>1</v>
      </c>
    </row>
    <row r="32" spans="1:59" s="458" customFormat="1" ht="66.75" customHeight="1">
      <c r="A32" s="714">
        <f t="shared" si="10"/>
        <v>19</v>
      </c>
      <c r="B32" s="451"/>
      <c r="C32" s="715" t="s">
        <v>930</v>
      </c>
      <c r="D32" s="782" t="s">
        <v>731</v>
      </c>
      <c r="E32" s="783">
        <v>1.8</v>
      </c>
      <c r="F32" s="713"/>
      <c r="G32" s="713"/>
      <c r="H32" s="468"/>
      <c r="I32" s="455"/>
      <c r="J32" s="455">
        <f t="shared" si="13"/>
        <v>1.8</v>
      </c>
      <c r="K32" s="455"/>
      <c r="L32" s="455" t="s">
        <v>896</v>
      </c>
      <c r="M32" s="713"/>
      <c r="N32" s="713">
        <v>0.01</v>
      </c>
      <c r="O32" s="713"/>
      <c r="P32" s="713">
        <v>0.5</v>
      </c>
      <c r="Q32" s="713">
        <v>0.2</v>
      </c>
      <c r="R32" s="719"/>
      <c r="S32" s="719"/>
      <c r="T32" s="713">
        <v>1.0900000000000001</v>
      </c>
      <c r="U32" s="713"/>
      <c r="V32" s="713"/>
      <c r="W32" s="713"/>
      <c r="X32" s="713"/>
      <c r="Y32" s="713"/>
      <c r="Z32" s="713"/>
      <c r="AA32" s="713"/>
      <c r="AB32" s="713"/>
      <c r="AC32" s="713"/>
      <c r="AD32" s="713"/>
      <c r="AE32" s="713"/>
      <c r="AF32" s="713"/>
      <c r="AG32" s="713"/>
      <c r="AH32" s="713"/>
      <c r="AI32" s="713"/>
      <c r="AJ32" s="713"/>
      <c r="AK32" s="713"/>
      <c r="AL32" s="713"/>
      <c r="AM32" s="713"/>
      <c r="AN32" s="713"/>
      <c r="AO32" s="713"/>
      <c r="AP32" s="713"/>
      <c r="AQ32" s="713"/>
      <c r="AR32" s="713"/>
      <c r="AS32" s="713" t="s">
        <v>664</v>
      </c>
      <c r="AT32" s="712"/>
      <c r="AU32" s="712"/>
      <c r="AV32" s="645">
        <v>2022</v>
      </c>
      <c r="AW32" s="712"/>
      <c r="AX32" s="712"/>
      <c r="AY32" s="456"/>
      <c r="AZ32" s="457"/>
      <c r="BD32" s="707"/>
      <c r="BE32" s="707"/>
      <c r="BF32" s="707"/>
      <c r="BG32" s="707">
        <v>1</v>
      </c>
    </row>
    <row r="33" spans="1:59" s="458" customFormat="1" ht="69.75" customHeight="1">
      <c r="A33" s="714">
        <f t="shared" si="10"/>
        <v>20</v>
      </c>
      <c r="B33" s="451"/>
      <c r="C33" s="715" t="s">
        <v>931</v>
      </c>
      <c r="D33" s="782" t="s">
        <v>731</v>
      </c>
      <c r="E33" s="455">
        <v>0.55000000000000004</v>
      </c>
      <c r="F33" s="713"/>
      <c r="G33" s="713"/>
      <c r="H33" s="468"/>
      <c r="I33" s="455"/>
      <c r="J33" s="455">
        <f>SUM(M33:Q33)+SUM(S33:AP33)</f>
        <v>0.55000000000000004</v>
      </c>
      <c r="K33" s="455"/>
      <c r="L33" s="455" t="s">
        <v>1337</v>
      </c>
      <c r="M33" s="713"/>
      <c r="N33" s="713"/>
      <c r="O33" s="713"/>
      <c r="P33" s="713">
        <v>0.3</v>
      </c>
      <c r="Q33" s="713"/>
      <c r="R33" s="719"/>
      <c r="S33" s="719"/>
      <c r="T33" s="713"/>
      <c r="U33" s="713"/>
      <c r="V33" s="713">
        <v>0.25</v>
      </c>
      <c r="W33" s="713"/>
      <c r="X33" s="713"/>
      <c r="Y33" s="713"/>
      <c r="Z33" s="713"/>
      <c r="AA33" s="713"/>
      <c r="AB33" s="713"/>
      <c r="AC33" s="713"/>
      <c r="AD33" s="713"/>
      <c r="AE33" s="713"/>
      <c r="AF33" s="713"/>
      <c r="AG33" s="713"/>
      <c r="AH33" s="713"/>
      <c r="AI33" s="713"/>
      <c r="AJ33" s="713"/>
      <c r="AK33" s="713"/>
      <c r="AL33" s="713"/>
      <c r="AM33" s="713"/>
      <c r="AN33" s="713"/>
      <c r="AO33" s="713"/>
      <c r="AP33" s="713"/>
      <c r="AQ33" s="713"/>
      <c r="AR33" s="713"/>
      <c r="AS33" s="713" t="s">
        <v>664</v>
      </c>
      <c r="AT33" s="712"/>
      <c r="AU33" s="712" t="s">
        <v>932</v>
      </c>
      <c r="AV33" s="645">
        <v>2022</v>
      </c>
      <c r="AW33" s="712"/>
      <c r="AX33" s="712" t="s">
        <v>932</v>
      </c>
      <c r="AY33" s="456"/>
      <c r="AZ33" s="457"/>
      <c r="BD33" s="707"/>
      <c r="BE33" s="707"/>
      <c r="BF33" s="459"/>
      <c r="BG33" s="707">
        <v>1</v>
      </c>
    </row>
    <row r="34" spans="1:59" ht="35.25">
      <c r="A34" s="714">
        <f t="shared" si="10"/>
        <v>21</v>
      </c>
      <c r="B34" s="710"/>
      <c r="C34" s="530" t="s">
        <v>933</v>
      </c>
      <c r="D34" s="481" t="s">
        <v>731</v>
      </c>
      <c r="E34" s="455">
        <f t="shared" ref="E34:E43" si="14">F34+J34</f>
        <v>1.08</v>
      </c>
      <c r="F34" s="455">
        <v>1.08</v>
      </c>
      <c r="G34" s="455"/>
      <c r="H34" s="455"/>
      <c r="I34" s="455"/>
      <c r="J34" s="455">
        <f>SUM(M34:AR34)</f>
        <v>0</v>
      </c>
      <c r="K34" s="455" t="str">
        <f t="shared" ref="K34:K43" si="15">IF(M34&lt;&gt;0,M$5&amp;", ","")&amp;IF(N34&lt;&gt;0,N$5&amp;", ","")&amp;IF(O34&lt;&gt;0,O$5&amp;", ","")&amp;IF(P34&lt;&gt;0,P$5&amp;", ","")&amp;IF(Q34&lt;&gt;0,Q$5&amp;", ","")&amp;IF(R34&lt;&gt;0,R$5&amp;", ","")&amp;IF(S34&lt;&gt;0,S$5&amp;", ","")&amp;IF(T34&lt;&gt;0,T$5&amp;", ","")&amp;IF(U34&lt;&gt;0,U$5&amp;", ","")&amp;IF(V34&lt;&gt;0,V$5&amp;", ","")&amp;IF(W34&lt;&gt;0,W$5&amp;", ","")&amp;IF(X34&lt;&gt;0,X$5&amp;", ","")&amp;IF(Z34&lt;&gt;0,Z$5&amp;", ","")&amp;IF(AA34&lt;&gt;0,AA$5&amp;", ","")&amp;IF(AB34&lt;&gt;0,AB$5&amp;", ","")&amp;IF(AC34&lt;&gt;0,AC$5&amp;", ","")&amp;IF(AD34&lt;&gt;0,AD$5&amp;", ","")&amp;IF(AE34&lt;&gt;0,AE$5&amp;", ","")&amp;IF(AF34&lt;&gt;0,AF$5&amp;", ","")&amp;IF(AG34&lt;&gt;0,AG$5&amp;", ","")&amp;IF(AH34&lt;&gt;0,AH$5&amp;", ","")&amp;IF(AI34&lt;&gt;0,AI$5&amp;", ","")&amp;IF(AJ34&lt;&gt;0,AJ$5&amp;", ","")&amp;IF(AK34&lt;&gt;0,AK$5&amp;", ","")&amp;IF(AL34&lt;&gt;0,AL$5&amp;", ","")&amp;IF(AM34&lt;&gt;0,AM$5&amp;", ","")&amp;IF(AN34&lt;&gt;0,AN$5&amp;", ","")&amp;IF(AO34&lt;&gt;0,AO$5&amp;", ","")&amp;IF(AP34&lt;&gt;0,AP$5&amp;", ","")</f>
        <v/>
      </c>
      <c r="L34" s="455" t="s">
        <v>731</v>
      </c>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2"/>
      <c r="AM34" s="482"/>
      <c r="AN34" s="482"/>
      <c r="AO34" s="482"/>
      <c r="AP34" s="531"/>
      <c r="AQ34" s="204"/>
      <c r="AR34" s="531"/>
      <c r="AS34" s="437" t="s">
        <v>696</v>
      </c>
      <c r="AT34" s="429"/>
      <c r="AU34" s="437"/>
      <c r="AV34" s="642">
        <v>2022</v>
      </c>
      <c r="BD34" s="437"/>
      <c r="BE34" s="429"/>
      <c r="BF34" s="429"/>
      <c r="BG34" s="428">
        <v>1</v>
      </c>
    </row>
    <row r="35" spans="1:59" ht="52.9">
      <c r="A35" s="714">
        <f t="shared" si="10"/>
        <v>22</v>
      </c>
      <c r="B35" s="710"/>
      <c r="C35" s="532" t="s">
        <v>934</v>
      </c>
      <c r="D35" s="481" t="s">
        <v>731</v>
      </c>
      <c r="E35" s="455">
        <f t="shared" si="14"/>
        <v>2.6</v>
      </c>
      <c r="F35" s="455">
        <v>2.6</v>
      </c>
      <c r="G35" s="455"/>
      <c r="H35" s="455"/>
      <c r="I35" s="455"/>
      <c r="J35" s="455">
        <f>SUM(M35:AR35)</f>
        <v>0</v>
      </c>
      <c r="K35" s="455" t="str">
        <f t="shared" si="15"/>
        <v/>
      </c>
      <c r="L35" s="455" t="s">
        <v>731</v>
      </c>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204"/>
      <c r="AR35" s="204"/>
      <c r="AS35" s="437" t="s">
        <v>696</v>
      </c>
      <c r="AT35" s="429"/>
      <c r="AU35" s="710" t="s">
        <v>866</v>
      </c>
      <c r="AV35" s="645">
        <v>2022</v>
      </c>
      <c r="BD35" s="437"/>
      <c r="BE35" s="429"/>
      <c r="BF35" s="429"/>
      <c r="BG35" s="428">
        <v>1</v>
      </c>
    </row>
    <row r="36" spans="1:59" ht="52.9">
      <c r="A36" s="714">
        <f t="shared" si="10"/>
        <v>23</v>
      </c>
      <c r="B36" s="710"/>
      <c r="C36" s="534" t="s">
        <v>935</v>
      </c>
      <c r="D36" s="481" t="s">
        <v>731</v>
      </c>
      <c r="E36" s="455">
        <f t="shared" si="14"/>
        <v>1.5</v>
      </c>
      <c r="F36" s="455">
        <v>1.5</v>
      </c>
      <c r="G36" s="455"/>
      <c r="H36" s="455"/>
      <c r="I36" s="455"/>
      <c r="J36" s="455">
        <f>SUM(M36:AR36)</f>
        <v>0</v>
      </c>
      <c r="K36" s="455" t="str">
        <f t="shared" si="15"/>
        <v/>
      </c>
      <c r="L36" s="455" t="s">
        <v>731</v>
      </c>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204"/>
      <c r="AQ36" s="204"/>
      <c r="AR36" s="482"/>
      <c r="AS36" s="437" t="s">
        <v>696</v>
      </c>
      <c r="AT36" s="429"/>
      <c r="AU36" s="712" t="s">
        <v>866</v>
      </c>
      <c r="AV36" s="642">
        <v>2022</v>
      </c>
      <c r="BD36" s="437"/>
      <c r="BE36" s="429"/>
      <c r="BF36" s="429"/>
      <c r="BG36" s="428">
        <v>1</v>
      </c>
    </row>
    <row r="37" spans="1:59" ht="45" customHeight="1">
      <c r="A37" s="714">
        <f t="shared" si="10"/>
        <v>24</v>
      </c>
      <c r="B37" s="710"/>
      <c r="C37" s="534" t="s">
        <v>936</v>
      </c>
      <c r="D37" s="481" t="s">
        <v>731</v>
      </c>
      <c r="E37" s="455">
        <f t="shared" si="14"/>
        <v>2.25</v>
      </c>
      <c r="F37" s="455">
        <v>2.25</v>
      </c>
      <c r="G37" s="455"/>
      <c r="H37" s="455"/>
      <c r="I37" s="455"/>
      <c r="J37" s="455">
        <f>SUM(M37:AR37)</f>
        <v>0</v>
      </c>
      <c r="K37" s="455" t="str">
        <f t="shared" si="15"/>
        <v/>
      </c>
      <c r="L37" s="455" t="s">
        <v>731</v>
      </c>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204"/>
      <c r="AQ37" s="204"/>
      <c r="AR37" s="482"/>
      <c r="AS37" s="437" t="s">
        <v>696</v>
      </c>
      <c r="AT37" s="429"/>
      <c r="AU37" s="712"/>
      <c r="AV37" s="645">
        <v>2022</v>
      </c>
      <c r="BD37" s="437"/>
      <c r="BE37" s="429"/>
      <c r="BF37" s="429"/>
      <c r="BG37" s="428">
        <v>1</v>
      </c>
    </row>
    <row r="38" spans="1:59" ht="52.9">
      <c r="A38" s="714">
        <f t="shared" si="10"/>
        <v>25</v>
      </c>
      <c r="B38" s="710"/>
      <c r="C38" s="534" t="s">
        <v>937</v>
      </c>
      <c r="D38" s="481" t="s">
        <v>731</v>
      </c>
      <c r="E38" s="455">
        <f t="shared" si="14"/>
        <v>0.62</v>
      </c>
      <c r="F38" s="455">
        <v>0.62</v>
      </c>
      <c r="G38" s="455"/>
      <c r="H38" s="455"/>
      <c r="I38" s="455"/>
      <c r="J38" s="455">
        <f>SUM(M38:AR38)</f>
        <v>0</v>
      </c>
      <c r="K38" s="455" t="str">
        <f t="shared" si="15"/>
        <v/>
      </c>
      <c r="L38" s="455" t="s">
        <v>731</v>
      </c>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204"/>
      <c r="AQ38" s="204"/>
      <c r="AR38" s="204"/>
      <c r="AS38" s="437" t="s">
        <v>696</v>
      </c>
      <c r="AT38" s="429"/>
      <c r="AU38" s="712" t="s">
        <v>938</v>
      </c>
      <c r="AV38" s="642">
        <v>2022</v>
      </c>
      <c r="BD38" s="437"/>
      <c r="BE38" s="429"/>
      <c r="BF38" s="429"/>
      <c r="BG38" s="428">
        <v>1</v>
      </c>
    </row>
    <row r="39" spans="1:59" s="458" customFormat="1" ht="46.5" customHeight="1">
      <c r="A39" s="714">
        <f t="shared" si="10"/>
        <v>26</v>
      </c>
      <c r="B39" s="535">
        <v>17</v>
      </c>
      <c r="C39" s="720" t="s">
        <v>939</v>
      </c>
      <c r="D39" s="777" t="s">
        <v>731</v>
      </c>
      <c r="E39" s="794">
        <v>0.14000000000000001</v>
      </c>
      <c r="F39" s="721"/>
      <c r="G39" s="721">
        <v>0.14000000000000001</v>
      </c>
      <c r="H39" s="468">
        <f>I39-E39</f>
        <v>0</v>
      </c>
      <c r="I39" s="455">
        <f>J39+F39</f>
        <v>0.14000000000000001</v>
      </c>
      <c r="J39" s="455">
        <f>SUM(M39:Q39)+SUM(S39:AP39)</f>
        <v>0.14000000000000001</v>
      </c>
      <c r="K39" s="455" t="s">
        <v>735</v>
      </c>
      <c r="L39" s="455" t="s">
        <v>735</v>
      </c>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v>0.14000000000000001</v>
      </c>
      <c r="AK39" s="721"/>
      <c r="AL39" s="721"/>
      <c r="AM39" s="721"/>
      <c r="AN39" s="721"/>
      <c r="AO39" s="721"/>
      <c r="AP39" s="721"/>
      <c r="AQ39" s="721"/>
      <c r="AR39" s="721"/>
      <c r="AS39" s="721" t="s">
        <v>696</v>
      </c>
      <c r="AT39" s="708"/>
      <c r="AU39" s="708"/>
      <c r="AV39" s="644">
        <v>2022</v>
      </c>
      <c r="AW39" s="712" t="s">
        <v>761</v>
      </c>
      <c r="AX39" s="712" t="s">
        <v>866</v>
      </c>
      <c r="AY39" s="456"/>
      <c r="AZ39" s="457"/>
      <c r="BD39" s="707"/>
      <c r="BE39" s="707"/>
      <c r="BF39" s="459"/>
      <c r="BG39" s="707">
        <v>1</v>
      </c>
    </row>
    <row r="40" spans="1:59" ht="44.25" customHeight="1">
      <c r="A40" s="714">
        <f t="shared" si="10"/>
        <v>27</v>
      </c>
      <c r="B40" s="710"/>
      <c r="C40" s="715" t="s">
        <v>940</v>
      </c>
      <c r="D40" s="481" t="s">
        <v>731</v>
      </c>
      <c r="E40" s="455">
        <f t="shared" si="14"/>
        <v>0.99</v>
      </c>
      <c r="F40" s="455"/>
      <c r="G40" s="455"/>
      <c r="H40" s="455"/>
      <c r="I40" s="455"/>
      <c r="J40" s="455">
        <f t="shared" ref="J40:J49" si="16">SUM(M40:Q40)+SUM(S40:AP40)</f>
        <v>0.99</v>
      </c>
      <c r="K40" s="455" t="str">
        <f t="shared" si="15"/>
        <v xml:space="preserve">HNK, </v>
      </c>
      <c r="L40" s="455" t="s">
        <v>1</v>
      </c>
      <c r="M40" s="482"/>
      <c r="N40" s="482"/>
      <c r="O40" s="482"/>
      <c r="P40" s="482">
        <v>0.99</v>
      </c>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204"/>
      <c r="AQ40" s="204"/>
      <c r="AR40" s="204"/>
      <c r="AS40" s="437" t="s">
        <v>699</v>
      </c>
      <c r="AT40" s="429"/>
      <c r="AU40" s="712" t="s">
        <v>941</v>
      </c>
      <c r="AV40" s="642">
        <v>2022</v>
      </c>
      <c r="BD40" s="437"/>
      <c r="BE40" s="429"/>
      <c r="BF40" s="429"/>
      <c r="BG40" s="428">
        <v>1</v>
      </c>
    </row>
    <row r="41" spans="1:59" ht="46.5" customHeight="1">
      <c r="A41" s="714">
        <f t="shared" si="10"/>
        <v>28</v>
      </c>
      <c r="B41" s="710"/>
      <c r="C41" s="552" t="s">
        <v>942</v>
      </c>
      <c r="D41" s="481" t="s">
        <v>731</v>
      </c>
      <c r="E41" s="455">
        <f t="shared" si="14"/>
        <v>0.21</v>
      </c>
      <c r="F41" s="455"/>
      <c r="G41" s="455"/>
      <c r="H41" s="455"/>
      <c r="I41" s="455"/>
      <c r="J41" s="455">
        <f t="shared" si="16"/>
        <v>0.21</v>
      </c>
      <c r="K41" s="455" t="str">
        <f t="shared" si="15"/>
        <v xml:space="preserve">HNK, </v>
      </c>
      <c r="L41" s="455" t="s">
        <v>1</v>
      </c>
      <c r="M41" s="482"/>
      <c r="N41" s="482"/>
      <c r="O41" s="482"/>
      <c r="P41" s="482">
        <v>0.21</v>
      </c>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204"/>
      <c r="AQ41" s="204"/>
      <c r="AR41" s="204"/>
      <c r="AS41" s="437" t="s">
        <v>699</v>
      </c>
      <c r="AT41" s="429"/>
      <c r="AU41" s="712" t="s">
        <v>941</v>
      </c>
      <c r="AV41" s="642">
        <v>2022</v>
      </c>
      <c r="BD41" s="437"/>
      <c r="BE41" s="429"/>
      <c r="BF41" s="429"/>
      <c r="BG41" s="428">
        <v>1</v>
      </c>
    </row>
    <row r="42" spans="1:59" ht="24.95" customHeight="1">
      <c r="A42" s="714">
        <f t="shared" si="10"/>
        <v>29</v>
      </c>
      <c r="B42" s="710"/>
      <c r="C42" s="528" t="s">
        <v>943</v>
      </c>
      <c r="D42" s="481" t="s">
        <v>731</v>
      </c>
      <c r="E42" s="455">
        <f t="shared" si="14"/>
        <v>0.01</v>
      </c>
      <c r="F42" s="455"/>
      <c r="G42" s="455"/>
      <c r="H42" s="455"/>
      <c r="I42" s="455"/>
      <c r="J42" s="455">
        <f t="shared" si="16"/>
        <v>0.01</v>
      </c>
      <c r="K42" s="455" t="str">
        <f t="shared" si="15"/>
        <v xml:space="preserve">SON, </v>
      </c>
      <c r="L42" s="455" t="s">
        <v>738</v>
      </c>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v>0.01</v>
      </c>
      <c r="AN42" s="482"/>
      <c r="AO42" s="482"/>
      <c r="AP42" s="204"/>
      <c r="AQ42" s="204"/>
      <c r="AR42" s="204"/>
      <c r="AS42" s="437" t="s">
        <v>704</v>
      </c>
      <c r="AT42" s="429"/>
      <c r="AU42" s="437"/>
      <c r="AV42" s="642">
        <v>2022</v>
      </c>
      <c r="BD42" s="437"/>
      <c r="BE42" s="429"/>
      <c r="BF42" s="429"/>
      <c r="BG42" s="428">
        <v>1</v>
      </c>
    </row>
    <row r="43" spans="1:59" ht="35.25">
      <c r="A43" s="714">
        <f t="shared" si="10"/>
        <v>30</v>
      </c>
      <c r="B43" s="710"/>
      <c r="C43" s="720" t="s">
        <v>944</v>
      </c>
      <c r="D43" s="481" t="s">
        <v>731</v>
      </c>
      <c r="E43" s="455">
        <f t="shared" si="14"/>
        <v>0.8</v>
      </c>
      <c r="F43" s="455"/>
      <c r="G43" s="455"/>
      <c r="H43" s="455"/>
      <c r="I43" s="455"/>
      <c r="J43" s="455">
        <f t="shared" si="16"/>
        <v>0.8</v>
      </c>
      <c r="K43" s="455" t="str">
        <f t="shared" si="15"/>
        <v xml:space="preserve">LUK, RST, </v>
      </c>
      <c r="L43" s="455" t="s">
        <v>1338</v>
      </c>
      <c r="M43" s="482"/>
      <c r="N43" s="482">
        <v>0.35</v>
      </c>
      <c r="O43" s="482"/>
      <c r="P43" s="482"/>
      <c r="Q43" s="482"/>
      <c r="R43" s="482"/>
      <c r="S43" s="482"/>
      <c r="T43" s="482">
        <v>0.45</v>
      </c>
      <c r="U43" s="482"/>
      <c r="V43" s="482"/>
      <c r="W43" s="482"/>
      <c r="X43" s="482"/>
      <c r="Y43" s="482"/>
      <c r="Z43" s="482"/>
      <c r="AA43" s="482"/>
      <c r="AB43" s="482"/>
      <c r="AC43" s="482"/>
      <c r="AD43" s="482"/>
      <c r="AE43" s="482"/>
      <c r="AF43" s="482"/>
      <c r="AG43" s="482"/>
      <c r="AH43" s="482"/>
      <c r="AI43" s="482"/>
      <c r="AJ43" s="482"/>
      <c r="AK43" s="482"/>
      <c r="AL43" s="482"/>
      <c r="AM43" s="482"/>
      <c r="AN43" s="482"/>
      <c r="AO43" s="482"/>
      <c r="AP43" s="204"/>
      <c r="AQ43" s="204"/>
      <c r="AR43" s="204"/>
      <c r="AS43" s="437" t="s">
        <v>702</v>
      </c>
      <c r="AT43" s="429"/>
      <c r="AU43" s="437"/>
      <c r="AV43" s="645">
        <v>2022</v>
      </c>
      <c r="BD43" s="437"/>
      <c r="BE43" s="429"/>
      <c r="BF43" s="429"/>
      <c r="BG43" s="428">
        <v>1</v>
      </c>
    </row>
    <row r="44" spans="1:59" ht="24.95" customHeight="1">
      <c r="A44" s="714">
        <f t="shared" si="10"/>
        <v>31</v>
      </c>
      <c r="B44" s="710"/>
      <c r="C44" s="528" t="s">
        <v>945</v>
      </c>
      <c r="D44" s="481" t="s">
        <v>731</v>
      </c>
      <c r="E44" s="455">
        <v>1.53</v>
      </c>
      <c r="F44" s="455"/>
      <c r="G44" s="455"/>
      <c r="H44" s="455"/>
      <c r="I44" s="455"/>
      <c r="J44" s="455">
        <f>SUM(M44:Q44)+SUM(S44:AP44)</f>
        <v>1.53</v>
      </c>
      <c r="K44" s="455" t="str">
        <f>IF(M44&lt;&gt;0,M$5&amp;", ","")&amp;IF(N44&lt;&gt;0,N$5&amp;", ","")&amp;IF(O44&lt;&gt;0,O$5&amp;", ","")&amp;IF(P44&lt;&gt;0,P$5&amp;", ","")&amp;IF(Q44&lt;&gt;0,Q$5&amp;", ","")&amp;IF(R44&lt;&gt;0,R$5&amp;", ","")&amp;IF(S44&lt;&gt;0,S$5&amp;", ","")&amp;IF(T44&lt;&gt;0,T$5&amp;", ","")&amp;IF(U44&lt;&gt;0,U$5&amp;", ","")&amp;IF(V44&lt;&gt;0,V$5&amp;", ","")&amp;IF(W44&lt;&gt;0,W$5&amp;", ","")&amp;IF(X44&lt;&gt;0,X$5&amp;", ","")&amp;IF(Z44&lt;&gt;0,Z$5&amp;", ","")&amp;IF(AA44&lt;&gt;0,AA$5&amp;", ","")&amp;IF(AB44&lt;&gt;0,AB$5&amp;", ","")&amp;IF(AC44&lt;&gt;0,AC$5&amp;", ","")&amp;IF(AD44&lt;&gt;0,AD$5&amp;", ","")&amp;IF(AE44&lt;&gt;0,AE$5&amp;", ","")&amp;IF(AF44&lt;&gt;0,AF$5&amp;", ","")&amp;IF(AG44&lt;&gt;0,AG$5&amp;", ","")&amp;IF(AH44&lt;&gt;0,AH$5&amp;", ","")&amp;IF(AI44&lt;&gt;0,AI$5&amp;", ","")&amp;IF(AJ44&lt;&gt;0,AJ$5&amp;", ","")&amp;IF(AK44&lt;&gt;0,AK$5&amp;", ","")&amp;IF(AL44&lt;&gt;0,AL$5&amp;", ","")&amp;IF(AM44&lt;&gt;0,AM$5&amp;", ","")&amp;IF(AN44&lt;&gt;0,AN$5&amp;", ","")&amp;IF(AO44&lt;&gt;0,AO$5&amp;", ","")&amp;IF(AP44&lt;&gt;0,AP$5&amp;", ","")</f>
        <v xml:space="preserve">HNK, RST, </v>
      </c>
      <c r="L44" s="455" t="s">
        <v>764</v>
      </c>
      <c r="M44" s="482"/>
      <c r="N44" s="482"/>
      <c r="O44" s="482"/>
      <c r="P44" s="482">
        <v>0.53</v>
      </c>
      <c r="Q44" s="482"/>
      <c r="R44" s="482"/>
      <c r="S44" s="482"/>
      <c r="T44" s="482">
        <v>1</v>
      </c>
      <c r="U44" s="482"/>
      <c r="V44" s="482"/>
      <c r="W44" s="482"/>
      <c r="X44" s="482"/>
      <c r="Y44" s="482"/>
      <c r="Z44" s="482"/>
      <c r="AA44" s="482"/>
      <c r="AB44" s="482"/>
      <c r="AC44" s="482"/>
      <c r="AD44" s="482"/>
      <c r="AE44" s="482"/>
      <c r="AF44" s="482"/>
      <c r="AG44" s="482"/>
      <c r="AH44" s="482"/>
      <c r="AI44" s="482"/>
      <c r="AJ44" s="482"/>
      <c r="AK44" s="482"/>
      <c r="AL44" s="482"/>
      <c r="AM44" s="482"/>
      <c r="AN44" s="482"/>
      <c r="AO44" s="482"/>
      <c r="AP44" s="204"/>
      <c r="AQ44" s="204"/>
      <c r="AR44" s="204"/>
      <c r="AS44" s="713" t="s">
        <v>705</v>
      </c>
      <c r="AT44" s="429"/>
      <c r="AU44" s="437"/>
      <c r="AV44" s="642">
        <v>2022</v>
      </c>
      <c r="BD44" s="437"/>
      <c r="BE44" s="429"/>
      <c r="BF44" s="429"/>
      <c r="BG44" s="428">
        <v>1</v>
      </c>
    </row>
    <row r="45" spans="1:59" ht="83.25" customHeight="1">
      <c r="A45" s="714">
        <f t="shared" si="10"/>
        <v>32</v>
      </c>
      <c r="B45" s="710"/>
      <c r="C45" s="528" t="s">
        <v>946</v>
      </c>
      <c r="D45" s="481" t="s">
        <v>731</v>
      </c>
      <c r="E45" s="455">
        <v>1.62</v>
      </c>
      <c r="F45" s="455">
        <v>1.62</v>
      </c>
      <c r="G45" s="455"/>
      <c r="H45" s="455"/>
      <c r="I45" s="455"/>
      <c r="J45" s="455"/>
      <c r="K45" s="455" t="str">
        <f>IF(M45&lt;&gt;0,M$5&amp;", ","")&amp;IF(N45&lt;&gt;0,N$5&amp;", ","")&amp;IF(O45&lt;&gt;0,O$5&amp;", ","")&amp;IF(P45&lt;&gt;0,P$5&amp;", ","")&amp;IF(Q45&lt;&gt;0,Q$5&amp;", ","")&amp;IF(R45&lt;&gt;0,R$5&amp;", ","")&amp;IF(S45&lt;&gt;0,S$5&amp;", ","")&amp;IF(T45&lt;&gt;0,T$5&amp;", ","")&amp;IF(U45&lt;&gt;0,U$5&amp;", ","")&amp;IF(V45&lt;&gt;0,V$5&amp;", ","")&amp;IF(W45&lt;&gt;0,W$5&amp;", ","")&amp;IF(X45&lt;&gt;0,X$5&amp;", ","")&amp;IF(Z45&lt;&gt;0,Z$5&amp;", ","")&amp;IF(AA45&lt;&gt;0,AA$5&amp;", ","")&amp;IF(AB45&lt;&gt;0,AB$5&amp;", ","")&amp;IF(AC45&lt;&gt;0,AC$5&amp;", ","")&amp;IF(AD45&lt;&gt;0,AD$5&amp;", ","")&amp;IF(AE45&lt;&gt;0,AE$5&amp;", ","")&amp;IF(AF45&lt;&gt;0,AF$5&amp;", ","")&amp;IF(AG45&lt;&gt;0,AG$5&amp;", ","")&amp;IF(AH45&lt;&gt;0,AH$5&amp;", ","")&amp;IF(AI45&lt;&gt;0,AI$5&amp;", ","")&amp;IF(AJ45&lt;&gt;0,AJ$5&amp;", ","")&amp;IF(AK45&lt;&gt;0,AK$5&amp;", ","")&amp;IF(AL45&lt;&gt;0,AL$5&amp;", ","")&amp;IF(AM45&lt;&gt;0,AM$5&amp;", ","")&amp;IF(AN45&lt;&gt;0,AN$5&amp;", ","")&amp;IF(AO45&lt;&gt;0,AO$5&amp;", ","")&amp;IF(AP45&lt;&gt;0,AP$5&amp;", ","")</f>
        <v/>
      </c>
      <c r="L45" s="455" t="s">
        <v>731</v>
      </c>
      <c r="M45" s="482"/>
      <c r="N45" s="482"/>
      <c r="O45" s="482"/>
      <c r="P45" s="482"/>
      <c r="Q45" s="482"/>
      <c r="R45" s="482"/>
      <c r="S45" s="482"/>
      <c r="T45" s="482"/>
      <c r="U45" s="482"/>
      <c r="V45" s="482"/>
      <c r="W45" s="482"/>
      <c r="X45" s="482"/>
      <c r="Y45" s="482"/>
      <c r="Z45" s="482"/>
      <c r="AA45" s="482"/>
      <c r="AB45" s="482"/>
      <c r="AC45" s="482"/>
      <c r="AD45" s="482"/>
      <c r="AE45" s="482"/>
      <c r="AF45" s="482"/>
      <c r="AG45" s="482"/>
      <c r="AH45" s="482"/>
      <c r="AI45" s="482"/>
      <c r="AJ45" s="482"/>
      <c r="AK45" s="482"/>
      <c r="AL45" s="482"/>
      <c r="AM45" s="482"/>
      <c r="AN45" s="482"/>
      <c r="AO45" s="482"/>
      <c r="AP45" s="204"/>
      <c r="AQ45" s="204"/>
      <c r="AR45" s="204"/>
      <c r="AS45" s="713" t="s">
        <v>705</v>
      </c>
      <c r="AT45" s="429"/>
      <c r="AU45" s="437"/>
      <c r="AV45" s="645">
        <v>2022</v>
      </c>
      <c r="BD45" s="437"/>
      <c r="BE45" s="429"/>
      <c r="BF45" s="429"/>
      <c r="BG45" s="428">
        <v>1</v>
      </c>
    </row>
    <row r="46" spans="1:59" ht="45" customHeight="1">
      <c r="A46" s="714">
        <f t="shared" si="10"/>
        <v>33</v>
      </c>
      <c r="B46" s="710"/>
      <c r="C46" s="528" t="s">
        <v>947</v>
      </c>
      <c r="D46" s="481" t="s">
        <v>731</v>
      </c>
      <c r="E46" s="455">
        <v>2</v>
      </c>
      <c r="F46" s="455">
        <v>2</v>
      </c>
      <c r="G46" s="455"/>
      <c r="H46" s="455"/>
      <c r="I46" s="455"/>
      <c r="J46" s="455"/>
      <c r="K46" s="455" t="str">
        <f>IF(M46&lt;&gt;0,M$5&amp;", ","")&amp;IF(N46&lt;&gt;0,N$5&amp;", ","")&amp;IF(O46&lt;&gt;0,O$5&amp;", ","")&amp;IF(P46&lt;&gt;0,P$5&amp;", ","")&amp;IF(Q46&lt;&gt;0,Q$5&amp;", ","")&amp;IF(R46&lt;&gt;0,R$5&amp;", ","")&amp;IF(S46&lt;&gt;0,S$5&amp;", ","")&amp;IF(T46&lt;&gt;0,T$5&amp;", ","")&amp;IF(U46&lt;&gt;0,U$5&amp;", ","")&amp;IF(V46&lt;&gt;0,V$5&amp;", ","")&amp;IF(W46&lt;&gt;0,W$5&amp;", ","")&amp;IF(X46&lt;&gt;0,X$5&amp;", ","")&amp;IF(Z46&lt;&gt;0,Z$5&amp;", ","")&amp;IF(AA46&lt;&gt;0,AA$5&amp;", ","")&amp;IF(AB46&lt;&gt;0,AB$5&amp;", ","")&amp;IF(AC46&lt;&gt;0,AC$5&amp;", ","")&amp;IF(AD46&lt;&gt;0,AD$5&amp;", ","")&amp;IF(AE46&lt;&gt;0,AE$5&amp;", ","")&amp;IF(AF46&lt;&gt;0,AF$5&amp;", ","")&amp;IF(AG46&lt;&gt;0,AG$5&amp;", ","")&amp;IF(AH46&lt;&gt;0,AH$5&amp;", ","")&amp;IF(AI46&lt;&gt;0,AI$5&amp;", ","")&amp;IF(AJ46&lt;&gt;0,AJ$5&amp;", ","")&amp;IF(AK46&lt;&gt;0,AK$5&amp;", ","")&amp;IF(AL46&lt;&gt;0,AL$5&amp;", ","")&amp;IF(AM46&lt;&gt;0,AM$5&amp;", ","")&amp;IF(AN46&lt;&gt;0,AN$5&amp;", ","")&amp;IF(AO46&lt;&gt;0,AO$5&amp;", ","")&amp;IF(AP46&lt;&gt;0,AP$5&amp;", ","")</f>
        <v/>
      </c>
      <c r="L46" s="455" t="s">
        <v>731</v>
      </c>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204"/>
      <c r="AQ46" s="204"/>
      <c r="AR46" s="204"/>
      <c r="AS46" s="713" t="s">
        <v>705</v>
      </c>
      <c r="AT46" s="429"/>
      <c r="AU46" s="437"/>
      <c r="AV46" s="642">
        <v>2022</v>
      </c>
      <c r="BD46" s="437"/>
      <c r="BE46" s="429"/>
      <c r="BF46" s="429"/>
      <c r="BG46" s="428">
        <v>1</v>
      </c>
    </row>
    <row r="47" spans="1:59" s="458" customFormat="1" ht="24.95" customHeight="1">
      <c r="A47" s="714">
        <f t="shared" si="10"/>
        <v>34</v>
      </c>
      <c r="B47" s="451"/>
      <c r="C47" s="767" t="s">
        <v>948</v>
      </c>
      <c r="D47" s="782" t="s">
        <v>731</v>
      </c>
      <c r="E47" s="783">
        <v>0.03</v>
      </c>
      <c r="F47" s="713"/>
      <c r="G47" s="713"/>
      <c r="H47" s="468">
        <f>I47-E47</f>
        <v>0</v>
      </c>
      <c r="I47" s="455">
        <f>J47+F47</f>
        <v>3.0000000000000002E-2</v>
      </c>
      <c r="J47" s="455">
        <f>SUM(M47:Q47)+SUM(S47:AP47)</f>
        <v>3.0000000000000002E-2</v>
      </c>
      <c r="K47" s="455"/>
      <c r="L47" s="455" t="s">
        <v>1339</v>
      </c>
      <c r="M47" s="713">
        <v>5.0000000000000001E-3</v>
      </c>
      <c r="N47" s="713"/>
      <c r="O47" s="713"/>
      <c r="P47" s="713">
        <v>2.5000000000000001E-2</v>
      </c>
      <c r="Q47" s="713"/>
      <c r="R47" s="721"/>
      <c r="S47" s="707"/>
      <c r="T47" s="713"/>
      <c r="U47" s="713"/>
      <c r="V47" s="713"/>
      <c r="W47" s="713"/>
      <c r="X47" s="713"/>
      <c r="Y47" s="713"/>
      <c r="Z47" s="713"/>
      <c r="AA47" s="713"/>
      <c r="AB47" s="713"/>
      <c r="AC47" s="713"/>
      <c r="AD47" s="713"/>
      <c r="AE47" s="713"/>
      <c r="AF47" s="713"/>
      <c r="AG47" s="713"/>
      <c r="AH47" s="713"/>
      <c r="AI47" s="713"/>
      <c r="AJ47" s="713"/>
      <c r="AK47" s="713"/>
      <c r="AL47" s="713"/>
      <c r="AM47" s="713"/>
      <c r="AN47" s="713"/>
      <c r="AO47" s="713"/>
      <c r="AP47" s="713"/>
      <c r="AQ47" s="713"/>
      <c r="AR47" s="713"/>
      <c r="AS47" s="455" t="s">
        <v>700</v>
      </c>
      <c r="AT47" s="708" t="s">
        <v>869</v>
      </c>
      <c r="AU47" s="708"/>
      <c r="AV47" s="642">
        <v>2022</v>
      </c>
      <c r="AW47" s="469" t="s">
        <v>767</v>
      </c>
      <c r="AX47" s="463"/>
      <c r="AY47" s="456"/>
      <c r="AZ47" s="457"/>
      <c r="BD47" s="707"/>
      <c r="BE47" s="707"/>
      <c r="BF47" s="459"/>
      <c r="BG47" s="707">
        <v>1</v>
      </c>
    </row>
    <row r="48" spans="1:59" s="458" customFormat="1" ht="24.95" customHeight="1">
      <c r="A48" s="714">
        <f t="shared" si="10"/>
        <v>35</v>
      </c>
      <c r="B48" s="451"/>
      <c r="C48" s="767" t="s">
        <v>949</v>
      </c>
      <c r="D48" s="782" t="s">
        <v>731</v>
      </c>
      <c r="E48" s="455">
        <v>0.16999999999999998</v>
      </c>
      <c r="F48" s="713"/>
      <c r="G48" s="713"/>
      <c r="H48" s="468">
        <f>I48-E48</f>
        <v>0</v>
      </c>
      <c r="I48" s="455">
        <f>J48+F48</f>
        <v>0.16999999999999998</v>
      </c>
      <c r="J48" s="455">
        <f t="shared" si="16"/>
        <v>0.16999999999999998</v>
      </c>
      <c r="K48" s="455"/>
      <c r="L48" s="455" t="s">
        <v>764</v>
      </c>
      <c r="M48" s="713"/>
      <c r="N48" s="713"/>
      <c r="O48" s="713"/>
      <c r="P48" s="713">
        <v>0.02</v>
      </c>
      <c r="Q48" s="713"/>
      <c r="R48" s="721"/>
      <c r="S48" s="707"/>
      <c r="T48" s="713">
        <v>0.15</v>
      </c>
      <c r="U48" s="713"/>
      <c r="V48" s="713"/>
      <c r="W48" s="713"/>
      <c r="X48" s="713"/>
      <c r="Y48" s="713"/>
      <c r="Z48" s="713"/>
      <c r="AA48" s="713"/>
      <c r="AB48" s="713"/>
      <c r="AC48" s="713"/>
      <c r="AD48" s="713"/>
      <c r="AE48" s="713"/>
      <c r="AF48" s="713"/>
      <c r="AG48" s="713"/>
      <c r="AH48" s="713"/>
      <c r="AI48" s="713"/>
      <c r="AJ48" s="713"/>
      <c r="AK48" s="713"/>
      <c r="AL48" s="713"/>
      <c r="AM48" s="713"/>
      <c r="AN48" s="713"/>
      <c r="AO48" s="713"/>
      <c r="AP48" s="713"/>
      <c r="AQ48" s="713"/>
      <c r="AR48" s="713"/>
      <c r="AS48" s="713" t="s">
        <v>700</v>
      </c>
      <c r="AT48" s="712"/>
      <c r="AU48" s="712"/>
      <c r="AV48" s="642">
        <v>2022</v>
      </c>
      <c r="AW48" s="712" t="s">
        <v>761</v>
      </c>
      <c r="AX48" s="463"/>
      <c r="AY48" s="456"/>
      <c r="AZ48" s="457"/>
      <c r="BD48" s="707"/>
      <c r="BE48" s="707"/>
      <c r="BF48" s="459"/>
      <c r="BG48" s="707">
        <v>1</v>
      </c>
    </row>
    <row r="49" spans="1:59" s="458" customFormat="1" ht="24.95" customHeight="1">
      <c r="A49" s="714">
        <f t="shared" si="10"/>
        <v>36</v>
      </c>
      <c r="B49" s="451"/>
      <c r="C49" s="767" t="s">
        <v>950</v>
      </c>
      <c r="D49" s="782" t="s">
        <v>731</v>
      </c>
      <c r="E49" s="455">
        <v>0.08</v>
      </c>
      <c r="F49" s="713"/>
      <c r="G49" s="713"/>
      <c r="H49" s="468">
        <f>I49-E49</f>
        <v>0</v>
      </c>
      <c r="I49" s="455">
        <f>J49+F49</f>
        <v>0.08</v>
      </c>
      <c r="J49" s="455">
        <f t="shared" si="16"/>
        <v>0.08</v>
      </c>
      <c r="K49" s="455"/>
      <c r="L49" s="455" t="s">
        <v>764</v>
      </c>
      <c r="M49" s="713"/>
      <c r="N49" s="713"/>
      <c r="O49" s="713"/>
      <c r="P49" s="713">
        <v>0.03</v>
      </c>
      <c r="Q49" s="713"/>
      <c r="R49" s="721"/>
      <c r="S49" s="707"/>
      <c r="T49" s="713">
        <v>0.05</v>
      </c>
      <c r="U49" s="713"/>
      <c r="V49" s="713"/>
      <c r="W49" s="713"/>
      <c r="X49" s="713"/>
      <c r="Y49" s="713"/>
      <c r="Z49" s="713"/>
      <c r="AA49" s="713"/>
      <c r="AB49" s="713"/>
      <c r="AC49" s="713"/>
      <c r="AD49" s="713"/>
      <c r="AE49" s="713"/>
      <c r="AF49" s="713"/>
      <c r="AG49" s="713"/>
      <c r="AH49" s="713"/>
      <c r="AI49" s="713"/>
      <c r="AJ49" s="713"/>
      <c r="AK49" s="713"/>
      <c r="AL49" s="713"/>
      <c r="AM49" s="713"/>
      <c r="AN49" s="713"/>
      <c r="AO49" s="713"/>
      <c r="AP49" s="713"/>
      <c r="AQ49" s="713"/>
      <c r="AR49" s="713"/>
      <c r="AS49" s="707" t="s">
        <v>700</v>
      </c>
      <c r="AT49" s="707"/>
      <c r="AU49" s="707"/>
      <c r="AV49" s="642">
        <v>2022</v>
      </c>
      <c r="AW49" s="707" t="s">
        <v>761</v>
      </c>
      <c r="AX49" s="463"/>
      <c r="AY49" s="456"/>
      <c r="AZ49" s="457"/>
      <c r="BD49" s="707"/>
      <c r="BE49" s="707"/>
      <c r="BF49" s="459"/>
      <c r="BG49" s="707">
        <v>1</v>
      </c>
    </row>
    <row r="50" spans="1:59" s="757" customFormat="1" ht="24.95" customHeight="1">
      <c r="A50" s="440" t="s">
        <v>1370</v>
      </c>
      <c r="B50" s="440"/>
      <c r="C50" s="449" t="s">
        <v>955</v>
      </c>
      <c r="D50" s="446"/>
      <c r="E50" s="455">
        <f>F50+J50</f>
        <v>0</v>
      </c>
      <c r="F50" s="577"/>
      <c r="G50" s="577"/>
      <c r="H50" s="577"/>
      <c r="I50" s="577"/>
      <c r="J50" s="455">
        <f>SUM(M50:AR50)</f>
        <v>0</v>
      </c>
      <c r="K50" s="455"/>
      <c r="L50" s="455" t="s">
        <v>1331</v>
      </c>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582"/>
      <c r="AQ50" s="582"/>
      <c r="AR50" s="582"/>
      <c r="AS50" s="486"/>
      <c r="AT50" s="486"/>
      <c r="AU50" s="486"/>
      <c r="AV50" s="646"/>
      <c r="BD50" s="486"/>
      <c r="BE50" s="486"/>
      <c r="BF50" s="486"/>
      <c r="BG50" s="486"/>
    </row>
    <row r="51" spans="1:59" s="735" customFormat="1" ht="70.5" customHeight="1">
      <c r="A51" s="772">
        <f>A49+1</f>
        <v>37</v>
      </c>
      <c r="B51" s="734"/>
      <c r="C51" s="726" t="s">
        <v>1402</v>
      </c>
      <c r="D51" s="727" t="s">
        <v>732</v>
      </c>
      <c r="E51" s="730">
        <v>2.6</v>
      </c>
      <c r="F51" s="730">
        <v>2.6</v>
      </c>
      <c r="G51" s="730"/>
      <c r="H51" s="730"/>
      <c r="I51" s="730"/>
      <c r="J51" s="730">
        <f>SUM(M51:AR51)</f>
        <v>0</v>
      </c>
      <c r="K51" s="730" t="str">
        <f>IF(M51&lt;&gt;0,M$5&amp;", ","")&amp;IF(N51&lt;&gt;0,N$5&amp;", ","")&amp;IF(O51&lt;&gt;0,O$5&amp;", ","")&amp;IF(P51&lt;&gt;0,P$5&amp;", ","")&amp;IF(Q51&lt;&gt;0,Q$5&amp;", ","")&amp;IF(R51&lt;&gt;0,R$5&amp;", ","")&amp;IF(S51&lt;&gt;0,S$5&amp;", ","")&amp;IF(T51&lt;&gt;0,T$5&amp;", ","")&amp;IF(U51&lt;&gt;0,U$5&amp;", ","")&amp;IF(V51&lt;&gt;0,V$5&amp;", ","")&amp;IF(W51&lt;&gt;0,W$5&amp;", ","")&amp;IF(X51&lt;&gt;0,X$5&amp;", ","")&amp;IF(Z51&lt;&gt;0,Z$5&amp;", ","")&amp;IF(AA51&lt;&gt;0,AA$5&amp;", ","")&amp;IF(AB51&lt;&gt;0,AB$5&amp;", ","")&amp;IF(AC51&lt;&gt;0,AC$5&amp;", ","")&amp;IF(AD51&lt;&gt;0,AD$5&amp;", ","")&amp;IF(AE51&lt;&gt;0,AE$5&amp;", ","")&amp;IF(AF51&lt;&gt;0,AF$5&amp;", ","")&amp;IF(AG51&lt;&gt;0,AG$5&amp;", ","")&amp;IF(AH51&lt;&gt;0,AH$5&amp;", ","")&amp;IF(AI51&lt;&gt;0,AI$5&amp;", ","")&amp;IF(AJ51&lt;&gt;0,AJ$5&amp;", ","")&amp;IF(AK51&lt;&gt;0,AK$5&amp;", ","")&amp;IF(AL51&lt;&gt;0,AL$5&amp;", ","")&amp;IF(AM51&lt;&gt;0,AM$5&amp;", ","")&amp;IF(AN51&lt;&gt;0,AN$5&amp;", ","")&amp;IF(AO51&lt;&gt;0,AO$5&amp;", ","")&amp;IF(AP51&lt;&gt;0,AP$5&amp;", ","")</f>
        <v/>
      </c>
      <c r="L51" s="455" t="s">
        <v>732</v>
      </c>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8"/>
      <c r="AJ51" s="728"/>
      <c r="AK51" s="728"/>
      <c r="AL51" s="728"/>
      <c r="AM51" s="728"/>
      <c r="AN51" s="728"/>
      <c r="AO51" s="728"/>
      <c r="AP51" s="731"/>
      <c r="AQ51" s="731"/>
      <c r="AR51" s="731"/>
      <c r="AS51" s="732" t="s">
        <v>696</v>
      </c>
      <c r="AT51" s="733"/>
      <c r="AU51" s="734" t="s">
        <v>866</v>
      </c>
      <c r="AV51" s="754">
        <v>2022</v>
      </c>
      <c r="BD51" s="733"/>
      <c r="BE51" s="733"/>
      <c r="BF51" s="733"/>
      <c r="BG51" s="736">
        <v>1</v>
      </c>
    </row>
    <row r="52" spans="1:59" s="735" customFormat="1" ht="70.5" customHeight="1">
      <c r="A52" s="772">
        <f>A51+1</f>
        <v>38</v>
      </c>
      <c r="B52" s="734"/>
      <c r="C52" s="70" t="s">
        <v>1403</v>
      </c>
      <c r="D52" s="727" t="s">
        <v>732</v>
      </c>
      <c r="E52" s="730">
        <v>0.85</v>
      </c>
      <c r="F52" s="730">
        <v>0.85</v>
      </c>
      <c r="G52" s="730"/>
      <c r="H52" s="730"/>
      <c r="I52" s="730"/>
      <c r="J52" s="730">
        <f>SUM(M52:AR52)</f>
        <v>0</v>
      </c>
      <c r="K52" s="730" t="str">
        <f>IF(M52&lt;&gt;0,M$5&amp;", ","")&amp;IF(N52&lt;&gt;0,N$5&amp;", ","")&amp;IF(O52&lt;&gt;0,O$5&amp;", ","")&amp;IF(P52&lt;&gt;0,P$5&amp;", ","")&amp;IF(Q52&lt;&gt;0,Q$5&amp;", ","")&amp;IF(R52&lt;&gt;0,R$5&amp;", ","")&amp;IF(S52&lt;&gt;0,S$5&amp;", ","")&amp;IF(T52&lt;&gt;0,T$5&amp;", ","")&amp;IF(U52&lt;&gt;0,U$5&amp;", ","")&amp;IF(V52&lt;&gt;0,V$5&amp;", ","")&amp;IF(W52&lt;&gt;0,W$5&amp;", ","")&amp;IF(X52&lt;&gt;0,X$5&amp;", ","")&amp;IF(Z52&lt;&gt;0,Z$5&amp;", ","")&amp;IF(AA52&lt;&gt;0,AA$5&amp;", ","")&amp;IF(AB52&lt;&gt;0,AB$5&amp;", ","")&amp;IF(AC52&lt;&gt;0,AC$5&amp;", ","")&amp;IF(AD52&lt;&gt;0,AD$5&amp;", ","")&amp;IF(AE52&lt;&gt;0,AE$5&amp;", ","")&amp;IF(AF52&lt;&gt;0,AF$5&amp;", ","")&amp;IF(AG52&lt;&gt;0,AG$5&amp;", ","")&amp;IF(AH52&lt;&gt;0,AH$5&amp;", ","")&amp;IF(AI52&lt;&gt;0,AI$5&amp;", ","")&amp;IF(AJ52&lt;&gt;0,AJ$5&amp;", ","")&amp;IF(AK52&lt;&gt;0,AK$5&amp;", ","")&amp;IF(AL52&lt;&gt;0,AL$5&amp;", ","")&amp;IF(AM52&lt;&gt;0,AM$5&amp;", ","")&amp;IF(AN52&lt;&gt;0,AN$5&amp;", ","")&amp;IF(AO52&lt;&gt;0,AO$5&amp;", ","")&amp;IF(AP52&lt;&gt;0,AP$5&amp;", ","")</f>
        <v/>
      </c>
      <c r="L52" s="455" t="s">
        <v>732</v>
      </c>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728"/>
      <c r="AP52" s="731"/>
      <c r="AQ52" s="731"/>
      <c r="AR52" s="731"/>
      <c r="AS52" s="732" t="s">
        <v>696</v>
      </c>
      <c r="AT52" s="733"/>
      <c r="AU52" s="734" t="s">
        <v>938</v>
      </c>
      <c r="AV52" s="754">
        <v>2022</v>
      </c>
      <c r="BD52" s="733"/>
      <c r="BE52" s="733"/>
      <c r="BF52" s="733"/>
      <c r="BG52" s="736">
        <v>1</v>
      </c>
    </row>
    <row r="53" spans="1:59" s="735" customFormat="1" ht="52.9">
      <c r="A53" s="772">
        <f t="shared" ref="A53:A63" si="17">A52+1</f>
        <v>39</v>
      </c>
      <c r="B53" s="734"/>
      <c r="C53" s="737" t="s">
        <v>1404</v>
      </c>
      <c r="D53" s="727" t="s">
        <v>732</v>
      </c>
      <c r="E53" s="730">
        <v>0.42</v>
      </c>
      <c r="F53" s="730">
        <v>0.42</v>
      </c>
      <c r="G53" s="730"/>
      <c r="H53" s="730"/>
      <c r="I53" s="730"/>
      <c r="J53" s="730">
        <f>SUM(M53:AR53)</f>
        <v>0</v>
      </c>
      <c r="K53" s="730" t="str">
        <f>IF(M53&lt;&gt;0,M$5&amp;", ","")&amp;IF(N53&lt;&gt;0,N$5&amp;", ","")&amp;IF(O53&lt;&gt;0,O$5&amp;", ","")&amp;IF(P53&lt;&gt;0,P$5&amp;", ","")&amp;IF(Q53&lt;&gt;0,Q$5&amp;", ","")&amp;IF(R53&lt;&gt;0,R$5&amp;", ","")&amp;IF(S53&lt;&gt;0,S$5&amp;", ","")&amp;IF(T53&lt;&gt;0,T$5&amp;", ","")&amp;IF(U53&lt;&gt;0,U$5&amp;", ","")&amp;IF(V53&lt;&gt;0,V$5&amp;", ","")&amp;IF(W53&lt;&gt;0,W$5&amp;", ","")&amp;IF(X53&lt;&gt;0,X$5&amp;", ","")&amp;IF(Z53&lt;&gt;0,Z$5&amp;", ","")&amp;IF(AA53&lt;&gt;0,AA$5&amp;", ","")&amp;IF(AB53&lt;&gt;0,AB$5&amp;", ","")&amp;IF(AC53&lt;&gt;0,AC$5&amp;", ","")&amp;IF(AD53&lt;&gt;0,AD$5&amp;", ","")&amp;IF(AE53&lt;&gt;0,AE$5&amp;", ","")&amp;IF(AF53&lt;&gt;0,AF$5&amp;", ","")&amp;IF(AG53&lt;&gt;0,AG$5&amp;", ","")&amp;IF(AH53&lt;&gt;0,AH$5&amp;", ","")&amp;IF(AI53&lt;&gt;0,AI$5&amp;", ","")&amp;IF(AJ53&lt;&gt;0,AJ$5&amp;", ","")&amp;IF(AK53&lt;&gt;0,AK$5&amp;", ","")&amp;IF(AL53&lt;&gt;0,AL$5&amp;", ","")&amp;IF(AM53&lt;&gt;0,AM$5&amp;", ","")&amp;IF(AN53&lt;&gt;0,AN$5&amp;", ","")&amp;IF(AO53&lt;&gt;0,AO$5&amp;", ","")&amp;IF(AP53&lt;&gt;0,AP$5&amp;", ","")</f>
        <v/>
      </c>
      <c r="L53" s="455" t="s">
        <v>732</v>
      </c>
      <c r="M53" s="728"/>
      <c r="N53" s="728"/>
      <c r="O53" s="728"/>
      <c r="P53" s="728"/>
      <c r="Q53" s="728"/>
      <c r="R53" s="728"/>
      <c r="S53" s="728"/>
      <c r="T53" s="728"/>
      <c r="U53" s="728"/>
      <c r="V53" s="728"/>
      <c r="W53" s="728"/>
      <c r="X53" s="728"/>
      <c r="Y53" s="728"/>
      <c r="Z53" s="728"/>
      <c r="AA53" s="728"/>
      <c r="AB53" s="728"/>
      <c r="AC53" s="728"/>
      <c r="AD53" s="728"/>
      <c r="AE53" s="728"/>
      <c r="AF53" s="728"/>
      <c r="AG53" s="728"/>
      <c r="AH53" s="728"/>
      <c r="AI53" s="728"/>
      <c r="AJ53" s="728"/>
      <c r="AK53" s="728"/>
      <c r="AL53" s="728"/>
      <c r="AM53" s="728"/>
      <c r="AN53" s="728"/>
      <c r="AO53" s="728"/>
      <c r="AP53" s="731"/>
      <c r="AQ53" s="731"/>
      <c r="AR53" s="731"/>
      <c r="AS53" s="732" t="s">
        <v>696</v>
      </c>
      <c r="AT53" s="733"/>
      <c r="AU53" s="734" t="s">
        <v>941</v>
      </c>
      <c r="AV53" s="754">
        <v>2022</v>
      </c>
      <c r="BD53" s="733"/>
      <c r="BE53" s="733"/>
      <c r="BF53" s="733"/>
      <c r="BG53" s="736">
        <v>1</v>
      </c>
    </row>
    <row r="54" spans="1:59" s="735" customFormat="1" ht="45" customHeight="1">
      <c r="A54" s="772">
        <f t="shared" si="17"/>
        <v>40</v>
      </c>
      <c r="B54" s="734"/>
      <c r="C54" s="768" t="s">
        <v>1405</v>
      </c>
      <c r="D54" s="727" t="s">
        <v>732</v>
      </c>
      <c r="E54" s="730">
        <f>F54+J54</f>
        <v>0.13</v>
      </c>
      <c r="F54" s="730"/>
      <c r="G54" s="730"/>
      <c r="H54" s="730"/>
      <c r="I54" s="730"/>
      <c r="J54" s="730">
        <f>SUM(M54:AR54)</f>
        <v>0.13</v>
      </c>
      <c r="K54" s="730" t="str">
        <f>IF(M54&lt;&gt;0,M$5&amp;", ","")&amp;IF(N54&lt;&gt;0,N$5&amp;", ","")&amp;IF(O54&lt;&gt;0,O$5&amp;", ","")&amp;IF(P54&lt;&gt;0,P$5&amp;", ","")&amp;IF(Q54&lt;&gt;0,Q$5&amp;", ","")&amp;IF(R54&lt;&gt;0,R$5&amp;", ","")&amp;IF(S54&lt;&gt;0,S$5&amp;", ","")&amp;IF(T54&lt;&gt;0,T$5&amp;", ","")&amp;IF(U54&lt;&gt;0,U$5&amp;", ","")&amp;IF(V54&lt;&gt;0,V$5&amp;", ","")&amp;IF(W54&lt;&gt;0,W$5&amp;", ","")&amp;IF(X54&lt;&gt;0,X$5&amp;", ","")&amp;IF(Z54&lt;&gt;0,Z$5&amp;", ","")&amp;IF(AA54&lt;&gt;0,AA$5&amp;", ","")&amp;IF(AB54&lt;&gt;0,AB$5&amp;", ","")&amp;IF(AC54&lt;&gt;0,AC$5&amp;", ","")&amp;IF(AD54&lt;&gt;0,AD$5&amp;", ","")&amp;IF(AE54&lt;&gt;0,AE$5&amp;", ","")&amp;IF(AF54&lt;&gt;0,AF$5&amp;", ","")&amp;IF(AG54&lt;&gt;0,AG$5&amp;", ","")&amp;IF(AH54&lt;&gt;0,AH$5&amp;", ","")&amp;IF(AI54&lt;&gt;0,AI$5&amp;", ","")&amp;IF(AJ54&lt;&gt;0,AJ$5&amp;", ","")&amp;IF(AK54&lt;&gt;0,AK$5&amp;", ","")&amp;IF(AL54&lt;&gt;0,AL$5&amp;", ","")&amp;IF(AM54&lt;&gt;0,AM$5&amp;", ","")&amp;IF(AN54&lt;&gt;0,AN$5&amp;", ","")&amp;IF(AO54&lt;&gt;0,AO$5&amp;", ","")&amp;IF(AP54&lt;&gt;0,AP$5&amp;", ","")</f>
        <v xml:space="preserve">LUC, SON, </v>
      </c>
      <c r="L54" s="455" t="s">
        <v>1426</v>
      </c>
      <c r="M54" s="728">
        <v>0.03</v>
      </c>
      <c r="N54" s="728"/>
      <c r="O54" s="728"/>
      <c r="P54" s="728"/>
      <c r="Q54" s="728"/>
      <c r="R54" s="728"/>
      <c r="S54" s="728"/>
      <c r="T54" s="728"/>
      <c r="U54" s="728"/>
      <c r="V54" s="728"/>
      <c r="W54" s="728"/>
      <c r="X54" s="728"/>
      <c r="Y54" s="728"/>
      <c r="Z54" s="728"/>
      <c r="AA54" s="728"/>
      <c r="AB54" s="728"/>
      <c r="AC54" s="728"/>
      <c r="AD54" s="728"/>
      <c r="AE54" s="728"/>
      <c r="AF54" s="728"/>
      <c r="AG54" s="728"/>
      <c r="AH54" s="728"/>
      <c r="AI54" s="728"/>
      <c r="AJ54" s="728"/>
      <c r="AK54" s="728"/>
      <c r="AL54" s="728"/>
      <c r="AM54" s="728">
        <v>0.1</v>
      </c>
      <c r="AN54" s="728"/>
      <c r="AO54" s="728"/>
      <c r="AP54" s="730"/>
      <c r="AQ54" s="731"/>
      <c r="AR54" s="731"/>
      <c r="AS54" s="732" t="s">
        <v>699</v>
      </c>
      <c r="AT54" s="733"/>
      <c r="AU54" s="70"/>
      <c r="AV54" s="754">
        <v>2022</v>
      </c>
      <c r="BD54" s="733"/>
      <c r="BE54" s="733"/>
      <c r="BF54" s="733"/>
      <c r="BG54" s="736">
        <v>1</v>
      </c>
    </row>
    <row r="55" spans="1:59" s="735" customFormat="1" ht="45" customHeight="1">
      <c r="A55" s="772">
        <f t="shared" si="17"/>
        <v>41</v>
      </c>
      <c r="B55" s="734"/>
      <c r="C55" s="768" t="s">
        <v>1406</v>
      </c>
      <c r="D55" s="727" t="s">
        <v>732</v>
      </c>
      <c r="E55" s="730">
        <v>0.18</v>
      </c>
      <c r="F55" s="730">
        <v>0.18</v>
      </c>
      <c r="G55" s="730"/>
      <c r="H55" s="730"/>
      <c r="I55" s="730"/>
      <c r="J55" s="730"/>
      <c r="K55" s="730"/>
      <c r="L55" s="730" t="s">
        <v>732</v>
      </c>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8"/>
      <c r="AJ55" s="728"/>
      <c r="AK55" s="728"/>
      <c r="AL55" s="728"/>
      <c r="AM55" s="728"/>
      <c r="AN55" s="728"/>
      <c r="AO55" s="728"/>
      <c r="AP55" s="730"/>
      <c r="AQ55" s="731"/>
      <c r="AR55" s="731"/>
      <c r="AS55" s="732" t="s">
        <v>664</v>
      </c>
      <c r="AT55" s="733"/>
      <c r="AU55" s="70"/>
      <c r="AV55" s="754">
        <v>2022</v>
      </c>
      <c r="BD55" s="733"/>
      <c r="BE55" s="733"/>
      <c r="BF55" s="733"/>
      <c r="BG55" s="736">
        <v>1</v>
      </c>
    </row>
    <row r="56" spans="1:59" s="735" customFormat="1" ht="45" customHeight="1">
      <c r="A56" s="772">
        <f t="shared" si="17"/>
        <v>42</v>
      </c>
      <c r="B56" s="734"/>
      <c r="C56" s="768" t="s">
        <v>1407</v>
      </c>
      <c r="D56" s="727" t="s">
        <v>732</v>
      </c>
      <c r="E56" s="730">
        <v>0.05</v>
      </c>
      <c r="F56" s="730">
        <v>0.05</v>
      </c>
      <c r="G56" s="730"/>
      <c r="H56" s="730"/>
      <c r="I56" s="730"/>
      <c r="J56" s="730"/>
      <c r="K56" s="730"/>
      <c r="L56" s="730" t="s">
        <v>732</v>
      </c>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30"/>
      <c r="AQ56" s="731"/>
      <c r="AR56" s="731"/>
      <c r="AS56" s="732" t="s">
        <v>664</v>
      </c>
      <c r="AT56" s="733"/>
      <c r="AU56" s="70"/>
      <c r="AV56" s="754">
        <v>2022</v>
      </c>
      <c r="BD56" s="733"/>
      <c r="BE56" s="733"/>
      <c r="BF56" s="733"/>
      <c r="BG56" s="736">
        <v>1</v>
      </c>
    </row>
    <row r="57" spans="1:59" s="735" customFormat="1" ht="45" customHeight="1">
      <c r="A57" s="772">
        <f t="shared" si="17"/>
        <v>43</v>
      </c>
      <c r="B57" s="734"/>
      <c r="C57" s="768" t="s">
        <v>1408</v>
      </c>
      <c r="D57" s="727" t="s">
        <v>732</v>
      </c>
      <c r="E57" s="730">
        <v>7.0000000000000007E-2</v>
      </c>
      <c r="F57" s="730">
        <v>7.0000000000000007E-2</v>
      </c>
      <c r="G57" s="730"/>
      <c r="H57" s="730"/>
      <c r="I57" s="730"/>
      <c r="J57" s="730"/>
      <c r="K57" s="730"/>
      <c r="L57" s="730" t="s">
        <v>732</v>
      </c>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30"/>
      <c r="AQ57" s="731"/>
      <c r="AR57" s="731"/>
      <c r="AS57" s="732" t="s">
        <v>664</v>
      </c>
      <c r="AT57" s="733"/>
      <c r="AU57" s="70"/>
      <c r="AV57" s="754">
        <v>2022</v>
      </c>
      <c r="BD57" s="733"/>
      <c r="BE57" s="733"/>
      <c r="BF57" s="733"/>
      <c r="BG57" s="736">
        <v>1</v>
      </c>
    </row>
    <row r="58" spans="1:59" s="735" customFormat="1" ht="45" customHeight="1">
      <c r="A58" s="772">
        <f t="shared" si="17"/>
        <v>44</v>
      </c>
      <c r="B58" s="734"/>
      <c r="C58" s="768" t="s">
        <v>1409</v>
      </c>
      <c r="D58" s="727" t="s">
        <v>732</v>
      </c>
      <c r="E58" s="730">
        <v>0.06</v>
      </c>
      <c r="F58" s="730">
        <v>0.06</v>
      </c>
      <c r="G58" s="730"/>
      <c r="H58" s="730"/>
      <c r="I58" s="730"/>
      <c r="J58" s="730"/>
      <c r="K58" s="730"/>
      <c r="L58" s="730" t="s">
        <v>732</v>
      </c>
      <c r="M58" s="728"/>
      <c r="N58" s="728"/>
      <c r="O58" s="728"/>
      <c r="P58" s="728"/>
      <c r="Q58" s="728"/>
      <c r="R58" s="728"/>
      <c r="S58" s="728"/>
      <c r="T58" s="728"/>
      <c r="U58" s="728"/>
      <c r="V58" s="728"/>
      <c r="W58" s="728"/>
      <c r="X58" s="728"/>
      <c r="Y58" s="728"/>
      <c r="Z58" s="728"/>
      <c r="AA58" s="728"/>
      <c r="AB58" s="728"/>
      <c r="AC58" s="728"/>
      <c r="AD58" s="728"/>
      <c r="AE58" s="728"/>
      <c r="AF58" s="728"/>
      <c r="AG58" s="728"/>
      <c r="AH58" s="728"/>
      <c r="AI58" s="728"/>
      <c r="AJ58" s="728"/>
      <c r="AK58" s="728"/>
      <c r="AL58" s="728"/>
      <c r="AM58" s="728"/>
      <c r="AN58" s="728"/>
      <c r="AO58" s="728"/>
      <c r="AP58" s="730"/>
      <c r="AQ58" s="731"/>
      <c r="AR58" s="731"/>
      <c r="AS58" s="732" t="s">
        <v>664</v>
      </c>
      <c r="AT58" s="733"/>
      <c r="AU58" s="70"/>
      <c r="AV58" s="754">
        <v>2022</v>
      </c>
      <c r="BD58" s="733"/>
      <c r="BE58" s="733"/>
      <c r="BF58" s="733"/>
      <c r="BG58" s="736">
        <v>1</v>
      </c>
    </row>
    <row r="59" spans="1:59" s="735" customFormat="1" ht="45" customHeight="1">
      <c r="A59" s="772">
        <f t="shared" si="17"/>
        <v>45</v>
      </c>
      <c r="B59" s="734"/>
      <c r="C59" s="768" t="s">
        <v>1410</v>
      </c>
      <c r="D59" s="727" t="s">
        <v>732</v>
      </c>
      <c r="E59" s="730">
        <v>0.15</v>
      </c>
      <c r="F59" s="730">
        <v>0.15</v>
      </c>
      <c r="G59" s="730"/>
      <c r="H59" s="730"/>
      <c r="I59" s="730"/>
      <c r="J59" s="730"/>
      <c r="K59" s="730"/>
      <c r="L59" s="730" t="s">
        <v>732</v>
      </c>
      <c r="M59" s="728"/>
      <c r="N59" s="728"/>
      <c r="O59" s="728"/>
      <c r="P59" s="728"/>
      <c r="Q59" s="728"/>
      <c r="R59" s="728"/>
      <c r="S59" s="728"/>
      <c r="T59" s="728"/>
      <c r="U59" s="728"/>
      <c r="V59" s="728"/>
      <c r="W59" s="728"/>
      <c r="X59" s="728"/>
      <c r="Y59" s="728"/>
      <c r="Z59" s="728"/>
      <c r="AA59" s="728"/>
      <c r="AB59" s="728"/>
      <c r="AC59" s="728"/>
      <c r="AD59" s="728"/>
      <c r="AE59" s="728"/>
      <c r="AF59" s="728"/>
      <c r="AG59" s="728"/>
      <c r="AH59" s="728"/>
      <c r="AI59" s="728"/>
      <c r="AJ59" s="728"/>
      <c r="AK59" s="728"/>
      <c r="AL59" s="728"/>
      <c r="AM59" s="728"/>
      <c r="AN59" s="728"/>
      <c r="AO59" s="728"/>
      <c r="AP59" s="730"/>
      <c r="AQ59" s="731"/>
      <c r="AR59" s="731"/>
      <c r="AS59" s="732" t="s">
        <v>664</v>
      </c>
      <c r="AT59" s="733"/>
      <c r="AU59" s="70"/>
      <c r="AV59" s="754">
        <v>2022</v>
      </c>
      <c r="BD59" s="733"/>
      <c r="BE59" s="733"/>
      <c r="BF59" s="733"/>
      <c r="BG59" s="736">
        <v>1</v>
      </c>
    </row>
    <row r="60" spans="1:59" s="735" customFormat="1" ht="45" customHeight="1">
      <c r="A60" s="772">
        <f t="shared" si="17"/>
        <v>46</v>
      </c>
      <c r="B60" s="734"/>
      <c r="C60" s="768" t="s">
        <v>1411</v>
      </c>
      <c r="D60" s="727" t="s">
        <v>732</v>
      </c>
      <c r="E60" s="730">
        <v>0.7</v>
      </c>
      <c r="F60" s="730">
        <v>0.7</v>
      </c>
      <c r="G60" s="730"/>
      <c r="H60" s="730"/>
      <c r="I60" s="730"/>
      <c r="J60" s="730"/>
      <c r="K60" s="730"/>
      <c r="L60" s="730" t="s">
        <v>732</v>
      </c>
      <c r="M60" s="728"/>
      <c r="N60" s="728"/>
      <c r="O60" s="728"/>
      <c r="P60" s="728"/>
      <c r="Q60" s="728"/>
      <c r="R60" s="728"/>
      <c r="S60" s="728"/>
      <c r="T60" s="728"/>
      <c r="U60" s="728"/>
      <c r="V60" s="728"/>
      <c r="W60" s="728"/>
      <c r="X60" s="728"/>
      <c r="Y60" s="728"/>
      <c r="Z60" s="728"/>
      <c r="AA60" s="728"/>
      <c r="AB60" s="728"/>
      <c r="AC60" s="728"/>
      <c r="AD60" s="728"/>
      <c r="AE60" s="728"/>
      <c r="AF60" s="728"/>
      <c r="AG60" s="728"/>
      <c r="AH60" s="728"/>
      <c r="AI60" s="728"/>
      <c r="AJ60" s="728"/>
      <c r="AK60" s="728"/>
      <c r="AL60" s="728"/>
      <c r="AM60" s="728"/>
      <c r="AN60" s="728"/>
      <c r="AO60" s="728"/>
      <c r="AP60" s="730"/>
      <c r="AQ60" s="731"/>
      <c r="AR60" s="731"/>
      <c r="AS60" s="732" t="s">
        <v>664</v>
      </c>
      <c r="AT60" s="733"/>
      <c r="AU60" s="70"/>
      <c r="AV60" s="754">
        <v>2022</v>
      </c>
      <c r="BD60" s="733"/>
      <c r="BE60" s="733"/>
      <c r="BF60" s="733"/>
      <c r="BG60" s="736">
        <v>1</v>
      </c>
    </row>
    <row r="61" spans="1:59" s="735" customFormat="1" ht="45" customHeight="1">
      <c r="A61" s="772">
        <f t="shared" si="17"/>
        <v>47</v>
      </c>
      <c r="B61" s="734"/>
      <c r="C61" s="768" t="s">
        <v>1412</v>
      </c>
      <c r="D61" s="727" t="s">
        <v>732</v>
      </c>
      <c r="E61" s="730">
        <v>0.3</v>
      </c>
      <c r="F61" s="730">
        <v>0.3</v>
      </c>
      <c r="G61" s="730"/>
      <c r="H61" s="730"/>
      <c r="I61" s="730"/>
      <c r="J61" s="730"/>
      <c r="K61" s="730"/>
      <c r="L61" s="730" t="s">
        <v>732</v>
      </c>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28"/>
      <c r="AJ61" s="728"/>
      <c r="AK61" s="728"/>
      <c r="AL61" s="728"/>
      <c r="AM61" s="728"/>
      <c r="AN61" s="728"/>
      <c r="AO61" s="728"/>
      <c r="AP61" s="730"/>
      <c r="AQ61" s="731"/>
      <c r="AR61" s="731"/>
      <c r="AS61" s="732" t="s">
        <v>664</v>
      </c>
      <c r="AT61" s="733"/>
      <c r="AU61" s="70"/>
      <c r="AV61" s="754">
        <v>2022</v>
      </c>
      <c r="BD61" s="733"/>
      <c r="BE61" s="733"/>
      <c r="BF61" s="733"/>
      <c r="BG61" s="736">
        <v>1</v>
      </c>
    </row>
    <row r="62" spans="1:59" s="735" customFormat="1" ht="45" customHeight="1">
      <c r="A62" s="772">
        <f t="shared" si="17"/>
        <v>48</v>
      </c>
      <c r="B62" s="734"/>
      <c r="C62" s="768" t="s">
        <v>1413</v>
      </c>
      <c r="D62" s="727" t="s">
        <v>732</v>
      </c>
      <c r="E62" s="730">
        <v>0.1</v>
      </c>
      <c r="F62" s="730">
        <v>0.1</v>
      </c>
      <c r="G62" s="730"/>
      <c r="H62" s="730"/>
      <c r="I62" s="730"/>
      <c r="J62" s="730"/>
      <c r="K62" s="730"/>
      <c r="L62" s="730" t="s">
        <v>732</v>
      </c>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8"/>
      <c r="AN62" s="728"/>
      <c r="AO62" s="728"/>
      <c r="AP62" s="730"/>
      <c r="AQ62" s="731"/>
      <c r="AR62" s="731"/>
      <c r="AS62" s="732" t="s">
        <v>664</v>
      </c>
      <c r="AT62" s="733"/>
      <c r="AU62" s="70"/>
      <c r="AV62" s="754">
        <v>2022</v>
      </c>
      <c r="BD62" s="733"/>
      <c r="BE62" s="733"/>
      <c r="BF62" s="733"/>
      <c r="BG62" s="736">
        <v>1</v>
      </c>
    </row>
    <row r="63" spans="1:59" s="735" customFormat="1" ht="45" customHeight="1">
      <c r="A63" s="772">
        <f t="shared" si="17"/>
        <v>49</v>
      </c>
      <c r="B63" s="734"/>
      <c r="C63" s="768" t="s">
        <v>1414</v>
      </c>
      <c r="D63" s="727" t="s">
        <v>732</v>
      </c>
      <c r="E63" s="730">
        <v>0.1</v>
      </c>
      <c r="F63" s="730">
        <v>0.1</v>
      </c>
      <c r="G63" s="730"/>
      <c r="H63" s="730"/>
      <c r="I63" s="730"/>
      <c r="J63" s="730"/>
      <c r="K63" s="730"/>
      <c r="L63" s="730" t="s">
        <v>732</v>
      </c>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30"/>
      <c r="AQ63" s="731"/>
      <c r="AR63" s="731"/>
      <c r="AS63" s="732" t="s">
        <v>664</v>
      </c>
      <c r="AT63" s="733"/>
      <c r="AU63" s="70"/>
      <c r="AV63" s="754">
        <v>2022</v>
      </c>
      <c r="BD63" s="733"/>
      <c r="BE63" s="733"/>
      <c r="BF63" s="733"/>
      <c r="BG63" s="736">
        <v>1</v>
      </c>
    </row>
    <row r="64" spans="1:59" s="735" customFormat="1" ht="45" customHeight="1">
      <c r="A64" s="772">
        <f>A63+1</f>
        <v>50</v>
      </c>
      <c r="B64" s="734"/>
      <c r="C64" s="768" t="s">
        <v>1415</v>
      </c>
      <c r="D64" s="727" t="s">
        <v>732</v>
      </c>
      <c r="E64" s="730">
        <v>0.01</v>
      </c>
      <c r="F64" s="730">
        <v>0.01</v>
      </c>
      <c r="G64" s="730"/>
      <c r="H64" s="730"/>
      <c r="I64" s="730"/>
      <c r="J64" s="730"/>
      <c r="K64" s="730"/>
      <c r="L64" s="730" t="s">
        <v>732</v>
      </c>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30"/>
      <c r="AQ64" s="731"/>
      <c r="AR64" s="731"/>
      <c r="AS64" s="732" t="s">
        <v>705</v>
      </c>
      <c r="AT64" s="733"/>
      <c r="AU64" s="70"/>
      <c r="AV64" s="754">
        <v>2022</v>
      </c>
      <c r="BD64" s="733"/>
      <c r="BE64" s="733"/>
      <c r="BF64" s="733"/>
      <c r="BG64" s="736">
        <v>1</v>
      </c>
    </row>
    <row r="65" spans="1:59" s="416" customFormat="1" ht="24.95" customHeight="1">
      <c r="A65" s="440" t="s">
        <v>1371</v>
      </c>
      <c r="B65" s="440"/>
      <c r="C65" s="445" t="s">
        <v>972</v>
      </c>
      <c r="D65" s="446"/>
      <c r="E65" s="455">
        <f>F65+J65</f>
        <v>0</v>
      </c>
      <c r="F65" s="577"/>
      <c r="G65" s="577"/>
      <c r="H65" s="577"/>
      <c r="I65" s="577"/>
      <c r="J65" s="455">
        <f t="shared" ref="J65:J97" si="18">SUM(M65:Q65)+SUM(S65:AP65)</f>
        <v>0</v>
      </c>
      <c r="K65" s="455" t="s">
        <v>425</v>
      </c>
      <c r="L65" s="455" t="s">
        <v>1331</v>
      </c>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582"/>
      <c r="AQ65" s="582"/>
      <c r="AR65" s="582"/>
      <c r="AS65" s="444"/>
      <c r="AT65" s="705"/>
      <c r="AU65" s="437"/>
      <c r="AV65" s="643"/>
      <c r="BD65" s="437"/>
      <c r="BE65" s="437"/>
      <c r="BF65" s="437"/>
      <c r="BG65" s="437"/>
    </row>
    <row r="66" spans="1:59" ht="24.95" customHeight="1">
      <c r="A66" s="495">
        <f>A64+1</f>
        <v>51</v>
      </c>
      <c r="B66" s="710"/>
      <c r="C66" s="530" t="s">
        <v>1000</v>
      </c>
      <c r="D66" s="481" t="s">
        <v>735</v>
      </c>
      <c r="E66" s="455">
        <f>F66+J66</f>
        <v>0.42470000000000002</v>
      </c>
      <c r="F66" s="455">
        <v>0.4219</v>
      </c>
      <c r="G66" s="455"/>
      <c r="H66" s="455"/>
      <c r="I66" s="455"/>
      <c r="J66" s="455">
        <f>SUM(M66:Q66)+SUM(S66:AP66)</f>
        <v>2.8E-3</v>
      </c>
      <c r="K66" s="455" t="s">
        <v>425</v>
      </c>
      <c r="L66" s="455" t="s">
        <v>1</v>
      </c>
      <c r="M66" s="482"/>
      <c r="N66" s="482"/>
      <c r="O66" s="482"/>
      <c r="P66" s="482">
        <v>2.8E-3</v>
      </c>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204"/>
      <c r="AQ66" s="204"/>
      <c r="AR66" s="482"/>
      <c r="AS66" s="437" t="s">
        <v>664</v>
      </c>
      <c r="AT66" s="483"/>
      <c r="AU66" s="437"/>
      <c r="AV66" s="642">
        <v>2022</v>
      </c>
      <c r="BD66" s="437"/>
      <c r="BE66" s="429"/>
      <c r="BF66" s="429"/>
      <c r="BG66" s="428">
        <v>1</v>
      </c>
    </row>
    <row r="67" spans="1:59" ht="45" customHeight="1">
      <c r="A67" s="495">
        <f>A66+1</f>
        <v>52</v>
      </c>
      <c r="B67" s="710"/>
      <c r="C67" s="549" t="s">
        <v>1001</v>
      </c>
      <c r="D67" s="481" t="s">
        <v>735</v>
      </c>
      <c r="E67" s="455">
        <f>F67+J67</f>
        <v>0.22</v>
      </c>
      <c r="F67" s="455"/>
      <c r="G67" s="455"/>
      <c r="H67" s="455"/>
      <c r="I67" s="455"/>
      <c r="J67" s="455">
        <f t="shared" si="18"/>
        <v>0.22</v>
      </c>
      <c r="K67" s="455" t="s">
        <v>425</v>
      </c>
      <c r="L67" s="455" t="s">
        <v>1358</v>
      </c>
      <c r="M67" s="482"/>
      <c r="N67" s="482"/>
      <c r="O67" s="482"/>
      <c r="P67" s="482">
        <v>0.02</v>
      </c>
      <c r="Q67" s="482"/>
      <c r="R67" s="482"/>
      <c r="S67" s="482">
        <v>0.2</v>
      </c>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96"/>
      <c r="AR67" s="204"/>
      <c r="AS67" s="505" t="s">
        <v>697</v>
      </c>
      <c r="AT67" s="483"/>
      <c r="AU67" s="437"/>
      <c r="AV67" s="642">
        <v>2022</v>
      </c>
      <c r="BD67" s="437"/>
      <c r="BE67" s="429"/>
      <c r="BF67" s="429"/>
      <c r="BG67" s="428">
        <v>1</v>
      </c>
    </row>
    <row r="68" spans="1:59" ht="45" customHeight="1">
      <c r="A68" s="495">
        <f t="shared" ref="A68:A85" si="19">A67+1</f>
        <v>53</v>
      </c>
      <c r="B68" s="710"/>
      <c r="C68" s="549" t="s">
        <v>1002</v>
      </c>
      <c r="D68" s="481" t="s">
        <v>735</v>
      </c>
      <c r="E68" s="455">
        <v>0.02</v>
      </c>
      <c r="F68" s="455"/>
      <c r="G68" s="455"/>
      <c r="H68" s="455"/>
      <c r="I68" s="455"/>
      <c r="J68" s="455">
        <f t="shared" si="18"/>
        <v>0.02</v>
      </c>
      <c r="K68" s="455" t="s">
        <v>425</v>
      </c>
      <c r="L68" s="455" t="s">
        <v>1</v>
      </c>
      <c r="M68" s="482"/>
      <c r="N68" s="482"/>
      <c r="O68" s="482"/>
      <c r="P68" s="482">
        <v>0.02</v>
      </c>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204"/>
      <c r="AQ68" s="204"/>
      <c r="AR68" s="204"/>
      <c r="AS68" s="505" t="s">
        <v>697</v>
      </c>
      <c r="AT68" s="483"/>
      <c r="AU68" s="437"/>
      <c r="AV68" s="642">
        <v>2022</v>
      </c>
      <c r="BD68" s="437"/>
      <c r="BE68" s="429"/>
      <c r="BF68" s="429"/>
      <c r="BG68" s="428">
        <v>1</v>
      </c>
    </row>
    <row r="69" spans="1:59" ht="45" customHeight="1">
      <c r="A69" s="495">
        <f t="shared" si="19"/>
        <v>54</v>
      </c>
      <c r="B69" s="710"/>
      <c r="C69" s="549" t="s">
        <v>1003</v>
      </c>
      <c r="D69" s="481" t="s">
        <v>735</v>
      </c>
      <c r="E69" s="455">
        <v>0.02</v>
      </c>
      <c r="F69" s="455"/>
      <c r="G69" s="455"/>
      <c r="H69" s="455"/>
      <c r="I69" s="455"/>
      <c r="J69" s="455">
        <f t="shared" si="18"/>
        <v>0.02</v>
      </c>
      <c r="K69" s="455" t="s">
        <v>425</v>
      </c>
      <c r="L69" s="455" t="s">
        <v>1</v>
      </c>
      <c r="M69" s="482"/>
      <c r="N69" s="482"/>
      <c r="O69" s="482"/>
      <c r="P69" s="482">
        <v>0.02</v>
      </c>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204"/>
      <c r="AQ69" s="204"/>
      <c r="AR69" s="204"/>
      <c r="AS69" s="505" t="s">
        <v>697</v>
      </c>
      <c r="AT69" s="483"/>
      <c r="AU69" s="437"/>
      <c r="AV69" s="642">
        <v>2022</v>
      </c>
      <c r="BD69" s="437"/>
      <c r="BE69" s="429"/>
      <c r="BF69" s="429"/>
      <c r="BG69" s="428">
        <v>1</v>
      </c>
    </row>
    <row r="70" spans="1:59" ht="45" customHeight="1">
      <c r="A70" s="495">
        <f t="shared" si="19"/>
        <v>55</v>
      </c>
      <c r="B70" s="710"/>
      <c r="C70" s="549" t="s">
        <v>1004</v>
      </c>
      <c r="D70" s="481" t="s">
        <v>735</v>
      </c>
      <c r="E70" s="455">
        <f>F70+J70</f>
        <v>0.05</v>
      </c>
      <c r="F70" s="668"/>
      <c r="G70" s="668"/>
      <c r="H70" s="668"/>
      <c r="I70" s="668"/>
      <c r="J70" s="455">
        <f t="shared" si="18"/>
        <v>0.05</v>
      </c>
      <c r="K70" s="455" t="s">
        <v>425</v>
      </c>
      <c r="L70" s="455" t="s">
        <v>1</v>
      </c>
      <c r="M70" s="482"/>
      <c r="N70" s="482"/>
      <c r="O70" s="482"/>
      <c r="P70" s="482">
        <v>0.05</v>
      </c>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204"/>
      <c r="AQ70" s="204"/>
      <c r="AR70" s="550"/>
      <c r="AS70" s="505" t="s">
        <v>697</v>
      </c>
      <c r="AT70" s="483"/>
      <c r="AU70" s="437"/>
      <c r="AV70" s="642">
        <v>2022</v>
      </c>
      <c r="BD70" s="437"/>
      <c r="BE70" s="429"/>
      <c r="BF70" s="429"/>
      <c r="BG70" s="428">
        <v>1</v>
      </c>
    </row>
    <row r="71" spans="1:59" ht="45" customHeight="1">
      <c r="A71" s="495">
        <f t="shared" si="19"/>
        <v>56</v>
      </c>
      <c r="B71" s="710"/>
      <c r="C71" s="549" t="s">
        <v>1005</v>
      </c>
      <c r="D71" s="481" t="s">
        <v>735</v>
      </c>
      <c r="E71" s="455">
        <v>0.15</v>
      </c>
      <c r="F71" s="455">
        <v>0.12</v>
      </c>
      <c r="G71" s="455"/>
      <c r="H71" s="455"/>
      <c r="I71" s="455"/>
      <c r="J71" s="455">
        <f t="shared" si="18"/>
        <v>0.03</v>
      </c>
      <c r="K71" s="455" t="s">
        <v>425</v>
      </c>
      <c r="L71" s="455" t="s">
        <v>1</v>
      </c>
      <c r="M71" s="482"/>
      <c r="N71" s="482"/>
      <c r="O71" s="482"/>
      <c r="P71" s="482">
        <v>0.03</v>
      </c>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204"/>
      <c r="AQ71" s="204"/>
      <c r="AR71" s="204"/>
      <c r="AS71" s="505" t="s">
        <v>697</v>
      </c>
      <c r="AT71" s="483"/>
      <c r="AU71" s="437"/>
      <c r="AV71" s="642">
        <v>2022</v>
      </c>
      <c r="BD71" s="437"/>
      <c r="BE71" s="429"/>
      <c r="BF71" s="429"/>
      <c r="BG71" s="428">
        <v>1</v>
      </c>
    </row>
    <row r="72" spans="1:59" ht="45" customHeight="1">
      <c r="A72" s="495">
        <f t="shared" si="19"/>
        <v>57</v>
      </c>
      <c r="B72" s="710"/>
      <c r="C72" s="549" t="s">
        <v>1006</v>
      </c>
      <c r="D72" s="481" t="s">
        <v>735</v>
      </c>
      <c r="E72" s="455">
        <v>5.8000000000000003E-2</v>
      </c>
      <c r="F72" s="455"/>
      <c r="G72" s="455"/>
      <c r="H72" s="455"/>
      <c r="I72" s="455"/>
      <c r="J72" s="455">
        <v>5.8000000000000003E-2</v>
      </c>
      <c r="K72" s="455" t="s">
        <v>425</v>
      </c>
      <c r="L72" s="455" t="s">
        <v>724</v>
      </c>
      <c r="M72" s="482"/>
      <c r="N72" s="482"/>
      <c r="O72" s="482"/>
      <c r="P72" s="482"/>
      <c r="Q72" s="482"/>
      <c r="R72" s="482"/>
      <c r="S72" s="482"/>
      <c r="T72" s="482">
        <v>5.8000000000000003E-2</v>
      </c>
      <c r="U72" s="482"/>
      <c r="V72" s="482"/>
      <c r="W72" s="482"/>
      <c r="X72" s="482"/>
      <c r="Y72" s="482"/>
      <c r="Z72" s="482"/>
      <c r="AA72" s="482"/>
      <c r="AB72" s="482"/>
      <c r="AC72" s="482"/>
      <c r="AD72" s="482"/>
      <c r="AE72" s="482"/>
      <c r="AF72" s="482"/>
      <c r="AG72" s="482"/>
      <c r="AH72" s="482"/>
      <c r="AI72" s="482"/>
      <c r="AJ72" s="482"/>
      <c r="AK72" s="482"/>
      <c r="AL72" s="482"/>
      <c r="AM72" s="482"/>
      <c r="AN72" s="482"/>
      <c r="AO72" s="482"/>
      <c r="AP72" s="204"/>
      <c r="AQ72" s="496"/>
      <c r="AR72" s="204"/>
      <c r="AS72" s="437" t="s">
        <v>698</v>
      </c>
      <c r="AT72" s="483"/>
      <c r="AU72" s="437"/>
      <c r="AV72" s="642">
        <v>2022</v>
      </c>
      <c r="BD72" s="437"/>
      <c r="BE72" s="429"/>
      <c r="BF72" s="429"/>
      <c r="BG72" s="428">
        <v>1</v>
      </c>
    </row>
    <row r="73" spans="1:59" ht="45" customHeight="1">
      <c r="A73" s="495">
        <f t="shared" si="19"/>
        <v>58</v>
      </c>
      <c r="B73" s="710"/>
      <c r="C73" s="552" t="s">
        <v>1007</v>
      </c>
      <c r="D73" s="481" t="s">
        <v>735</v>
      </c>
      <c r="E73" s="455">
        <v>0.04</v>
      </c>
      <c r="F73" s="668"/>
      <c r="G73" s="668"/>
      <c r="H73" s="668"/>
      <c r="I73" s="668"/>
      <c r="J73" s="455">
        <f t="shared" si="18"/>
        <v>3.7999999999999999E-2</v>
      </c>
      <c r="K73" s="455" t="s">
        <v>425</v>
      </c>
      <c r="L73" s="455" t="s">
        <v>724</v>
      </c>
      <c r="M73" s="482"/>
      <c r="N73" s="482"/>
      <c r="O73" s="482"/>
      <c r="P73" s="482"/>
      <c r="Q73" s="482"/>
      <c r="R73" s="482"/>
      <c r="S73" s="482"/>
      <c r="T73" s="482">
        <v>3.7999999999999999E-2</v>
      </c>
      <c r="U73" s="482"/>
      <c r="V73" s="482"/>
      <c r="W73" s="482"/>
      <c r="X73" s="482"/>
      <c r="Y73" s="482"/>
      <c r="Z73" s="482"/>
      <c r="AA73" s="482"/>
      <c r="AB73" s="482"/>
      <c r="AC73" s="482"/>
      <c r="AD73" s="482"/>
      <c r="AE73" s="482"/>
      <c r="AF73" s="482"/>
      <c r="AG73" s="482"/>
      <c r="AH73" s="482"/>
      <c r="AI73" s="482"/>
      <c r="AJ73" s="482"/>
      <c r="AK73" s="482"/>
      <c r="AL73" s="482"/>
      <c r="AM73" s="482"/>
      <c r="AN73" s="482"/>
      <c r="AO73" s="482"/>
      <c r="AP73" s="204"/>
      <c r="AQ73" s="204"/>
      <c r="AR73" s="655"/>
      <c r="AS73" s="437" t="s">
        <v>698</v>
      </c>
      <c r="AT73" s="483"/>
      <c r="AU73" s="437"/>
      <c r="AV73" s="642">
        <v>2022</v>
      </c>
      <c r="BD73" s="437"/>
      <c r="BE73" s="429"/>
      <c r="BF73" s="429"/>
      <c r="BG73" s="428">
        <v>1</v>
      </c>
    </row>
    <row r="74" spans="1:59" ht="45" customHeight="1">
      <c r="A74" s="495">
        <f t="shared" si="19"/>
        <v>59</v>
      </c>
      <c r="B74" s="710"/>
      <c r="C74" s="552" t="s">
        <v>1008</v>
      </c>
      <c r="D74" s="481" t="s">
        <v>735</v>
      </c>
      <c r="E74" s="455">
        <f t="shared" ref="E74:E84" si="20">F74+J74</f>
        <v>0.73</v>
      </c>
      <c r="F74" s="713">
        <v>0.64</v>
      </c>
      <c r="G74" s="713"/>
      <c r="H74" s="713"/>
      <c r="I74" s="713"/>
      <c r="J74" s="455">
        <f t="shared" si="18"/>
        <v>0.09</v>
      </c>
      <c r="K74" s="455" t="s">
        <v>425</v>
      </c>
      <c r="L74" s="455" t="s">
        <v>729</v>
      </c>
      <c r="M74" s="713"/>
      <c r="N74" s="713"/>
      <c r="O74" s="713"/>
      <c r="P74" s="713"/>
      <c r="Q74" s="713"/>
      <c r="R74" s="713"/>
      <c r="S74" s="713"/>
      <c r="T74" s="713"/>
      <c r="U74" s="713"/>
      <c r="V74" s="713"/>
      <c r="W74" s="713"/>
      <c r="X74" s="713"/>
      <c r="Y74" s="713"/>
      <c r="Z74" s="713"/>
      <c r="AA74" s="713"/>
      <c r="AB74" s="713"/>
      <c r="AC74" s="713">
        <v>0.09</v>
      </c>
      <c r="AD74" s="713"/>
      <c r="AE74" s="713"/>
      <c r="AF74" s="713"/>
      <c r="AG74" s="713"/>
      <c r="AH74" s="713"/>
      <c r="AI74" s="713"/>
      <c r="AJ74" s="713"/>
      <c r="AK74" s="713"/>
      <c r="AL74" s="713"/>
      <c r="AM74" s="713"/>
      <c r="AN74" s="713"/>
      <c r="AO74" s="713"/>
      <c r="AP74" s="713"/>
      <c r="AQ74" s="713"/>
      <c r="AR74" s="713"/>
      <c r="AS74" s="713" t="s">
        <v>700</v>
      </c>
      <c r="AT74" s="483"/>
      <c r="AU74" s="437"/>
      <c r="AV74" s="642">
        <v>2022</v>
      </c>
      <c r="BD74" s="437"/>
      <c r="BE74" s="429"/>
      <c r="BF74" s="429"/>
      <c r="BG74" s="428">
        <v>1</v>
      </c>
    </row>
    <row r="75" spans="1:59" ht="45" customHeight="1">
      <c r="A75" s="495">
        <f t="shared" si="19"/>
        <v>60</v>
      </c>
      <c r="B75" s="710"/>
      <c r="C75" s="552" t="s">
        <v>1009</v>
      </c>
      <c r="D75" s="481" t="s">
        <v>735</v>
      </c>
      <c r="E75" s="455">
        <f t="shared" si="20"/>
        <v>0.02</v>
      </c>
      <c r="F75" s="668"/>
      <c r="G75" s="668"/>
      <c r="H75" s="668"/>
      <c r="I75" s="668"/>
      <c r="J75" s="455">
        <f t="shared" si="18"/>
        <v>0.02</v>
      </c>
      <c r="K75" s="455" t="s">
        <v>425</v>
      </c>
      <c r="L75" s="455" t="s">
        <v>11</v>
      </c>
      <c r="M75" s="482"/>
      <c r="N75" s="482"/>
      <c r="O75" s="482"/>
      <c r="P75" s="482"/>
      <c r="Q75" s="482">
        <v>0.02</v>
      </c>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204"/>
      <c r="AQ75" s="204"/>
      <c r="AR75" s="655"/>
      <c r="AS75" s="437" t="s">
        <v>700</v>
      </c>
      <c r="AT75" s="483"/>
      <c r="AU75" s="437"/>
      <c r="AV75" s="642">
        <v>2022</v>
      </c>
      <c r="BD75" s="437"/>
      <c r="BE75" s="429"/>
      <c r="BF75" s="429"/>
      <c r="BG75" s="428">
        <v>1</v>
      </c>
    </row>
    <row r="76" spans="1:59" ht="45" customHeight="1">
      <c r="A76" s="495">
        <f t="shared" si="19"/>
        <v>61</v>
      </c>
      <c r="B76" s="710"/>
      <c r="C76" s="552" t="s">
        <v>1010</v>
      </c>
      <c r="D76" s="481" t="s">
        <v>735</v>
      </c>
      <c r="E76" s="455">
        <f t="shared" si="20"/>
        <v>0.1067</v>
      </c>
      <c r="F76" s="668">
        <v>1.2699999999999999E-2</v>
      </c>
      <c r="G76" s="668"/>
      <c r="H76" s="668"/>
      <c r="I76" s="668"/>
      <c r="J76" s="455">
        <f t="shared" si="18"/>
        <v>9.4E-2</v>
      </c>
      <c r="K76" s="455" t="s">
        <v>425</v>
      </c>
      <c r="L76" s="455" t="s">
        <v>724</v>
      </c>
      <c r="M76" s="482"/>
      <c r="N76" s="482"/>
      <c r="O76" s="482"/>
      <c r="P76" s="482"/>
      <c r="Q76" s="482"/>
      <c r="R76" s="482"/>
      <c r="S76" s="482"/>
      <c r="T76" s="482">
        <v>9.4E-2</v>
      </c>
      <c r="U76" s="482"/>
      <c r="V76" s="482"/>
      <c r="W76" s="482"/>
      <c r="X76" s="482"/>
      <c r="Y76" s="482"/>
      <c r="Z76" s="482"/>
      <c r="AA76" s="482"/>
      <c r="AB76" s="482"/>
      <c r="AC76" s="482"/>
      <c r="AD76" s="482"/>
      <c r="AE76" s="482"/>
      <c r="AF76" s="482"/>
      <c r="AG76" s="482"/>
      <c r="AH76" s="482"/>
      <c r="AI76" s="482"/>
      <c r="AJ76" s="482"/>
      <c r="AK76" s="482"/>
      <c r="AL76" s="482"/>
      <c r="AM76" s="482"/>
      <c r="AN76" s="482"/>
      <c r="AO76" s="482"/>
      <c r="AP76" s="204"/>
      <c r="AQ76" s="204"/>
      <c r="AR76" s="655"/>
      <c r="AS76" s="437" t="s">
        <v>701</v>
      </c>
      <c r="AT76" s="483"/>
      <c r="AU76" s="437"/>
      <c r="AV76" s="642">
        <v>2022</v>
      </c>
      <c r="BD76" s="437"/>
      <c r="BE76" s="429"/>
      <c r="BF76" s="429"/>
      <c r="BG76" s="428">
        <v>1</v>
      </c>
    </row>
    <row r="77" spans="1:59" ht="45" customHeight="1">
      <c r="A77" s="495">
        <f t="shared" si="19"/>
        <v>62</v>
      </c>
      <c r="B77" s="710"/>
      <c r="C77" s="552" t="s">
        <v>1011</v>
      </c>
      <c r="D77" s="481" t="s">
        <v>735</v>
      </c>
      <c r="E77" s="455">
        <f t="shared" si="20"/>
        <v>0.80400000000000005</v>
      </c>
      <c r="F77" s="668">
        <v>0.42399999999999999</v>
      </c>
      <c r="G77" s="668"/>
      <c r="H77" s="668"/>
      <c r="I77" s="668"/>
      <c r="J77" s="455">
        <v>0.38</v>
      </c>
      <c r="K77" s="455" t="s">
        <v>425</v>
      </c>
      <c r="L77" s="455" t="s">
        <v>724</v>
      </c>
      <c r="M77" s="482"/>
      <c r="N77" s="482"/>
      <c r="O77" s="482"/>
      <c r="P77" s="482"/>
      <c r="Q77" s="482"/>
      <c r="R77" s="482"/>
      <c r="S77" s="482"/>
      <c r="T77" s="482">
        <v>4.5900000000000003E-2</v>
      </c>
      <c r="U77" s="482"/>
      <c r="V77" s="482"/>
      <c r="W77" s="482"/>
      <c r="X77" s="482"/>
      <c r="Y77" s="482"/>
      <c r="Z77" s="482"/>
      <c r="AA77" s="482"/>
      <c r="AB77" s="482"/>
      <c r="AC77" s="482"/>
      <c r="AD77" s="482"/>
      <c r="AE77" s="482"/>
      <c r="AF77" s="482"/>
      <c r="AG77" s="482"/>
      <c r="AH77" s="482"/>
      <c r="AI77" s="482"/>
      <c r="AJ77" s="482"/>
      <c r="AK77" s="482"/>
      <c r="AL77" s="482"/>
      <c r="AM77" s="482"/>
      <c r="AN77" s="482"/>
      <c r="AO77" s="482"/>
      <c r="AP77" s="204"/>
      <c r="AQ77" s="204"/>
      <c r="AR77" s="655"/>
      <c r="AS77" s="437" t="s">
        <v>701</v>
      </c>
      <c r="AT77" s="483"/>
      <c r="AU77" s="437"/>
      <c r="AV77" s="642">
        <v>2022</v>
      </c>
      <c r="BD77" s="437"/>
      <c r="BE77" s="429"/>
      <c r="BF77" s="429"/>
      <c r="BG77" s="428">
        <v>1</v>
      </c>
    </row>
    <row r="78" spans="1:59" ht="45" customHeight="1">
      <c r="A78" s="495">
        <f t="shared" si="19"/>
        <v>63</v>
      </c>
      <c r="B78" s="710"/>
      <c r="C78" s="552" t="s">
        <v>1012</v>
      </c>
      <c r="D78" s="481" t="s">
        <v>735</v>
      </c>
      <c r="E78" s="455">
        <f>F78+J78</f>
        <v>0.15010000000000001</v>
      </c>
      <c r="F78" s="668">
        <v>0.13270000000000001</v>
      </c>
      <c r="G78" s="668"/>
      <c r="H78" s="668"/>
      <c r="I78" s="668"/>
      <c r="J78" s="455">
        <f t="shared" si="18"/>
        <v>1.7399999999999999E-2</v>
      </c>
      <c r="K78" s="455" t="s">
        <v>425</v>
      </c>
      <c r="L78" s="455" t="s">
        <v>11</v>
      </c>
      <c r="M78" s="482"/>
      <c r="N78" s="482"/>
      <c r="O78" s="482"/>
      <c r="P78" s="482"/>
      <c r="Q78" s="482">
        <v>1.7399999999999999E-2</v>
      </c>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204"/>
      <c r="AQ78" s="204"/>
      <c r="AR78" s="655"/>
      <c r="AS78" s="437" t="s">
        <v>704</v>
      </c>
      <c r="AT78" s="483"/>
      <c r="AU78" s="437"/>
      <c r="AV78" s="642">
        <v>2022</v>
      </c>
      <c r="BD78" s="437"/>
      <c r="BE78" s="429"/>
      <c r="BF78" s="429"/>
      <c r="BG78" s="428">
        <v>1</v>
      </c>
    </row>
    <row r="79" spans="1:59" ht="45" customHeight="1">
      <c r="A79" s="495">
        <f t="shared" si="19"/>
        <v>64</v>
      </c>
      <c r="B79" s="710"/>
      <c r="C79" s="552" t="s">
        <v>1013</v>
      </c>
      <c r="D79" s="481" t="s">
        <v>735</v>
      </c>
      <c r="E79" s="455">
        <f t="shared" si="20"/>
        <v>0.06</v>
      </c>
      <c r="F79" s="668"/>
      <c r="G79" s="668"/>
      <c r="H79" s="668"/>
      <c r="I79" s="668"/>
      <c r="J79" s="455">
        <f t="shared" si="18"/>
        <v>0.06</v>
      </c>
      <c r="K79" s="455" t="s">
        <v>425</v>
      </c>
      <c r="L79" s="455" t="s">
        <v>724</v>
      </c>
      <c r="M79" s="482"/>
      <c r="N79" s="482"/>
      <c r="O79" s="482"/>
      <c r="P79" s="482"/>
      <c r="Q79" s="482"/>
      <c r="R79" s="482"/>
      <c r="S79" s="482"/>
      <c r="T79" s="482">
        <v>0.06</v>
      </c>
      <c r="U79" s="482"/>
      <c r="V79" s="482"/>
      <c r="W79" s="482"/>
      <c r="X79" s="482"/>
      <c r="Y79" s="482"/>
      <c r="Z79" s="482"/>
      <c r="AA79" s="482"/>
      <c r="AB79" s="482"/>
      <c r="AC79" s="482"/>
      <c r="AD79" s="482"/>
      <c r="AE79" s="482"/>
      <c r="AF79" s="482"/>
      <c r="AG79" s="482"/>
      <c r="AH79" s="482"/>
      <c r="AI79" s="482"/>
      <c r="AJ79" s="482"/>
      <c r="AK79" s="482"/>
      <c r="AL79" s="482"/>
      <c r="AM79" s="606"/>
      <c r="AN79" s="482"/>
      <c r="AO79" s="482"/>
      <c r="AP79" s="204"/>
      <c r="AQ79" s="204"/>
      <c r="AR79" s="655"/>
      <c r="AS79" s="437" t="s">
        <v>704</v>
      </c>
      <c r="AT79" s="483"/>
      <c r="AU79" s="437"/>
      <c r="AV79" s="642">
        <v>2022</v>
      </c>
      <c r="BD79" s="437"/>
      <c r="BE79" s="429"/>
      <c r="BF79" s="429"/>
      <c r="BG79" s="428">
        <v>1</v>
      </c>
    </row>
    <row r="80" spans="1:59" ht="45" customHeight="1">
      <c r="A80" s="495">
        <f t="shared" si="19"/>
        <v>65</v>
      </c>
      <c r="B80" s="710"/>
      <c r="C80" s="552" t="s">
        <v>1014</v>
      </c>
      <c r="D80" s="481" t="s">
        <v>735</v>
      </c>
      <c r="E80" s="455">
        <f>F80+J80</f>
        <v>6.9599999999999995E-2</v>
      </c>
      <c r="F80" s="668">
        <v>3.85E-2</v>
      </c>
      <c r="G80" s="668"/>
      <c r="H80" s="668"/>
      <c r="I80" s="668"/>
      <c r="J80" s="455">
        <f t="shared" si="18"/>
        <v>3.1099999999999999E-2</v>
      </c>
      <c r="K80" s="455" t="s">
        <v>425</v>
      </c>
      <c r="L80" s="455" t="s">
        <v>11</v>
      </c>
      <c r="M80" s="482"/>
      <c r="N80" s="482"/>
      <c r="O80" s="482"/>
      <c r="P80" s="482"/>
      <c r="Q80" s="482">
        <v>3.1099999999999999E-2</v>
      </c>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204"/>
      <c r="AQ80" s="204"/>
      <c r="AR80" s="655"/>
      <c r="AS80" s="713" t="s">
        <v>705</v>
      </c>
      <c r="AT80" s="483"/>
      <c r="AU80" s="437"/>
      <c r="AV80" s="642">
        <v>2022</v>
      </c>
      <c r="BD80" s="437"/>
      <c r="BE80" s="429"/>
      <c r="BF80" s="429"/>
      <c r="BG80" s="428">
        <v>1</v>
      </c>
    </row>
    <row r="81" spans="1:59" ht="45" customHeight="1">
      <c r="A81" s="495">
        <f t="shared" si="19"/>
        <v>66</v>
      </c>
      <c r="B81" s="710"/>
      <c r="C81" s="530" t="s">
        <v>1015</v>
      </c>
      <c r="D81" s="481" t="s">
        <v>735</v>
      </c>
      <c r="E81" s="455">
        <f t="shared" si="20"/>
        <v>0.05</v>
      </c>
      <c r="F81" s="455"/>
      <c r="G81" s="455"/>
      <c r="H81" s="455"/>
      <c r="I81" s="455"/>
      <c r="J81" s="455">
        <f t="shared" si="18"/>
        <v>0.05</v>
      </c>
      <c r="K81" s="455" t="s">
        <v>425</v>
      </c>
      <c r="L81" s="455" t="s">
        <v>1</v>
      </c>
      <c r="M81" s="482"/>
      <c r="N81" s="482"/>
      <c r="O81" s="482"/>
      <c r="P81" s="482">
        <v>0.05</v>
      </c>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489"/>
      <c r="AQ81" s="489"/>
      <c r="AR81" s="489"/>
      <c r="AS81" s="713" t="s">
        <v>705</v>
      </c>
      <c r="AT81" s="483"/>
      <c r="AU81" s="437"/>
      <c r="AV81" s="642">
        <v>2022</v>
      </c>
      <c r="BD81" s="437"/>
      <c r="BE81" s="429"/>
      <c r="BF81" s="429"/>
      <c r="BG81" s="428">
        <v>1</v>
      </c>
    </row>
    <row r="82" spans="1:59" ht="45" customHeight="1">
      <c r="A82" s="495">
        <f t="shared" si="19"/>
        <v>67</v>
      </c>
      <c r="B82" s="710"/>
      <c r="C82" s="483" t="s">
        <v>1016</v>
      </c>
      <c r="D82" s="481" t="s">
        <v>735</v>
      </c>
      <c r="E82" s="455">
        <f t="shared" si="20"/>
        <v>0.12000000000000001</v>
      </c>
      <c r="F82" s="455"/>
      <c r="G82" s="455"/>
      <c r="H82" s="455"/>
      <c r="I82" s="455"/>
      <c r="J82" s="455">
        <f t="shared" si="18"/>
        <v>0.12000000000000001</v>
      </c>
      <c r="K82" s="455" t="s">
        <v>425</v>
      </c>
      <c r="L82" s="455" t="s">
        <v>1340</v>
      </c>
      <c r="M82" s="482"/>
      <c r="N82" s="482"/>
      <c r="O82" s="482"/>
      <c r="P82" s="482">
        <v>0.05</v>
      </c>
      <c r="Q82" s="482">
        <v>7.0000000000000007E-2</v>
      </c>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204"/>
      <c r="AQ82" s="204"/>
      <c r="AR82" s="204"/>
      <c r="AS82" s="713" t="s">
        <v>705</v>
      </c>
      <c r="AT82" s="483"/>
      <c r="AU82" s="437"/>
      <c r="AV82" s="642">
        <v>2022</v>
      </c>
      <c r="BD82" s="437"/>
      <c r="BE82" s="429"/>
      <c r="BF82" s="429"/>
      <c r="BG82" s="428">
        <v>1</v>
      </c>
    </row>
    <row r="83" spans="1:59" ht="45" customHeight="1">
      <c r="A83" s="495">
        <f t="shared" si="19"/>
        <v>68</v>
      </c>
      <c r="B83" s="710"/>
      <c r="C83" s="483" t="s">
        <v>1017</v>
      </c>
      <c r="D83" s="481" t="s">
        <v>735</v>
      </c>
      <c r="E83" s="455">
        <f t="shared" si="20"/>
        <v>1.3935999999999999</v>
      </c>
      <c r="F83" s="455">
        <v>0.89359999999999995</v>
      </c>
      <c r="G83" s="455"/>
      <c r="H83" s="455"/>
      <c r="I83" s="455"/>
      <c r="J83" s="455">
        <f t="shared" si="18"/>
        <v>0.5</v>
      </c>
      <c r="K83" s="455" t="s">
        <v>425</v>
      </c>
      <c r="L83" s="455" t="s">
        <v>1</v>
      </c>
      <c r="M83" s="482"/>
      <c r="N83" s="482"/>
      <c r="O83" s="482"/>
      <c r="P83" s="482">
        <v>0.5</v>
      </c>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204"/>
      <c r="AQ83" s="204"/>
      <c r="AR83" s="204"/>
      <c r="AS83" s="437" t="s">
        <v>702</v>
      </c>
      <c r="AT83" s="483"/>
      <c r="AU83" s="437"/>
      <c r="AV83" s="642">
        <v>2022</v>
      </c>
      <c r="BD83" s="437"/>
      <c r="BE83" s="429"/>
      <c r="BF83" s="429"/>
      <c r="BG83" s="428">
        <v>1</v>
      </c>
    </row>
    <row r="84" spans="1:59" ht="24.95" customHeight="1">
      <c r="A84" s="495">
        <f t="shared" si="19"/>
        <v>69</v>
      </c>
      <c r="B84" s="710"/>
      <c r="C84" s="483" t="s">
        <v>1018</v>
      </c>
      <c r="D84" s="481" t="s">
        <v>735</v>
      </c>
      <c r="E84" s="455">
        <f t="shared" si="20"/>
        <v>0.35499999999999998</v>
      </c>
      <c r="F84" s="455">
        <v>8.3699999999999997E-2</v>
      </c>
      <c r="G84" s="455"/>
      <c r="H84" s="455"/>
      <c r="I84" s="455"/>
      <c r="J84" s="455">
        <f t="shared" si="18"/>
        <v>0.27129999999999999</v>
      </c>
      <c r="K84" s="455" t="s">
        <v>425</v>
      </c>
      <c r="L84" s="455" t="s">
        <v>1341</v>
      </c>
      <c r="M84" s="482">
        <v>0.1913</v>
      </c>
      <c r="N84" s="482"/>
      <c r="O84" s="482"/>
      <c r="P84" s="482"/>
      <c r="Q84" s="482"/>
      <c r="R84" s="482"/>
      <c r="S84" s="482"/>
      <c r="T84" s="482"/>
      <c r="U84" s="482"/>
      <c r="V84" s="482"/>
      <c r="W84" s="482"/>
      <c r="X84" s="482"/>
      <c r="Y84" s="482"/>
      <c r="Z84" s="482"/>
      <c r="AA84" s="482"/>
      <c r="AB84" s="482"/>
      <c r="AC84" s="482"/>
      <c r="AD84" s="482"/>
      <c r="AE84" s="482">
        <v>0.08</v>
      </c>
      <c r="AF84" s="482"/>
      <c r="AG84" s="482"/>
      <c r="AH84" s="482"/>
      <c r="AI84" s="482"/>
      <c r="AJ84" s="482"/>
      <c r="AK84" s="482"/>
      <c r="AL84" s="482"/>
      <c r="AM84" s="482"/>
      <c r="AN84" s="482"/>
      <c r="AO84" s="482"/>
      <c r="AP84" s="204"/>
      <c r="AQ84" s="204"/>
      <c r="AR84" s="204"/>
      <c r="AS84" s="437" t="s">
        <v>664</v>
      </c>
      <c r="AT84" s="483"/>
      <c r="AU84" s="437"/>
      <c r="AV84" s="642">
        <v>2022</v>
      </c>
      <c r="BD84" s="437"/>
      <c r="BE84" s="429"/>
      <c r="BF84" s="429"/>
      <c r="BG84" s="428">
        <v>1</v>
      </c>
    </row>
    <row r="85" spans="1:59" ht="45" customHeight="1">
      <c r="A85" s="495">
        <f t="shared" si="19"/>
        <v>70</v>
      </c>
      <c r="B85" s="710"/>
      <c r="C85" s="483" t="s">
        <v>1019</v>
      </c>
      <c r="D85" s="481" t="s">
        <v>735</v>
      </c>
      <c r="E85" s="455">
        <v>7.8E-2</v>
      </c>
      <c r="F85" s="455"/>
      <c r="G85" s="455"/>
      <c r="H85" s="455"/>
      <c r="I85" s="455"/>
      <c r="J85" s="455">
        <f t="shared" si="18"/>
        <v>7.8E-2</v>
      </c>
      <c r="K85" s="455" t="s">
        <v>425</v>
      </c>
      <c r="L85" s="455" t="s">
        <v>11</v>
      </c>
      <c r="M85" s="482"/>
      <c r="N85" s="482"/>
      <c r="O85" s="482"/>
      <c r="P85" s="482"/>
      <c r="Q85" s="482">
        <v>7.8E-2</v>
      </c>
      <c r="R85" s="482"/>
      <c r="S85" s="482"/>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204"/>
      <c r="AQ85" s="204"/>
      <c r="AR85" s="204"/>
      <c r="AS85" s="713" t="s">
        <v>705</v>
      </c>
      <c r="AT85" s="483"/>
      <c r="AU85" s="437"/>
      <c r="AV85" s="642">
        <v>2022</v>
      </c>
      <c r="BD85" s="437"/>
      <c r="BE85" s="429"/>
      <c r="BF85" s="429"/>
      <c r="BG85" s="428">
        <v>1</v>
      </c>
    </row>
    <row r="86" spans="1:59" s="757" customFormat="1" ht="24.95" customHeight="1">
      <c r="A86" s="440" t="s">
        <v>1372</v>
      </c>
      <c r="B86" s="440"/>
      <c r="C86" s="490" t="s">
        <v>1042</v>
      </c>
      <c r="D86" s="446"/>
      <c r="E86" s="455">
        <f>F86+J86</f>
        <v>0</v>
      </c>
      <c r="F86" s="577"/>
      <c r="G86" s="577"/>
      <c r="H86" s="577"/>
      <c r="I86" s="577"/>
      <c r="J86" s="455"/>
      <c r="K86" s="455" t="s">
        <v>425</v>
      </c>
      <c r="L86" s="455" t="s">
        <v>1331</v>
      </c>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6"/>
      <c r="AP86" s="582"/>
      <c r="AQ86" s="582"/>
      <c r="AR86" s="582"/>
      <c r="AS86" s="486"/>
      <c r="AT86" s="486"/>
      <c r="AU86" s="486"/>
      <c r="AV86" s="646"/>
      <c r="BD86" s="486"/>
      <c r="BE86" s="486"/>
      <c r="BF86" s="486"/>
      <c r="BG86" s="486"/>
    </row>
    <row r="87" spans="1:59" s="458" customFormat="1" ht="52.9">
      <c r="A87" s="714">
        <f>A85+1</f>
        <v>71</v>
      </c>
      <c r="B87" s="451">
        <v>12</v>
      </c>
      <c r="C87" s="715" t="s">
        <v>1043</v>
      </c>
      <c r="D87" s="782" t="s">
        <v>733</v>
      </c>
      <c r="E87" s="783">
        <v>0.01</v>
      </c>
      <c r="F87" s="713"/>
      <c r="G87" s="713"/>
      <c r="H87" s="468">
        <f t="shared" ref="H87:H98" si="21">I87-E87</f>
        <v>0</v>
      </c>
      <c r="I87" s="455">
        <f t="shared" ref="I87:I98" si="22">J87+F87</f>
        <v>0.01</v>
      </c>
      <c r="J87" s="455">
        <f t="shared" si="18"/>
        <v>0.01</v>
      </c>
      <c r="K87" s="455" t="s">
        <v>425</v>
      </c>
      <c r="L87" s="455" t="s">
        <v>1</v>
      </c>
      <c r="M87" s="713"/>
      <c r="N87" s="713"/>
      <c r="O87" s="713"/>
      <c r="P87" s="713">
        <v>0.01</v>
      </c>
      <c r="Q87" s="713"/>
      <c r="R87" s="713"/>
      <c r="S87" s="713"/>
      <c r="T87" s="713"/>
      <c r="U87" s="713"/>
      <c r="V87" s="713"/>
      <c r="W87" s="713"/>
      <c r="X87" s="713"/>
      <c r="Y87" s="713"/>
      <c r="Z87" s="713"/>
      <c r="AA87" s="713"/>
      <c r="AB87" s="713"/>
      <c r="AC87" s="713"/>
      <c r="AD87" s="713"/>
      <c r="AE87" s="713"/>
      <c r="AF87" s="713"/>
      <c r="AG87" s="713"/>
      <c r="AH87" s="713"/>
      <c r="AI87" s="713"/>
      <c r="AJ87" s="713"/>
      <c r="AK87" s="713"/>
      <c r="AL87" s="713"/>
      <c r="AM87" s="713"/>
      <c r="AN87" s="713"/>
      <c r="AO87" s="713"/>
      <c r="AP87" s="713"/>
      <c r="AQ87" s="713"/>
      <c r="AR87" s="713"/>
      <c r="AS87" s="713" t="s">
        <v>705</v>
      </c>
      <c r="AT87" s="712"/>
      <c r="AU87" s="712" t="s">
        <v>1044</v>
      </c>
      <c r="AV87" s="645">
        <v>2022</v>
      </c>
      <c r="AW87" s="712" t="s">
        <v>761</v>
      </c>
      <c r="AX87" s="712" t="s">
        <v>1045</v>
      </c>
      <c r="AY87" s="456"/>
      <c r="AZ87" s="457"/>
      <c r="BD87" s="707"/>
      <c r="BE87" s="707"/>
      <c r="BF87" s="459"/>
      <c r="BG87" s="707">
        <v>1</v>
      </c>
    </row>
    <row r="88" spans="1:59" s="458" customFormat="1" ht="88.15" customHeight="1">
      <c r="A88" s="714">
        <f>A87+1</f>
        <v>72</v>
      </c>
      <c r="B88" s="451">
        <v>6</v>
      </c>
      <c r="C88" s="715" t="s">
        <v>1046</v>
      </c>
      <c r="D88" s="782" t="s">
        <v>733</v>
      </c>
      <c r="E88" s="783">
        <v>23.48</v>
      </c>
      <c r="F88" s="713"/>
      <c r="G88" s="713"/>
      <c r="H88" s="468">
        <f t="shared" si="21"/>
        <v>0</v>
      </c>
      <c r="I88" s="455">
        <f t="shared" si="22"/>
        <v>23.48</v>
      </c>
      <c r="J88" s="455">
        <f t="shared" si="18"/>
        <v>23.48</v>
      </c>
      <c r="K88" s="455" t="s">
        <v>425</v>
      </c>
      <c r="L88" s="455" t="s">
        <v>1342</v>
      </c>
      <c r="M88" s="713"/>
      <c r="N88" s="713">
        <v>5.61</v>
      </c>
      <c r="O88" s="713"/>
      <c r="P88" s="713">
        <v>2.23</v>
      </c>
      <c r="Q88" s="713">
        <v>7.0000000000000007E-2</v>
      </c>
      <c r="R88" s="713"/>
      <c r="S88" s="713">
        <v>0.03</v>
      </c>
      <c r="T88" s="713">
        <v>0.39</v>
      </c>
      <c r="U88" s="713"/>
      <c r="V88" s="713"/>
      <c r="W88" s="713"/>
      <c r="X88" s="713"/>
      <c r="Y88" s="713"/>
      <c r="Z88" s="713">
        <v>0.93</v>
      </c>
      <c r="AA88" s="713"/>
      <c r="AB88" s="713"/>
      <c r="AC88" s="713"/>
      <c r="AD88" s="713"/>
      <c r="AE88" s="713">
        <v>0.44</v>
      </c>
      <c r="AF88" s="713"/>
      <c r="AG88" s="713">
        <v>0.04</v>
      </c>
      <c r="AH88" s="713"/>
      <c r="AI88" s="713"/>
      <c r="AJ88" s="713"/>
      <c r="AK88" s="713"/>
      <c r="AL88" s="713"/>
      <c r="AM88" s="713">
        <v>1.58</v>
      </c>
      <c r="AN88" s="713">
        <v>12.16</v>
      </c>
      <c r="AO88" s="713"/>
      <c r="AP88" s="713"/>
      <c r="AQ88" s="713"/>
      <c r="AR88" s="713"/>
      <c r="AS88" s="713" t="s">
        <v>698</v>
      </c>
      <c r="AT88" s="712"/>
      <c r="AU88" s="710" t="s">
        <v>1047</v>
      </c>
      <c r="AV88" s="649">
        <v>2022</v>
      </c>
      <c r="AW88" s="710" t="s">
        <v>761</v>
      </c>
      <c r="AX88" s="710" t="s">
        <v>1047</v>
      </c>
      <c r="AY88" s="456"/>
      <c r="AZ88" s="457"/>
      <c r="BD88" s="707"/>
      <c r="BE88" s="707"/>
      <c r="BF88" s="459"/>
      <c r="BG88" s="707">
        <v>1</v>
      </c>
    </row>
    <row r="89" spans="1:59" s="458" customFormat="1" ht="63.75" customHeight="1">
      <c r="A89" s="714">
        <f>A88+1</f>
        <v>73</v>
      </c>
      <c r="B89" s="481"/>
      <c r="C89" s="552" t="s">
        <v>1048</v>
      </c>
      <c r="D89" s="782" t="s">
        <v>733</v>
      </c>
      <c r="E89" s="783">
        <v>10.909999999999998</v>
      </c>
      <c r="F89" s="713"/>
      <c r="G89" s="713"/>
      <c r="H89" s="468">
        <f t="shared" si="21"/>
        <v>0</v>
      </c>
      <c r="I89" s="455">
        <f t="shared" si="22"/>
        <v>10.909999999999998</v>
      </c>
      <c r="J89" s="455">
        <f t="shared" si="18"/>
        <v>10.909999999999998</v>
      </c>
      <c r="K89" s="455" t="s">
        <v>425</v>
      </c>
      <c r="L89" s="455" t="s">
        <v>1428</v>
      </c>
      <c r="M89" s="455"/>
      <c r="N89" s="253"/>
      <c r="O89" s="253"/>
      <c r="P89" s="253"/>
      <c r="Q89" s="253"/>
      <c r="R89" s="719"/>
      <c r="S89" s="253">
        <v>6.6</v>
      </c>
      <c r="T89" s="253"/>
      <c r="U89" s="253"/>
      <c r="V89" s="253"/>
      <c r="W89" s="253"/>
      <c r="X89" s="253"/>
      <c r="Y89" s="253"/>
      <c r="Z89" s="253"/>
      <c r="AA89" s="253"/>
      <c r="AB89" s="253"/>
      <c r="AC89" s="253"/>
      <c r="AD89" s="253"/>
      <c r="AE89" s="253"/>
      <c r="AF89" s="253"/>
      <c r="AG89" s="253"/>
      <c r="AH89" s="253"/>
      <c r="AI89" s="253"/>
      <c r="AJ89" s="253"/>
      <c r="AK89" s="253"/>
      <c r="AL89" s="253"/>
      <c r="AM89" s="253">
        <v>1.7</v>
      </c>
      <c r="AN89" s="253">
        <f>1.66+0.95</f>
        <v>2.61</v>
      </c>
      <c r="AO89" s="253"/>
      <c r="AP89" s="253"/>
      <c r="AQ89" s="253"/>
      <c r="AR89" s="253"/>
      <c r="AS89" s="713" t="s">
        <v>697</v>
      </c>
      <c r="AT89" s="712" t="s">
        <v>1049</v>
      </c>
      <c r="AU89" s="710" t="s">
        <v>1050</v>
      </c>
      <c r="AV89" s="645">
        <v>2022</v>
      </c>
      <c r="AW89" s="710" t="s">
        <v>767</v>
      </c>
      <c r="AX89" s="710" t="s">
        <v>1051</v>
      </c>
      <c r="AY89" s="456"/>
      <c r="AZ89" s="457"/>
      <c r="BD89" s="707"/>
      <c r="BE89" s="707"/>
      <c r="BF89" s="459"/>
      <c r="BG89" s="707">
        <v>1</v>
      </c>
    </row>
    <row r="90" spans="1:59" s="458" customFormat="1" ht="63.75" customHeight="1">
      <c r="A90" s="879">
        <f>A89+1</f>
        <v>74</v>
      </c>
      <c r="B90" s="451">
        <v>22</v>
      </c>
      <c r="C90" s="880" t="s">
        <v>1052</v>
      </c>
      <c r="D90" s="868" t="s">
        <v>733</v>
      </c>
      <c r="E90" s="783">
        <v>37.750000000000007</v>
      </c>
      <c r="F90" s="713"/>
      <c r="G90" s="713"/>
      <c r="H90" s="468">
        <f t="shared" si="21"/>
        <v>0</v>
      </c>
      <c r="I90" s="455">
        <f t="shared" si="22"/>
        <v>37.750000000000007</v>
      </c>
      <c r="J90" s="455">
        <f t="shared" si="18"/>
        <v>37.750000000000007</v>
      </c>
      <c r="K90" s="455" t="s">
        <v>425</v>
      </c>
      <c r="L90" s="455" t="s">
        <v>1343</v>
      </c>
      <c r="M90" s="713"/>
      <c r="N90" s="713">
        <v>0.65</v>
      </c>
      <c r="O90" s="713"/>
      <c r="P90" s="713">
        <v>3.55</v>
      </c>
      <c r="Q90" s="713">
        <v>0.04</v>
      </c>
      <c r="R90" s="721"/>
      <c r="S90" s="721">
        <v>23.97</v>
      </c>
      <c r="T90" s="713"/>
      <c r="U90" s="713"/>
      <c r="V90" s="713"/>
      <c r="W90" s="713"/>
      <c r="X90" s="713">
        <v>0.03</v>
      </c>
      <c r="Y90" s="713"/>
      <c r="Z90" s="713">
        <v>0.18</v>
      </c>
      <c r="AA90" s="713"/>
      <c r="AB90" s="713"/>
      <c r="AC90" s="713"/>
      <c r="AD90" s="713"/>
      <c r="AE90" s="713">
        <v>1.07</v>
      </c>
      <c r="AF90" s="713"/>
      <c r="AG90" s="713"/>
      <c r="AH90" s="713"/>
      <c r="AI90" s="713"/>
      <c r="AJ90" s="713"/>
      <c r="AK90" s="713"/>
      <c r="AL90" s="713"/>
      <c r="AM90" s="713">
        <v>7.95</v>
      </c>
      <c r="AN90" s="713">
        <v>0.31</v>
      </c>
      <c r="AO90" s="713"/>
      <c r="AP90" s="713"/>
      <c r="AQ90" s="713"/>
      <c r="AR90" s="713"/>
      <c r="AS90" s="713" t="s">
        <v>700</v>
      </c>
      <c r="AT90" s="712"/>
      <c r="AU90" s="712" t="s">
        <v>1047</v>
      </c>
      <c r="AV90" s="645">
        <v>2022</v>
      </c>
      <c r="AW90" s="712" t="s">
        <v>767</v>
      </c>
      <c r="AX90" s="859" t="s">
        <v>1047</v>
      </c>
      <c r="AY90" s="456"/>
      <c r="AZ90" s="457"/>
      <c r="BD90" s="707"/>
      <c r="BE90" s="707"/>
      <c r="BF90" s="459"/>
      <c r="BG90" s="872">
        <v>1</v>
      </c>
    </row>
    <row r="91" spans="1:59" s="458" customFormat="1" ht="63.75" customHeight="1">
      <c r="A91" s="874"/>
      <c r="B91" s="451">
        <v>19</v>
      </c>
      <c r="C91" s="880"/>
      <c r="D91" s="868"/>
      <c r="E91" s="783">
        <v>37.369999999999997</v>
      </c>
      <c r="F91" s="713"/>
      <c r="G91" s="713"/>
      <c r="H91" s="468">
        <f t="shared" si="21"/>
        <v>0</v>
      </c>
      <c r="I91" s="455">
        <f t="shared" si="22"/>
        <v>37.370000000000005</v>
      </c>
      <c r="J91" s="455">
        <f t="shared" si="18"/>
        <v>37.370000000000005</v>
      </c>
      <c r="K91" s="455" t="s">
        <v>425</v>
      </c>
      <c r="L91" s="455" t="s">
        <v>1344</v>
      </c>
      <c r="M91" s="713">
        <v>0.17</v>
      </c>
      <c r="N91" s="713">
        <v>1.85</v>
      </c>
      <c r="O91" s="713"/>
      <c r="P91" s="713">
        <v>4.8</v>
      </c>
      <c r="Q91" s="713">
        <v>0.04</v>
      </c>
      <c r="R91" s="721"/>
      <c r="S91" s="721">
        <v>15.54</v>
      </c>
      <c r="T91" s="713"/>
      <c r="U91" s="713"/>
      <c r="V91" s="713"/>
      <c r="W91" s="713"/>
      <c r="X91" s="713">
        <v>0.41</v>
      </c>
      <c r="Y91" s="713"/>
      <c r="Z91" s="713">
        <v>0.21</v>
      </c>
      <c r="AA91" s="713"/>
      <c r="AB91" s="713"/>
      <c r="AC91" s="713"/>
      <c r="AD91" s="713"/>
      <c r="AE91" s="713">
        <v>0.19</v>
      </c>
      <c r="AF91" s="713">
        <v>0.01</v>
      </c>
      <c r="AG91" s="707"/>
      <c r="AH91" s="713"/>
      <c r="AI91" s="713"/>
      <c r="AJ91" s="713"/>
      <c r="AK91" s="713"/>
      <c r="AL91" s="713"/>
      <c r="AM91" s="713">
        <v>11.22</v>
      </c>
      <c r="AN91" s="713">
        <v>2.93</v>
      </c>
      <c r="AO91" s="713"/>
      <c r="AP91" s="713"/>
      <c r="AQ91" s="713"/>
      <c r="AR91" s="713"/>
      <c r="AS91" s="713" t="s">
        <v>701</v>
      </c>
      <c r="AT91" s="712"/>
      <c r="AU91" s="712" t="s">
        <v>1047</v>
      </c>
      <c r="AV91" s="645">
        <v>2022</v>
      </c>
      <c r="AW91" s="712" t="s">
        <v>761</v>
      </c>
      <c r="AX91" s="861"/>
      <c r="AZ91" s="558"/>
      <c r="BD91" s="707"/>
      <c r="BE91" s="707"/>
      <c r="BF91" s="459"/>
      <c r="BG91" s="873"/>
    </row>
    <row r="92" spans="1:59" s="458" customFormat="1" ht="63.75" customHeight="1">
      <c r="A92" s="714">
        <f>A90+1</f>
        <v>75</v>
      </c>
      <c r="B92" s="451">
        <v>17</v>
      </c>
      <c r="C92" s="552" t="s">
        <v>1053</v>
      </c>
      <c r="D92" s="780" t="s">
        <v>733</v>
      </c>
      <c r="E92" s="455">
        <v>16.22</v>
      </c>
      <c r="F92" s="455"/>
      <c r="G92" s="455"/>
      <c r="H92" s="468">
        <f t="shared" si="21"/>
        <v>0</v>
      </c>
      <c r="I92" s="455">
        <f t="shared" si="22"/>
        <v>16.22</v>
      </c>
      <c r="J92" s="455">
        <f t="shared" si="18"/>
        <v>16.22</v>
      </c>
      <c r="K92" s="455" t="s">
        <v>425</v>
      </c>
      <c r="L92" s="455" t="s">
        <v>1345</v>
      </c>
      <c r="M92" s="455"/>
      <c r="N92" s="719">
        <v>3.03</v>
      </c>
      <c r="O92" s="719"/>
      <c r="P92" s="719">
        <v>7.49</v>
      </c>
      <c r="Q92" s="719"/>
      <c r="R92" s="721"/>
      <c r="S92" s="721">
        <v>3.81</v>
      </c>
      <c r="T92" s="719"/>
      <c r="U92" s="719"/>
      <c r="V92" s="719"/>
      <c r="W92" s="719"/>
      <c r="X92" s="719"/>
      <c r="Y92" s="719"/>
      <c r="Z92" s="719"/>
      <c r="AA92" s="719"/>
      <c r="AB92" s="719"/>
      <c r="AC92" s="719"/>
      <c r="AD92" s="719"/>
      <c r="AE92" s="719">
        <v>0.02</v>
      </c>
      <c r="AF92" s="719"/>
      <c r="AG92" s="719"/>
      <c r="AH92" s="719"/>
      <c r="AI92" s="719"/>
      <c r="AJ92" s="719"/>
      <c r="AK92" s="719"/>
      <c r="AL92" s="719"/>
      <c r="AM92" s="719">
        <v>1.82</v>
      </c>
      <c r="AN92" s="719">
        <v>0.05</v>
      </c>
      <c r="AO92" s="719"/>
      <c r="AP92" s="719"/>
      <c r="AQ92" s="719"/>
      <c r="AR92" s="719"/>
      <c r="AS92" s="455" t="s">
        <v>701</v>
      </c>
      <c r="AT92" s="712"/>
      <c r="AU92" s="712" t="s">
        <v>1047</v>
      </c>
      <c r="AV92" s="645">
        <v>2022</v>
      </c>
      <c r="AW92" s="712" t="s">
        <v>761</v>
      </c>
      <c r="AX92" s="712" t="s">
        <v>1047</v>
      </c>
      <c r="AY92" s="456"/>
      <c r="AZ92" s="457"/>
      <c r="BD92" s="707"/>
      <c r="BE92" s="707"/>
      <c r="BF92" s="459"/>
      <c r="BG92" s="707">
        <v>1</v>
      </c>
    </row>
    <row r="93" spans="1:59" s="458" customFormat="1" ht="60" customHeight="1">
      <c r="A93" s="714">
        <f>A92+1</f>
        <v>76</v>
      </c>
      <c r="B93" s="451"/>
      <c r="C93" s="715" t="s">
        <v>1054</v>
      </c>
      <c r="D93" s="782" t="s">
        <v>733</v>
      </c>
      <c r="E93" s="455">
        <v>7.8000000000000005E-3</v>
      </c>
      <c r="F93" s="455"/>
      <c r="G93" s="455"/>
      <c r="H93" s="468">
        <f t="shared" si="21"/>
        <v>0</v>
      </c>
      <c r="I93" s="455">
        <f t="shared" si="22"/>
        <v>7.8000000000000005E-3</v>
      </c>
      <c r="J93" s="455">
        <f t="shared" si="18"/>
        <v>7.8000000000000005E-3</v>
      </c>
      <c r="K93" s="455" t="s">
        <v>425</v>
      </c>
      <c r="L93" s="455" t="s">
        <v>1346</v>
      </c>
      <c r="M93" s="713">
        <v>4.0000000000000002E-4</v>
      </c>
      <c r="N93" s="536">
        <v>0</v>
      </c>
      <c r="O93" s="713"/>
      <c r="P93" s="713">
        <v>3.0000000000000001E-3</v>
      </c>
      <c r="Q93" s="713">
        <v>2E-3</v>
      </c>
      <c r="R93" s="721"/>
      <c r="S93" s="721"/>
      <c r="T93" s="713"/>
      <c r="U93" s="713"/>
      <c r="V93" s="713"/>
      <c r="W93" s="713"/>
      <c r="X93" s="713"/>
      <c r="Y93" s="713"/>
      <c r="Z93" s="713"/>
      <c r="AA93" s="713"/>
      <c r="AB93" s="713"/>
      <c r="AC93" s="713"/>
      <c r="AD93" s="713"/>
      <c r="AE93" s="713">
        <v>2E-3</v>
      </c>
      <c r="AF93" s="713"/>
      <c r="AG93" s="707"/>
      <c r="AH93" s="713"/>
      <c r="AI93" s="713"/>
      <c r="AJ93" s="713"/>
      <c r="AK93" s="713"/>
      <c r="AL93" s="713"/>
      <c r="AM93" s="713"/>
      <c r="AN93" s="713">
        <v>4.0000000000000002E-4</v>
      </c>
      <c r="AO93" s="713"/>
      <c r="AP93" s="713"/>
      <c r="AQ93" s="713"/>
      <c r="AR93" s="713"/>
      <c r="AS93" s="713" t="s">
        <v>706</v>
      </c>
      <c r="AT93" s="712"/>
      <c r="AU93" s="712" t="s">
        <v>1044</v>
      </c>
      <c r="AV93" s="645">
        <v>2022</v>
      </c>
      <c r="AW93" s="712" t="s">
        <v>761</v>
      </c>
      <c r="AX93" s="712" t="s">
        <v>1055</v>
      </c>
      <c r="AY93" s="456"/>
      <c r="AZ93" s="457"/>
      <c r="BD93" s="707"/>
      <c r="BE93" s="707"/>
      <c r="BF93" s="459"/>
      <c r="BG93" s="707">
        <v>1</v>
      </c>
    </row>
    <row r="94" spans="1:59" s="458" customFormat="1" ht="70.5">
      <c r="A94" s="714">
        <f>A93+1</f>
        <v>77</v>
      </c>
      <c r="B94" s="451"/>
      <c r="C94" s="483" t="s">
        <v>1056</v>
      </c>
      <c r="D94" s="782" t="s">
        <v>733</v>
      </c>
      <c r="E94" s="455">
        <v>1.1900000000000001E-2</v>
      </c>
      <c r="F94" s="455"/>
      <c r="G94" s="455"/>
      <c r="H94" s="468">
        <f t="shared" si="21"/>
        <v>0</v>
      </c>
      <c r="I94" s="455">
        <f t="shared" si="22"/>
        <v>1.1900000000000001E-2</v>
      </c>
      <c r="J94" s="455">
        <f t="shared" si="18"/>
        <v>1.1900000000000001E-2</v>
      </c>
      <c r="K94" s="455" t="s">
        <v>425</v>
      </c>
      <c r="L94" s="455" t="s">
        <v>1429</v>
      </c>
      <c r="M94" s="713">
        <v>1E-3</v>
      </c>
      <c r="N94" s="713">
        <v>4.0000000000000002E-4</v>
      </c>
      <c r="O94" s="713"/>
      <c r="P94" s="713">
        <v>4.3E-3</v>
      </c>
      <c r="Q94" s="713">
        <v>2E-3</v>
      </c>
      <c r="R94" s="721"/>
      <c r="S94" s="536">
        <v>2E-3</v>
      </c>
      <c r="T94" s="713"/>
      <c r="U94" s="713"/>
      <c r="V94" s="713"/>
      <c r="W94" s="713"/>
      <c r="X94" s="713"/>
      <c r="Y94" s="713"/>
      <c r="Z94" s="713"/>
      <c r="AA94" s="713"/>
      <c r="AB94" s="713"/>
      <c r="AC94" s="713"/>
      <c r="AD94" s="713"/>
      <c r="AE94" s="713">
        <v>1E-3</v>
      </c>
      <c r="AF94" s="713"/>
      <c r="AG94" s="707"/>
      <c r="AH94" s="713"/>
      <c r="AI94" s="713"/>
      <c r="AJ94" s="713"/>
      <c r="AK94" s="713"/>
      <c r="AL94" s="713"/>
      <c r="AM94" s="713"/>
      <c r="AN94" s="713">
        <v>1.1999999999999999E-3</v>
      </c>
      <c r="AO94" s="713"/>
      <c r="AP94" s="713"/>
      <c r="AQ94" s="713"/>
      <c r="AR94" s="713"/>
      <c r="AS94" s="713" t="s">
        <v>700</v>
      </c>
      <c r="AT94" s="712"/>
      <c r="AU94" s="712" t="s">
        <v>1044</v>
      </c>
      <c r="AV94" s="645">
        <v>2022</v>
      </c>
      <c r="AW94" s="712" t="s">
        <v>761</v>
      </c>
      <c r="AX94" s="712" t="s">
        <v>1044</v>
      </c>
      <c r="AY94" s="456"/>
      <c r="AZ94" s="457"/>
      <c r="BD94" s="707"/>
      <c r="BE94" s="707"/>
      <c r="BF94" s="459"/>
      <c r="BG94" s="707">
        <v>1</v>
      </c>
    </row>
    <row r="95" spans="1:59" s="458" customFormat="1" ht="60.75" customHeight="1">
      <c r="A95" s="714">
        <f t="shared" ref="A95:A98" si="23">A94+1</f>
        <v>78</v>
      </c>
      <c r="B95" s="451"/>
      <c r="C95" s="715" t="s">
        <v>1057</v>
      </c>
      <c r="D95" s="782" t="s">
        <v>733</v>
      </c>
      <c r="E95" s="455">
        <v>1.4</v>
      </c>
      <c r="F95" s="455"/>
      <c r="G95" s="455"/>
      <c r="H95" s="468">
        <f t="shared" si="21"/>
        <v>0</v>
      </c>
      <c r="I95" s="455">
        <f t="shared" si="22"/>
        <v>1.4</v>
      </c>
      <c r="J95" s="455">
        <f t="shared" si="18"/>
        <v>1.4</v>
      </c>
      <c r="K95" s="455" t="s">
        <v>425</v>
      </c>
      <c r="L95" s="455" t="s">
        <v>1</v>
      </c>
      <c r="M95" s="713"/>
      <c r="N95" s="713"/>
      <c r="O95" s="713"/>
      <c r="P95" s="713">
        <v>1.4</v>
      </c>
      <c r="Q95" s="713"/>
      <c r="R95" s="721"/>
      <c r="S95" s="721"/>
      <c r="T95" s="713"/>
      <c r="U95" s="713"/>
      <c r="V95" s="713"/>
      <c r="W95" s="713"/>
      <c r="X95" s="713"/>
      <c r="Y95" s="713"/>
      <c r="Z95" s="713"/>
      <c r="AA95" s="713"/>
      <c r="AB95" s="713"/>
      <c r="AC95" s="713"/>
      <c r="AD95" s="713"/>
      <c r="AE95" s="713"/>
      <c r="AF95" s="713"/>
      <c r="AG95" s="707"/>
      <c r="AH95" s="713"/>
      <c r="AI95" s="713"/>
      <c r="AJ95" s="713"/>
      <c r="AK95" s="713"/>
      <c r="AL95" s="713"/>
      <c r="AM95" s="713"/>
      <c r="AN95" s="713"/>
      <c r="AO95" s="713"/>
      <c r="AP95" s="713"/>
      <c r="AQ95" s="713"/>
      <c r="AR95" s="713"/>
      <c r="AS95" s="713" t="s">
        <v>700</v>
      </c>
      <c r="AT95" s="712"/>
      <c r="AU95" s="712" t="s">
        <v>1044</v>
      </c>
      <c r="AV95" s="645">
        <v>2022</v>
      </c>
      <c r="AW95" s="712" t="s">
        <v>767</v>
      </c>
      <c r="AX95" s="712" t="s">
        <v>1045</v>
      </c>
      <c r="AY95" s="456"/>
      <c r="AZ95" s="457"/>
      <c r="BD95" s="707"/>
      <c r="BE95" s="707"/>
      <c r="BF95" s="459"/>
      <c r="BG95" s="707">
        <v>1</v>
      </c>
    </row>
    <row r="96" spans="1:59" s="458" customFormat="1" ht="60.75" customHeight="1">
      <c r="A96" s="714">
        <f t="shared" si="23"/>
        <v>79</v>
      </c>
      <c r="B96" s="451"/>
      <c r="C96" s="483" t="s">
        <v>1058</v>
      </c>
      <c r="D96" s="776" t="s">
        <v>733</v>
      </c>
      <c r="E96" s="455">
        <v>1.7500000000000002E-2</v>
      </c>
      <c r="F96" s="455"/>
      <c r="G96" s="455"/>
      <c r="H96" s="468">
        <f t="shared" si="21"/>
        <v>0</v>
      </c>
      <c r="I96" s="455">
        <f t="shared" si="22"/>
        <v>1.7500000000000002E-2</v>
      </c>
      <c r="J96" s="455">
        <f t="shared" si="18"/>
        <v>1.7500000000000002E-2</v>
      </c>
      <c r="K96" s="455" t="s">
        <v>425</v>
      </c>
      <c r="L96" s="455" t="s">
        <v>1347</v>
      </c>
      <c r="M96" s="455">
        <v>2.5000000000000001E-3</v>
      </c>
      <c r="N96" s="253">
        <v>2.5000000000000001E-3</v>
      </c>
      <c r="O96" s="253"/>
      <c r="P96" s="253">
        <v>6.0000000000000001E-3</v>
      </c>
      <c r="Q96" s="253">
        <v>2.5000000000000001E-3</v>
      </c>
      <c r="R96" s="719"/>
      <c r="S96" s="719"/>
      <c r="T96" s="253"/>
      <c r="U96" s="253"/>
      <c r="V96" s="253"/>
      <c r="W96" s="253"/>
      <c r="X96" s="253"/>
      <c r="Y96" s="253"/>
      <c r="Z96" s="253"/>
      <c r="AA96" s="253"/>
      <c r="AB96" s="253"/>
      <c r="AC96" s="253"/>
      <c r="AD96" s="253"/>
      <c r="AE96" s="253">
        <v>3.0000000000000001E-3</v>
      </c>
      <c r="AF96" s="253"/>
      <c r="AG96" s="253"/>
      <c r="AH96" s="253"/>
      <c r="AI96" s="253"/>
      <c r="AJ96" s="455"/>
      <c r="AK96" s="455"/>
      <c r="AL96" s="253"/>
      <c r="AM96" s="253"/>
      <c r="AN96" s="253">
        <v>1E-3</v>
      </c>
      <c r="AO96" s="253"/>
      <c r="AP96" s="253"/>
      <c r="AQ96" s="253"/>
      <c r="AR96" s="253"/>
      <c r="AS96" s="455" t="s">
        <v>664</v>
      </c>
      <c r="AT96" s="712"/>
      <c r="AU96" s="712" t="s">
        <v>1055</v>
      </c>
      <c r="AV96" s="645">
        <v>2022</v>
      </c>
      <c r="AW96" s="708" t="s">
        <v>761</v>
      </c>
      <c r="AX96" s="712" t="s">
        <v>1055</v>
      </c>
      <c r="AY96" s="456"/>
      <c r="AZ96" s="457" t="s">
        <v>874</v>
      </c>
      <c r="BD96" s="707"/>
      <c r="BE96" s="707"/>
      <c r="BF96" s="707"/>
      <c r="BG96" s="707">
        <v>1</v>
      </c>
    </row>
    <row r="97" spans="1:59" s="458" customFormat="1" ht="60.75" customHeight="1">
      <c r="A97" s="714">
        <f t="shared" si="23"/>
        <v>80</v>
      </c>
      <c r="B97" s="451"/>
      <c r="C97" s="483" t="s">
        <v>1059</v>
      </c>
      <c r="D97" s="776" t="s">
        <v>733</v>
      </c>
      <c r="E97" s="455">
        <v>1.8199999999999997E-2</v>
      </c>
      <c r="F97" s="455"/>
      <c r="G97" s="455"/>
      <c r="H97" s="468">
        <f t="shared" si="21"/>
        <v>0</v>
      </c>
      <c r="I97" s="455">
        <f t="shared" si="22"/>
        <v>1.8199999999999997E-2</v>
      </c>
      <c r="J97" s="455">
        <f t="shared" si="18"/>
        <v>1.8199999999999997E-2</v>
      </c>
      <c r="K97" s="455" t="s">
        <v>425</v>
      </c>
      <c r="L97" s="455" t="s">
        <v>1347</v>
      </c>
      <c r="M97" s="455">
        <v>2.5000000000000001E-3</v>
      </c>
      <c r="N97" s="253">
        <v>2.5000000000000001E-3</v>
      </c>
      <c r="O97" s="253"/>
      <c r="P97" s="253">
        <v>6.0000000000000001E-3</v>
      </c>
      <c r="Q97" s="253">
        <v>3.0000000000000001E-3</v>
      </c>
      <c r="R97" s="719"/>
      <c r="S97" s="719"/>
      <c r="T97" s="253"/>
      <c r="U97" s="253"/>
      <c r="V97" s="253"/>
      <c r="W97" s="253"/>
      <c r="X97" s="253"/>
      <c r="Y97" s="253"/>
      <c r="Z97" s="253"/>
      <c r="AA97" s="253"/>
      <c r="AB97" s="253"/>
      <c r="AC97" s="253"/>
      <c r="AD97" s="253"/>
      <c r="AE97" s="253">
        <v>3.0000000000000001E-3</v>
      </c>
      <c r="AF97" s="253"/>
      <c r="AG97" s="253"/>
      <c r="AH97" s="253"/>
      <c r="AI97" s="253"/>
      <c r="AJ97" s="455"/>
      <c r="AK97" s="455"/>
      <c r="AL97" s="253"/>
      <c r="AM97" s="253"/>
      <c r="AN97" s="253">
        <v>1.1999999999999999E-3</v>
      </c>
      <c r="AO97" s="253"/>
      <c r="AP97" s="253"/>
      <c r="AQ97" s="253"/>
      <c r="AR97" s="253"/>
      <c r="AS97" s="455" t="s">
        <v>664</v>
      </c>
      <c r="AT97" s="712"/>
      <c r="AU97" s="712" t="s">
        <v>1055</v>
      </c>
      <c r="AV97" s="645">
        <v>2022</v>
      </c>
      <c r="AW97" s="708" t="s">
        <v>761</v>
      </c>
      <c r="AX97" s="712" t="s">
        <v>1055</v>
      </c>
      <c r="AY97" s="456"/>
      <c r="AZ97" s="457" t="s">
        <v>874</v>
      </c>
      <c r="BD97" s="707"/>
      <c r="BE97" s="707"/>
      <c r="BF97" s="707"/>
      <c r="BG97" s="707">
        <v>1</v>
      </c>
    </row>
    <row r="98" spans="1:59" s="458" customFormat="1" ht="60.75" customHeight="1">
      <c r="A98" s="714">
        <f t="shared" si="23"/>
        <v>81</v>
      </c>
      <c r="B98" s="451"/>
      <c r="C98" s="483" t="s">
        <v>1060</v>
      </c>
      <c r="D98" s="776" t="s">
        <v>733</v>
      </c>
      <c r="E98" s="455">
        <v>2.0700000000000003E-2</v>
      </c>
      <c r="F98" s="455"/>
      <c r="G98" s="455"/>
      <c r="H98" s="468">
        <f t="shared" si="21"/>
        <v>0</v>
      </c>
      <c r="I98" s="455">
        <f t="shared" si="22"/>
        <v>2.0700000000000003E-2</v>
      </c>
      <c r="J98" s="455">
        <f t="shared" ref="J98:J124" si="24">SUM(M98:Q98)+SUM(S98:AP98)</f>
        <v>2.0700000000000003E-2</v>
      </c>
      <c r="K98" s="455" t="s">
        <v>425</v>
      </c>
      <c r="L98" s="455" t="s">
        <v>1347</v>
      </c>
      <c r="M98" s="455">
        <v>2E-3</v>
      </c>
      <c r="N98" s="253">
        <v>2E-3</v>
      </c>
      <c r="O98" s="253"/>
      <c r="P98" s="253">
        <v>7.1999999999999998E-3</v>
      </c>
      <c r="Q98" s="253">
        <v>3.0000000000000001E-3</v>
      </c>
      <c r="R98" s="719"/>
      <c r="S98" s="719"/>
      <c r="T98" s="253"/>
      <c r="U98" s="253"/>
      <c r="V98" s="253"/>
      <c r="W98" s="253"/>
      <c r="X98" s="253"/>
      <c r="Y98" s="253"/>
      <c r="Z98" s="253"/>
      <c r="AA98" s="253"/>
      <c r="AB98" s="253"/>
      <c r="AC98" s="253"/>
      <c r="AD98" s="253"/>
      <c r="AE98" s="253">
        <v>5.0000000000000001E-3</v>
      </c>
      <c r="AF98" s="253"/>
      <c r="AG98" s="253"/>
      <c r="AH98" s="253"/>
      <c r="AI98" s="253"/>
      <c r="AJ98" s="455"/>
      <c r="AK98" s="455"/>
      <c r="AL98" s="253"/>
      <c r="AM98" s="253"/>
      <c r="AN98" s="253">
        <v>1.5E-3</v>
      </c>
      <c r="AO98" s="253"/>
      <c r="AP98" s="253"/>
      <c r="AQ98" s="253"/>
      <c r="AR98" s="253"/>
      <c r="AS98" s="455" t="s">
        <v>664</v>
      </c>
      <c r="AT98" s="712"/>
      <c r="AU98" s="712" t="s">
        <v>1055</v>
      </c>
      <c r="AV98" s="645">
        <v>2022</v>
      </c>
      <c r="AW98" s="708" t="s">
        <v>761</v>
      </c>
      <c r="AX98" s="712" t="s">
        <v>1055</v>
      </c>
      <c r="AY98" s="456"/>
      <c r="AZ98" s="457" t="s">
        <v>874</v>
      </c>
      <c r="BD98" s="707"/>
      <c r="BE98" s="707"/>
      <c r="BF98" s="707"/>
      <c r="BG98" s="707">
        <v>1</v>
      </c>
    </row>
    <row r="99" spans="1:59" s="757" customFormat="1" ht="24.95" customHeight="1">
      <c r="A99" s="440" t="s">
        <v>1373</v>
      </c>
      <c r="B99" s="440"/>
      <c r="C99" s="490" t="s">
        <v>1061</v>
      </c>
      <c r="D99" s="446"/>
      <c r="E99" s="455">
        <f>F99+J99</f>
        <v>0</v>
      </c>
      <c r="F99" s="577"/>
      <c r="G99" s="577"/>
      <c r="H99" s="577"/>
      <c r="I99" s="577"/>
      <c r="J99" s="455"/>
      <c r="K99" s="455" t="s">
        <v>425</v>
      </c>
      <c r="L99" s="455" t="s">
        <v>1331</v>
      </c>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582"/>
      <c r="AQ99" s="582"/>
      <c r="AR99" s="582"/>
      <c r="AS99" s="486"/>
      <c r="AT99" s="486"/>
      <c r="AU99" s="486"/>
      <c r="AV99" s="646"/>
      <c r="BD99" s="486"/>
      <c r="BE99" s="486"/>
      <c r="BF99" s="486"/>
      <c r="BG99" s="486"/>
    </row>
    <row r="100" spans="1:59" ht="24.95" customHeight="1">
      <c r="A100" s="495">
        <f>A98+1</f>
        <v>82</v>
      </c>
      <c r="B100" s="710"/>
      <c r="C100" s="720" t="s">
        <v>1065</v>
      </c>
      <c r="D100" s="481" t="s">
        <v>741</v>
      </c>
      <c r="E100" s="455">
        <f>F100+J100</f>
        <v>2.47E-2</v>
      </c>
      <c r="F100" s="455"/>
      <c r="G100" s="455"/>
      <c r="H100" s="455"/>
      <c r="I100" s="455"/>
      <c r="J100" s="455">
        <f t="shared" si="24"/>
        <v>2.47E-2</v>
      </c>
      <c r="K100" s="455" t="s">
        <v>425</v>
      </c>
      <c r="L100" s="455" t="s">
        <v>252</v>
      </c>
      <c r="M100" s="713"/>
      <c r="N100" s="713">
        <v>2.47E-2</v>
      </c>
      <c r="O100" s="713"/>
      <c r="P100" s="713"/>
      <c r="Q100" s="713"/>
      <c r="R100" s="713"/>
      <c r="S100" s="713"/>
      <c r="T100" s="713"/>
      <c r="U100" s="713"/>
      <c r="V100" s="713"/>
      <c r="W100" s="713"/>
      <c r="X100" s="713"/>
      <c r="Y100" s="713"/>
      <c r="Z100" s="713"/>
      <c r="AA100" s="713"/>
      <c r="AB100" s="713"/>
      <c r="AC100" s="713"/>
      <c r="AD100" s="713"/>
      <c r="AE100" s="713"/>
      <c r="AF100" s="713"/>
      <c r="AG100" s="713"/>
      <c r="AH100" s="713"/>
      <c r="AI100" s="713"/>
      <c r="AJ100" s="713"/>
      <c r="AK100" s="713"/>
      <c r="AL100" s="713"/>
      <c r="AM100" s="713"/>
      <c r="AN100" s="713"/>
      <c r="AO100" s="713"/>
      <c r="AP100" s="713"/>
      <c r="AQ100" s="713"/>
      <c r="AR100" s="713"/>
      <c r="AS100" s="713" t="s">
        <v>703</v>
      </c>
      <c r="AT100" s="483"/>
      <c r="AU100" s="437"/>
      <c r="AV100" s="642">
        <v>2022</v>
      </c>
      <c r="BD100" s="437"/>
      <c r="BE100" s="429"/>
      <c r="BF100" s="429"/>
      <c r="BG100" s="428">
        <v>1</v>
      </c>
    </row>
    <row r="101" spans="1:59" s="757" customFormat="1" ht="24.95" customHeight="1">
      <c r="A101" s="484" t="s">
        <v>1374</v>
      </c>
      <c r="B101" s="440"/>
      <c r="C101" s="490" t="s">
        <v>1066</v>
      </c>
      <c r="D101" s="446"/>
      <c r="E101" s="577"/>
      <c r="F101" s="577"/>
      <c r="G101" s="577"/>
      <c r="H101" s="577"/>
      <c r="I101" s="577"/>
      <c r="J101" s="455">
        <f t="shared" si="24"/>
        <v>0</v>
      </c>
      <c r="K101" s="455" t="s">
        <v>425</v>
      </c>
      <c r="L101" s="455" t="s">
        <v>1331</v>
      </c>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582"/>
      <c r="AQ101" s="582"/>
      <c r="AR101" s="582"/>
      <c r="AS101" s="486"/>
      <c r="AT101" s="486"/>
      <c r="AU101" s="486"/>
      <c r="AV101" s="646"/>
      <c r="BD101" s="486"/>
      <c r="BE101" s="486"/>
      <c r="BF101" s="486"/>
      <c r="BG101" s="486"/>
    </row>
    <row r="102" spans="1:59" s="458" customFormat="1" ht="24.95" customHeight="1">
      <c r="A102" s="714">
        <f>A100+1</f>
        <v>83</v>
      </c>
      <c r="B102" s="451">
        <v>2</v>
      </c>
      <c r="C102" s="552" t="s">
        <v>1073</v>
      </c>
      <c r="D102" s="479" t="s">
        <v>1068</v>
      </c>
      <c r="E102" s="791">
        <v>0.50460000000000005</v>
      </c>
      <c r="F102" s="455"/>
      <c r="G102" s="719"/>
      <c r="H102" s="468">
        <f>I102-E102</f>
        <v>0</v>
      </c>
      <c r="I102" s="455">
        <f>J102+F102</f>
        <v>0.50460000000000005</v>
      </c>
      <c r="J102" s="455">
        <f t="shared" si="24"/>
        <v>0.50460000000000005</v>
      </c>
      <c r="K102" s="455" t="s">
        <v>425</v>
      </c>
      <c r="L102" s="455" t="s">
        <v>425</v>
      </c>
      <c r="M102" s="713"/>
      <c r="N102" s="719"/>
      <c r="O102" s="719"/>
      <c r="P102" s="719"/>
      <c r="Q102" s="719"/>
      <c r="R102" s="719"/>
      <c r="S102" s="719">
        <v>0.50460000000000005</v>
      </c>
      <c r="T102" s="719"/>
      <c r="U102" s="719"/>
      <c r="V102" s="719"/>
      <c r="W102" s="719"/>
      <c r="X102" s="719"/>
      <c r="Y102" s="719"/>
      <c r="Z102" s="719"/>
      <c r="AA102" s="719"/>
      <c r="AB102" s="719"/>
      <c r="AC102" s="719"/>
      <c r="AD102" s="719"/>
      <c r="AE102" s="719"/>
      <c r="AF102" s="719"/>
      <c r="AG102" s="719"/>
      <c r="AH102" s="719"/>
      <c r="AI102" s="719"/>
      <c r="AJ102" s="719"/>
      <c r="AK102" s="719"/>
      <c r="AL102" s="719"/>
      <c r="AM102" s="719"/>
      <c r="AN102" s="719"/>
      <c r="AO102" s="719"/>
      <c r="AP102" s="719"/>
      <c r="AQ102" s="719"/>
      <c r="AR102" s="719"/>
      <c r="AS102" s="719" t="s">
        <v>697</v>
      </c>
      <c r="AT102" s="712" t="s">
        <v>1074</v>
      </c>
      <c r="AU102" s="712"/>
      <c r="AV102" s="645">
        <v>2019</v>
      </c>
      <c r="AW102" s="463" t="s">
        <v>767</v>
      </c>
      <c r="AX102" s="463" t="s">
        <v>808</v>
      </c>
      <c r="AY102" s="456"/>
      <c r="AZ102" s="457"/>
      <c r="BD102" s="707"/>
      <c r="BE102" s="707">
        <v>1</v>
      </c>
      <c r="BF102" s="459"/>
      <c r="BG102" s="707">
        <v>1</v>
      </c>
    </row>
    <row r="103" spans="1:59" s="757" customFormat="1" ht="45" customHeight="1">
      <c r="A103" s="484" t="s">
        <v>1375</v>
      </c>
      <c r="B103" s="440"/>
      <c r="C103" s="490" t="s">
        <v>1075</v>
      </c>
      <c r="D103" s="446"/>
      <c r="E103" s="577"/>
      <c r="F103" s="577"/>
      <c r="G103" s="577"/>
      <c r="H103" s="577"/>
      <c r="I103" s="577"/>
      <c r="J103" s="455"/>
      <c r="K103" s="455" t="s">
        <v>425</v>
      </c>
      <c r="L103" s="455" t="s">
        <v>1331</v>
      </c>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582"/>
      <c r="AQ103" s="582"/>
      <c r="AR103" s="582"/>
      <c r="AS103" s="486"/>
      <c r="AT103" s="486"/>
      <c r="AU103" s="486"/>
      <c r="AV103" s="646"/>
      <c r="BD103" s="486"/>
      <c r="BE103" s="486"/>
      <c r="BF103" s="486"/>
      <c r="BG103" s="486"/>
    </row>
    <row r="104" spans="1:59" s="458" customFormat="1" ht="45" customHeight="1">
      <c r="A104" s="714">
        <f>A102+1</f>
        <v>84</v>
      </c>
      <c r="B104" s="451">
        <v>14</v>
      </c>
      <c r="C104" s="769" t="s">
        <v>1076</v>
      </c>
      <c r="D104" s="479" t="s">
        <v>740</v>
      </c>
      <c r="E104" s="791">
        <v>2</v>
      </c>
      <c r="F104" s="563"/>
      <c r="G104" s="719"/>
      <c r="H104" s="468">
        <f>I104-E104</f>
        <v>0</v>
      </c>
      <c r="I104" s="455">
        <f>J104+F104</f>
        <v>2</v>
      </c>
      <c r="J104" s="455">
        <f t="shared" si="24"/>
        <v>2</v>
      </c>
      <c r="K104" s="455" t="s">
        <v>425</v>
      </c>
      <c r="L104" s="455" t="s">
        <v>425</v>
      </c>
      <c r="M104" s="455"/>
      <c r="N104" s="719"/>
      <c r="O104" s="719"/>
      <c r="P104" s="719"/>
      <c r="Q104" s="719"/>
      <c r="R104" s="721"/>
      <c r="S104" s="468">
        <v>2</v>
      </c>
      <c r="T104" s="719"/>
      <c r="U104" s="719"/>
      <c r="V104" s="719"/>
      <c r="W104" s="719"/>
      <c r="X104" s="719"/>
      <c r="Y104" s="719"/>
      <c r="Z104" s="719"/>
      <c r="AA104" s="719"/>
      <c r="AB104" s="719"/>
      <c r="AC104" s="719"/>
      <c r="AD104" s="719"/>
      <c r="AE104" s="719"/>
      <c r="AF104" s="719"/>
      <c r="AG104" s="719"/>
      <c r="AH104" s="719"/>
      <c r="AI104" s="719"/>
      <c r="AJ104" s="719"/>
      <c r="AK104" s="719"/>
      <c r="AL104" s="719"/>
      <c r="AM104" s="719"/>
      <c r="AN104" s="719"/>
      <c r="AO104" s="719"/>
      <c r="AP104" s="719"/>
      <c r="AQ104" s="719"/>
      <c r="AR104" s="719"/>
      <c r="AS104" s="719" t="s">
        <v>697</v>
      </c>
      <c r="AT104" s="712" t="s">
        <v>1077</v>
      </c>
      <c r="AU104" s="564"/>
      <c r="AV104" s="645">
        <v>2022</v>
      </c>
      <c r="AW104" s="463" t="s">
        <v>767</v>
      </c>
      <c r="AX104" s="463" t="s">
        <v>911</v>
      </c>
      <c r="AY104" s="456"/>
      <c r="AZ104" s="457"/>
      <c r="BD104" s="707"/>
      <c r="BE104" s="707"/>
      <c r="BF104" s="459"/>
      <c r="BG104" s="707">
        <v>1</v>
      </c>
    </row>
    <row r="105" spans="1:59" s="458" customFormat="1" ht="45" customHeight="1">
      <c r="A105" s="714">
        <f>A104+1</f>
        <v>85</v>
      </c>
      <c r="B105" s="451">
        <v>15</v>
      </c>
      <c r="C105" s="770" t="s">
        <v>1078</v>
      </c>
      <c r="D105" s="566" t="s">
        <v>740</v>
      </c>
      <c r="E105" s="791">
        <v>1.4978</v>
      </c>
      <c r="F105" s="563"/>
      <c r="G105" s="719"/>
      <c r="H105" s="468">
        <f>I105-E105</f>
        <v>0</v>
      </c>
      <c r="I105" s="455">
        <f>J105+F105</f>
        <v>1.4978</v>
      </c>
      <c r="J105" s="455">
        <f t="shared" si="24"/>
        <v>1.4978</v>
      </c>
      <c r="K105" s="455" t="s">
        <v>425</v>
      </c>
      <c r="L105" s="455" t="s">
        <v>425</v>
      </c>
      <c r="M105" s="455"/>
      <c r="N105" s="719"/>
      <c r="O105" s="719"/>
      <c r="P105" s="719"/>
      <c r="Q105" s="719"/>
      <c r="R105" s="721"/>
      <c r="S105" s="721">
        <v>1.4978</v>
      </c>
      <c r="T105" s="719"/>
      <c r="U105" s="719"/>
      <c r="V105" s="719"/>
      <c r="W105" s="719"/>
      <c r="X105" s="719"/>
      <c r="Y105" s="719"/>
      <c r="Z105" s="719"/>
      <c r="AA105" s="719"/>
      <c r="AB105" s="719"/>
      <c r="AC105" s="719"/>
      <c r="AD105" s="719"/>
      <c r="AE105" s="719"/>
      <c r="AF105" s="719"/>
      <c r="AG105" s="719"/>
      <c r="AH105" s="719"/>
      <c r="AI105" s="719"/>
      <c r="AJ105" s="719"/>
      <c r="AK105" s="719"/>
      <c r="AL105" s="719"/>
      <c r="AM105" s="719"/>
      <c r="AN105" s="719"/>
      <c r="AO105" s="719"/>
      <c r="AP105" s="719"/>
      <c r="AQ105" s="719"/>
      <c r="AR105" s="719"/>
      <c r="AS105" s="719" t="s">
        <v>697</v>
      </c>
      <c r="AT105" s="712" t="s">
        <v>1079</v>
      </c>
      <c r="AU105" s="712"/>
      <c r="AV105" s="645">
        <v>2022</v>
      </c>
      <c r="AW105" s="463" t="s">
        <v>767</v>
      </c>
      <c r="AX105" s="463" t="s">
        <v>911</v>
      </c>
      <c r="AY105" s="456"/>
      <c r="AZ105" s="457"/>
      <c r="BD105" s="707"/>
      <c r="BE105" s="707"/>
      <c r="BF105" s="459"/>
      <c r="BG105" s="707">
        <v>1</v>
      </c>
    </row>
    <row r="106" spans="1:59" s="757" customFormat="1" ht="24.95" customHeight="1">
      <c r="A106" s="486" t="s">
        <v>1375</v>
      </c>
      <c r="B106" s="486"/>
      <c r="C106" s="490" t="s">
        <v>1080</v>
      </c>
      <c r="D106" s="486"/>
      <c r="E106" s="455">
        <f>F106+J106</f>
        <v>0</v>
      </c>
      <c r="F106" s="665"/>
      <c r="G106" s="665"/>
      <c r="H106" s="665"/>
      <c r="I106" s="665"/>
      <c r="J106" s="455">
        <f t="shared" si="24"/>
        <v>0</v>
      </c>
      <c r="K106" s="455" t="s">
        <v>425</v>
      </c>
      <c r="L106" s="455" t="s">
        <v>1331</v>
      </c>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486"/>
      <c r="AT106" s="486"/>
      <c r="AU106" s="486"/>
      <c r="BD106" s="486"/>
      <c r="BE106" s="486"/>
      <c r="BF106" s="486"/>
      <c r="BG106" s="486"/>
    </row>
    <row r="107" spans="1:59" s="458" customFormat="1" ht="24.95" customHeight="1">
      <c r="A107" s="714">
        <f>A105+1</f>
        <v>86</v>
      </c>
      <c r="B107" s="712">
        <v>28</v>
      </c>
      <c r="C107" s="715" t="s">
        <v>1081</v>
      </c>
      <c r="D107" s="782" t="s">
        <v>736</v>
      </c>
      <c r="E107" s="783">
        <f>F107+J107</f>
        <v>0.4</v>
      </c>
      <c r="F107" s="713">
        <v>0.2</v>
      </c>
      <c r="G107" s="713"/>
      <c r="H107" s="468">
        <f>I107-E107</f>
        <v>0</v>
      </c>
      <c r="I107" s="455">
        <f>J107+F107</f>
        <v>0.4</v>
      </c>
      <c r="J107" s="455">
        <f t="shared" si="24"/>
        <v>0.2</v>
      </c>
      <c r="K107" s="455" t="s">
        <v>425</v>
      </c>
      <c r="L107" s="455" t="s">
        <v>1</v>
      </c>
      <c r="M107" s="713"/>
      <c r="N107" s="713"/>
      <c r="O107" s="713"/>
      <c r="P107" s="713">
        <v>0.2</v>
      </c>
      <c r="Q107" s="713"/>
      <c r="R107" s="713"/>
      <c r="S107" s="713"/>
      <c r="T107" s="713"/>
      <c r="U107" s="713"/>
      <c r="V107" s="713"/>
      <c r="W107" s="713"/>
      <c r="X107" s="713"/>
      <c r="Y107" s="713"/>
      <c r="Z107" s="713"/>
      <c r="AA107" s="713"/>
      <c r="AB107" s="713"/>
      <c r="AC107" s="713"/>
      <c r="AD107" s="713"/>
      <c r="AE107" s="713"/>
      <c r="AF107" s="713"/>
      <c r="AG107" s="713"/>
      <c r="AH107" s="713"/>
      <c r="AI107" s="713"/>
      <c r="AJ107" s="713"/>
      <c r="AK107" s="713"/>
      <c r="AL107" s="713"/>
      <c r="AM107" s="713"/>
      <c r="AN107" s="713"/>
      <c r="AO107" s="713"/>
      <c r="AP107" s="713"/>
      <c r="AQ107" s="713"/>
      <c r="AR107" s="713"/>
      <c r="AS107" s="713" t="s">
        <v>696</v>
      </c>
      <c r="AT107" s="712"/>
      <c r="AU107" s="712"/>
      <c r="AV107" s="645">
        <v>2022</v>
      </c>
      <c r="AW107" s="712" t="s">
        <v>761</v>
      </c>
      <c r="AX107" s="712" t="s">
        <v>808</v>
      </c>
      <c r="AY107" s="456"/>
      <c r="AZ107" s="457"/>
      <c r="BD107" s="707"/>
      <c r="BE107" s="707">
        <v>1</v>
      </c>
      <c r="BF107" s="459"/>
      <c r="BG107" s="707">
        <v>1</v>
      </c>
    </row>
    <row r="108" spans="1:59" s="458" customFormat="1" ht="55.15" customHeight="1">
      <c r="A108" s="714">
        <f>A107+1</f>
        <v>87</v>
      </c>
      <c r="B108" s="451">
        <v>8</v>
      </c>
      <c r="C108" s="715" t="s">
        <v>1085</v>
      </c>
      <c r="D108" s="782" t="s">
        <v>736</v>
      </c>
      <c r="E108" s="783">
        <v>0.25</v>
      </c>
      <c r="F108" s="713"/>
      <c r="G108" s="713"/>
      <c r="H108" s="468">
        <f>I108-E108</f>
        <v>0</v>
      </c>
      <c r="I108" s="455">
        <f>J108+F108</f>
        <v>0.25</v>
      </c>
      <c r="J108" s="455">
        <f t="shared" si="24"/>
        <v>0.25</v>
      </c>
      <c r="K108" s="455" t="s">
        <v>425</v>
      </c>
      <c r="L108" s="455" t="s">
        <v>1332</v>
      </c>
      <c r="M108" s="713"/>
      <c r="N108" s="713">
        <v>0.2</v>
      </c>
      <c r="O108" s="713"/>
      <c r="P108" s="713">
        <v>0.05</v>
      </c>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t="s">
        <v>701</v>
      </c>
      <c r="AT108" s="712"/>
      <c r="AU108" s="712" t="s">
        <v>783</v>
      </c>
      <c r="AV108" s="645">
        <v>2022</v>
      </c>
      <c r="AW108" s="712" t="s">
        <v>761</v>
      </c>
      <c r="AX108" s="712" t="s">
        <v>808</v>
      </c>
      <c r="AY108" s="456"/>
      <c r="AZ108" s="457"/>
      <c r="BD108" s="707"/>
      <c r="BE108" s="707"/>
      <c r="BF108" s="459"/>
      <c r="BG108" s="707">
        <v>1</v>
      </c>
    </row>
    <row r="109" spans="1:59" ht="24.95" customHeight="1">
      <c r="A109" s="714">
        <f t="shared" ref="A109" si="25">A108+1</f>
        <v>88</v>
      </c>
      <c r="B109" s="710"/>
      <c r="C109" s="528" t="s">
        <v>1086</v>
      </c>
      <c r="D109" s="481" t="s">
        <v>736</v>
      </c>
      <c r="E109" s="455">
        <f>F109+J109</f>
        <v>0.2051</v>
      </c>
      <c r="F109" s="713">
        <v>7.6200000000000004E-2</v>
      </c>
      <c r="G109" s="713"/>
      <c r="H109" s="713"/>
      <c r="I109" s="713"/>
      <c r="J109" s="455">
        <f t="shared" si="24"/>
        <v>0.12890000000000001</v>
      </c>
      <c r="K109" s="455" t="s">
        <v>425</v>
      </c>
      <c r="L109" s="455" t="s">
        <v>23</v>
      </c>
      <c r="M109" s="713"/>
      <c r="N109" s="713"/>
      <c r="O109" s="713"/>
      <c r="P109" s="713"/>
      <c r="Q109" s="713"/>
      <c r="R109" s="721"/>
      <c r="S109" s="721"/>
      <c r="T109" s="713"/>
      <c r="U109" s="713"/>
      <c r="V109" s="713"/>
      <c r="W109" s="713"/>
      <c r="X109" s="713"/>
      <c r="Y109" s="713"/>
      <c r="Z109" s="713">
        <v>0.12890000000000001</v>
      </c>
      <c r="AA109" s="713"/>
      <c r="AB109" s="713"/>
      <c r="AC109" s="713"/>
      <c r="AD109" s="713"/>
      <c r="AE109" s="713"/>
      <c r="AF109" s="713"/>
      <c r="AG109" s="713"/>
      <c r="AH109" s="713"/>
      <c r="AI109" s="713"/>
      <c r="AJ109" s="713"/>
      <c r="AK109" s="713"/>
      <c r="AL109" s="713"/>
      <c r="AM109" s="713"/>
      <c r="AN109" s="713"/>
      <c r="AO109" s="713"/>
      <c r="AP109" s="713"/>
      <c r="AQ109" s="713"/>
      <c r="AR109" s="713"/>
      <c r="AS109" s="713" t="s">
        <v>705</v>
      </c>
      <c r="AT109" s="483"/>
      <c r="AU109" s="437"/>
      <c r="AV109" s="642">
        <v>2022</v>
      </c>
      <c r="BD109" s="437"/>
      <c r="BE109" s="429"/>
      <c r="BF109" s="429"/>
      <c r="BG109" s="428">
        <v>1</v>
      </c>
    </row>
    <row r="110" spans="1:59" ht="24.95" customHeight="1">
      <c r="A110" s="714">
        <f>A109+1</f>
        <v>89</v>
      </c>
      <c r="B110" s="710"/>
      <c r="C110" s="528" t="s">
        <v>1087</v>
      </c>
      <c r="D110" s="481" t="s">
        <v>736</v>
      </c>
      <c r="E110" s="455">
        <v>0.3</v>
      </c>
      <c r="F110" s="713">
        <v>0.24</v>
      </c>
      <c r="G110" s="713"/>
      <c r="H110" s="713"/>
      <c r="I110" s="713"/>
      <c r="J110" s="455">
        <f t="shared" si="24"/>
        <v>0.06</v>
      </c>
      <c r="K110" s="455" t="s">
        <v>425</v>
      </c>
      <c r="L110" s="455" t="s">
        <v>256</v>
      </c>
      <c r="M110" s="713"/>
      <c r="N110" s="713"/>
      <c r="O110" s="713"/>
      <c r="P110" s="713"/>
      <c r="Q110" s="713"/>
      <c r="R110" s="721"/>
      <c r="S110" s="721"/>
      <c r="T110" s="713"/>
      <c r="U110" s="713"/>
      <c r="V110" s="713"/>
      <c r="W110" s="713"/>
      <c r="X110" s="713"/>
      <c r="Y110" s="713"/>
      <c r="Z110" s="713"/>
      <c r="AA110" s="713">
        <v>0.06</v>
      </c>
      <c r="AB110" s="713"/>
      <c r="AC110" s="713"/>
      <c r="AD110" s="713"/>
      <c r="AE110" s="713"/>
      <c r="AF110" s="713"/>
      <c r="AG110" s="713"/>
      <c r="AH110" s="713"/>
      <c r="AI110" s="713"/>
      <c r="AJ110" s="713"/>
      <c r="AK110" s="713"/>
      <c r="AL110" s="713"/>
      <c r="AM110" s="713"/>
      <c r="AN110" s="713"/>
      <c r="AO110" s="713"/>
      <c r="AP110" s="713"/>
      <c r="AQ110" s="713"/>
      <c r="AR110" s="713"/>
      <c r="AS110" s="713" t="s">
        <v>664</v>
      </c>
      <c r="AT110" s="483"/>
      <c r="AU110" s="437"/>
      <c r="AV110" s="642">
        <v>2022</v>
      </c>
      <c r="BD110" s="437"/>
      <c r="BE110" s="429"/>
      <c r="BF110" s="429"/>
      <c r="BG110" s="428">
        <v>1</v>
      </c>
    </row>
    <row r="111" spans="1:59" s="757" customFormat="1" ht="24.95" customHeight="1">
      <c r="A111" s="440" t="s">
        <v>829</v>
      </c>
      <c r="B111" s="440"/>
      <c r="C111" s="449" t="s">
        <v>1089</v>
      </c>
      <c r="D111" s="446"/>
      <c r="E111" s="455">
        <f>F111+J111</f>
        <v>0</v>
      </c>
      <c r="F111" s="577"/>
      <c r="G111" s="577"/>
      <c r="H111" s="577"/>
      <c r="I111" s="577"/>
      <c r="J111" s="455">
        <f t="shared" si="24"/>
        <v>0</v>
      </c>
      <c r="K111" s="455" t="s">
        <v>425</v>
      </c>
      <c r="L111" s="455" t="s">
        <v>1331</v>
      </c>
      <c r="M111" s="446"/>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6"/>
      <c r="AP111" s="582"/>
      <c r="AQ111" s="582"/>
      <c r="AR111" s="582"/>
      <c r="AS111" s="486"/>
      <c r="AT111" s="486"/>
      <c r="AU111" s="486"/>
      <c r="AV111" s="646"/>
      <c r="BD111" s="486"/>
      <c r="BE111" s="486"/>
      <c r="BF111" s="486"/>
      <c r="BG111" s="486"/>
    </row>
    <row r="112" spans="1:59" s="458" customFormat="1" ht="59.25" customHeight="1">
      <c r="A112" s="714">
        <f>A110+1</f>
        <v>90</v>
      </c>
      <c r="B112" s="707"/>
      <c r="C112" s="720" t="s">
        <v>1090</v>
      </c>
      <c r="D112" s="776" t="s">
        <v>1091</v>
      </c>
      <c r="E112" s="455">
        <v>0.30000000000000004</v>
      </c>
      <c r="F112" s="721"/>
      <c r="G112" s="721"/>
      <c r="H112" s="468">
        <f>I112-E112</f>
        <v>0</v>
      </c>
      <c r="I112" s="455">
        <f>J112+F112</f>
        <v>0.30000000000000004</v>
      </c>
      <c r="J112" s="455">
        <f t="shared" si="24"/>
        <v>0.30000000000000004</v>
      </c>
      <c r="K112" s="455" t="s">
        <v>425</v>
      </c>
      <c r="L112" s="455" t="s">
        <v>1348</v>
      </c>
      <c r="M112" s="707"/>
      <c r="N112" s="707"/>
      <c r="O112" s="707"/>
      <c r="P112" s="707"/>
      <c r="Q112" s="707"/>
      <c r="R112" s="707"/>
      <c r="S112" s="721"/>
      <c r="T112" s="707"/>
      <c r="U112" s="707"/>
      <c r="V112" s="707"/>
      <c r="W112" s="707">
        <v>0.2</v>
      </c>
      <c r="X112" s="707"/>
      <c r="Y112" s="707"/>
      <c r="Z112" s="707"/>
      <c r="AA112" s="707"/>
      <c r="AB112" s="707"/>
      <c r="AC112" s="707"/>
      <c r="AD112" s="707"/>
      <c r="AE112" s="707"/>
      <c r="AF112" s="707"/>
      <c r="AG112" s="707"/>
      <c r="AH112" s="707"/>
      <c r="AI112" s="707"/>
      <c r="AJ112" s="707"/>
      <c r="AK112" s="707"/>
      <c r="AL112" s="707"/>
      <c r="AM112" s="707">
        <v>0.1</v>
      </c>
      <c r="AN112" s="707"/>
      <c r="AO112" s="707"/>
      <c r="AP112" s="707"/>
      <c r="AQ112" s="707"/>
      <c r="AR112" s="707"/>
      <c r="AS112" s="707" t="s">
        <v>699</v>
      </c>
      <c r="AT112" s="707"/>
      <c r="AU112" s="708" t="s">
        <v>1092</v>
      </c>
      <c r="AV112" s="644">
        <v>2022</v>
      </c>
      <c r="AW112" s="712" t="s">
        <v>761</v>
      </c>
      <c r="AX112" s="712" t="s">
        <v>1093</v>
      </c>
      <c r="AY112" s="456"/>
      <c r="AZ112" s="457"/>
      <c r="BD112" s="707"/>
      <c r="BE112" s="707"/>
      <c r="BF112" s="459"/>
      <c r="BG112" s="707">
        <v>1</v>
      </c>
    </row>
    <row r="113" spans="1:59" s="458" customFormat="1" ht="59.25" customHeight="1">
      <c r="A113" s="714">
        <f>A112+1</f>
        <v>91</v>
      </c>
      <c r="B113" s="707"/>
      <c r="C113" s="720" t="s">
        <v>1094</v>
      </c>
      <c r="D113" s="776" t="s">
        <v>1091</v>
      </c>
      <c r="E113" s="794">
        <v>0.4</v>
      </c>
      <c r="F113" s="721"/>
      <c r="G113" s="721"/>
      <c r="H113" s="468">
        <f>I113-E113</f>
        <v>0</v>
      </c>
      <c r="I113" s="455">
        <f>J113+F113</f>
        <v>0.4</v>
      </c>
      <c r="J113" s="455">
        <f t="shared" si="24"/>
        <v>0.4</v>
      </c>
      <c r="K113" s="455" t="s">
        <v>425</v>
      </c>
      <c r="L113" s="455" t="s">
        <v>1349</v>
      </c>
      <c r="M113" s="707"/>
      <c r="N113" s="707"/>
      <c r="O113" s="707"/>
      <c r="P113" s="707"/>
      <c r="Q113" s="707"/>
      <c r="R113" s="707"/>
      <c r="S113" s="721"/>
      <c r="T113" s="707"/>
      <c r="U113" s="707"/>
      <c r="V113" s="707"/>
      <c r="W113" s="707">
        <v>0.1</v>
      </c>
      <c r="X113" s="707"/>
      <c r="Y113" s="707"/>
      <c r="Z113" s="707"/>
      <c r="AA113" s="707"/>
      <c r="AB113" s="707"/>
      <c r="AC113" s="707"/>
      <c r="AD113" s="707"/>
      <c r="AE113" s="707">
        <v>0.3</v>
      </c>
      <c r="AF113" s="707"/>
      <c r="AG113" s="707"/>
      <c r="AH113" s="707"/>
      <c r="AI113" s="707"/>
      <c r="AJ113" s="707"/>
      <c r="AK113" s="707"/>
      <c r="AL113" s="707"/>
      <c r="AM113" s="707"/>
      <c r="AN113" s="707"/>
      <c r="AO113" s="707"/>
      <c r="AP113" s="707"/>
      <c r="AQ113" s="707"/>
      <c r="AR113" s="707"/>
      <c r="AS113" s="707" t="s">
        <v>704</v>
      </c>
      <c r="AT113" s="707"/>
      <c r="AU113" s="708" t="s">
        <v>1092</v>
      </c>
      <c r="AV113" s="644">
        <v>2022</v>
      </c>
      <c r="AW113" s="712" t="s">
        <v>767</v>
      </c>
      <c r="AX113" s="712" t="s">
        <v>1093</v>
      </c>
      <c r="AY113" s="456"/>
      <c r="AZ113" s="457"/>
      <c r="BD113" s="707"/>
      <c r="BE113" s="707"/>
      <c r="BF113" s="459"/>
      <c r="BG113" s="707">
        <v>1</v>
      </c>
    </row>
    <row r="114" spans="1:59" s="458" customFormat="1" ht="59.25" customHeight="1">
      <c r="A114" s="714">
        <f t="shared" ref="A114:A117" si="26">A113+1</f>
        <v>92</v>
      </c>
      <c r="B114" s="707"/>
      <c r="C114" s="720" t="s">
        <v>1095</v>
      </c>
      <c r="D114" s="776" t="s">
        <v>1091</v>
      </c>
      <c r="E114" s="794">
        <v>0.20499999999999999</v>
      </c>
      <c r="F114" s="721"/>
      <c r="G114" s="721"/>
      <c r="H114" s="468">
        <f>I114-E114</f>
        <v>0</v>
      </c>
      <c r="I114" s="455">
        <f>J114+F114</f>
        <v>0.20499999999999999</v>
      </c>
      <c r="J114" s="455">
        <f t="shared" si="24"/>
        <v>0.20499999999999999</v>
      </c>
      <c r="K114" s="455" t="s">
        <v>425</v>
      </c>
      <c r="L114" s="455" t="s">
        <v>739</v>
      </c>
      <c r="M114" s="707"/>
      <c r="N114" s="707"/>
      <c r="O114" s="707"/>
      <c r="P114" s="707"/>
      <c r="Q114" s="707"/>
      <c r="R114" s="707"/>
      <c r="S114" s="721"/>
      <c r="T114" s="707"/>
      <c r="U114" s="707"/>
      <c r="V114" s="707"/>
      <c r="W114" s="707"/>
      <c r="X114" s="707"/>
      <c r="Y114" s="707"/>
      <c r="Z114" s="707"/>
      <c r="AA114" s="707"/>
      <c r="AB114" s="707"/>
      <c r="AC114" s="707"/>
      <c r="AD114" s="707"/>
      <c r="AE114" s="707"/>
      <c r="AF114" s="707"/>
      <c r="AG114" s="707"/>
      <c r="AH114" s="707"/>
      <c r="AI114" s="707"/>
      <c r="AJ114" s="707"/>
      <c r="AK114" s="707"/>
      <c r="AL114" s="707"/>
      <c r="AM114" s="707"/>
      <c r="AN114" s="707">
        <v>0.20499999999999999</v>
      </c>
      <c r="AO114" s="707"/>
      <c r="AP114" s="707"/>
      <c r="AQ114" s="707"/>
      <c r="AR114" s="707"/>
      <c r="AS114" s="707" t="s">
        <v>664</v>
      </c>
      <c r="AT114" s="707"/>
      <c r="AU114" s="708" t="s">
        <v>1092</v>
      </c>
      <c r="AV114" s="644">
        <v>2022</v>
      </c>
      <c r="AW114" s="712" t="s">
        <v>767</v>
      </c>
      <c r="AX114" s="712" t="s">
        <v>1093</v>
      </c>
      <c r="AY114" s="456"/>
      <c r="AZ114" s="457"/>
      <c r="BD114" s="707"/>
      <c r="BE114" s="707"/>
      <c r="BF114" s="459"/>
      <c r="BG114" s="707">
        <v>1</v>
      </c>
    </row>
    <row r="115" spans="1:59" s="458" customFormat="1" ht="59.25" customHeight="1">
      <c r="A115" s="714">
        <f t="shared" si="26"/>
        <v>93</v>
      </c>
      <c r="B115" s="707"/>
      <c r="C115" s="720" t="s">
        <v>1096</v>
      </c>
      <c r="D115" s="776" t="s">
        <v>1091</v>
      </c>
      <c r="E115" s="794">
        <v>1.2</v>
      </c>
      <c r="F115" s="721"/>
      <c r="G115" s="721"/>
      <c r="H115" s="468">
        <f>I115-E115</f>
        <v>0</v>
      </c>
      <c r="I115" s="455">
        <f>J115+F115</f>
        <v>1.2</v>
      </c>
      <c r="J115" s="455">
        <f t="shared" si="24"/>
        <v>1.2</v>
      </c>
      <c r="K115" s="455" t="s">
        <v>425</v>
      </c>
      <c r="L115" s="455" t="s">
        <v>1350</v>
      </c>
      <c r="M115" s="707"/>
      <c r="N115" s="707"/>
      <c r="O115" s="707"/>
      <c r="P115" s="707"/>
      <c r="Q115" s="707"/>
      <c r="R115" s="707"/>
      <c r="S115" s="721">
        <v>0.2</v>
      </c>
      <c r="T115" s="707"/>
      <c r="U115" s="707"/>
      <c r="V115" s="707"/>
      <c r="W115" s="707"/>
      <c r="X115" s="707"/>
      <c r="Y115" s="707"/>
      <c r="Z115" s="707"/>
      <c r="AA115" s="707"/>
      <c r="AB115" s="707"/>
      <c r="AC115" s="707"/>
      <c r="AD115" s="707"/>
      <c r="AE115" s="707"/>
      <c r="AF115" s="707"/>
      <c r="AG115" s="707"/>
      <c r="AH115" s="707"/>
      <c r="AI115" s="707"/>
      <c r="AJ115" s="707"/>
      <c r="AK115" s="707"/>
      <c r="AL115" s="707"/>
      <c r="AM115" s="707">
        <v>1</v>
      </c>
      <c r="AN115" s="707"/>
      <c r="AO115" s="707"/>
      <c r="AP115" s="707"/>
      <c r="AQ115" s="707"/>
      <c r="AR115" s="707"/>
      <c r="AS115" s="707" t="s">
        <v>698</v>
      </c>
      <c r="AT115" s="707"/>
      <c r="AU115" s="708" t="s">
        <v>1092</v>
      </c>
      <c r="AV115" s="644">
        <v>2022</v>
      </c>
      <c r="AW115" s="712" t="s">
        <v>1097</v>
      </c>
      <c r="AX115" s="712" t="s">
        <v>1093</v>
      </c>
      <c r="AY115" s="456"/>
      <c r="AZ115" s="457"/>
      <c r="BD115" s="707"/>
      <c r="BE115" s="707"/>
      <c r="BF115" s="459"/>
      <c r="BG115" s="707">
        <v>1</v>
      </c>
    </row>
    <row r="116" spans="1:59" s="458" customFormat="1" ht="59.25" customHeight="1">
      <c r="A116" s="714">
        <f t="shared" si="26"/>
        <v>94</v>
      </c>
      <c r="B116" s="707"/>
      <c r="C116" s="720" t="s">
        <v>1098</v>
      </c>
      <c r="D116" s="776" t="s">
        <v>1091</v>
      </c>
      <c r="E116" s="794">
        <v>3.6</v>
      </c>
      <c r="F116" s="721"/>
      <c r="G116" s="721"/>
      <c r="H116" s="468">
        <f>I116-E116</f>
        <v>0</v>
      </c>
      <c r="I116" s="455">
        <f>J116+F116</f>
        <v>3.6</v>
      </c>
      <c r="J116" s="455">
        <f t="shared" si="24"/>
        <v>3.6</v>
      </c>
      <c r="K116" s="455" t="s">
        <v>425</v>
      </c>
      <c r="L116" s="455" t="s">
        <v>727</v>
      </c>
      <c r="M116" s="707"/>
      <c r="N116" s="707"/>
      <c r="O116" s="707"/>
      <c r="P116" s="707"/>
      <c r="Q116" s="707"/>
      <c r="R116" s="707"/>
      <c r="S116" s="721"/>
      <c r="T116" s="707"/>
      <c r="U116" s="707"/>
      <c r="V116" s="707"/>
      <c r="W116" s="707">
        <v>3.6</v>
      </c>
      <c r="X116" s="707"/>
      <c r="Y116" s="707"/>
      <c r="Z116" s="707"/>
      <c r="AA116" s="707"/>
      <c r="AB116" s="707"/>
      <c r="AC116" s="707"/>
      <c r="AD116" s="707"/>
      <c r="AE116" s="707"/>
      <c r="AF116" s="707"/>
      <c r="AG116" s="707"/>
      <c r="AH116" s="707"/>
      <c r="AI116" s="707"/>
      <c r="AJ116" s="707"/>
      <c r="AK116" s="707"/>
      <c r="AL116" s="707"/>
      <c r="AM116" s="707"/>
      <c r="AN116" s="707"/>
      <c r="AO116" s="707"/>
      <c r="AP116" s="707"/>
      <c r="AQ116" s="707"/>
      <c r="AR116" s="707"/>
      <c r="AS116" s="707" t="s">
        <v>701</v>
      </c>
      <c r="AT116" s="707"/>
      <c r="AU116" s="708" t="s">
        <v>1092</v>
      </c>
      <c r="AV116" s="644">
        <v>2022</v>
      </c>
      <c r="AW116" s="712" t="s">
        <v>1097</v>
      </c>
      <c r="AX116" s="712" t="s">
        <v>1093</v>
      </c>
      <c r="AY116" s="456"/>
      <c r="AZ116" s="457"/>
      <c r="BD116" s="707"/>
      <c r="BE116" s="707"/>
      <c r="BF116" s="459"/>
      <c r="BG116" s="707">
        <v>1</v>
      </c>
    </row>
    <row r="117" spans="1:59" ht="59.25" customHeight="1">
      <c r="A117" s="714">
        <f t="shared" si="26"/>
        <v>95</v>
      </c>
      <c r="B117" s="710"/>
      <c r="C117" s="530" t="s">
        <v>1099</v>
      </c>
      <c r="D117" s="481" t="s">
        <v>1091</v>
      </c>
      <c r="E117" s="455">
        <v>0.03</v>
      </c>
      <c r="F117" s="667"/>
      <c r="G117" s="667"/>
      <c r="H117" s="667"/>
      <c r="I117" s="667"/>
      <c r="J117" s="455">
        <f t="shared" si="24"/>
        <v>0.03</v>
      </c>
      <c r="K117" s="455" t="s">
        <v>425</v>
      </c>
      <c r="L117" s="455" t="s">
        <v>724</v>
      </c>
      <c r="M117" s="482"/>
      <c r="N117" s="482"/>
      <c r="O117" s="482"/>
      <c r="P117" s="482"/>
      <c r="Q117" s="482"/>
      <c r="R117" s="482"/>
      <c r="S117" s="482"/>
      <c r="T117" s="482">
        <v>0.03</v>
      </c>
      <c r="U117" s="482"/>
      <c r="V117" s="482"/>
      <c r="W117" s="482"/>
      <c r="X117" s="482"/>
      <c r="Y117" s="482"/>
      <c r="Z117" s="482"/>
      <c r="AA117" s="482"/>
      <c r="AB117" s="482"/>
      <c r="AC117" s="482"/>
      <c r="AD117" s="482"/>
      <c r="AE117" s="482"/>
      <c r="AF117" s="482"/>
      <c r="AG117" s="482"/>
      <c r="AH117" s="482"/>
      <c r="AI117" s="482"/>
      <c r="AJ117" s="482"/>
      <c r="AK117" s="482"/>
      <c r="AL117" s="482"/>
      <c r="AM117" s="482"/>
      <c r="AN117" s="482"/>
      <c r="AO117" s="482"/>
      <c r="AP117" s="204"/>
      <c r="AQ117" s="482"/>
      <c r="AR117" s="204"/>
      <c r="AS117" s="505" t="s">
        <v>701</v>
      </c>
      <c r="AT117" s="483"/>
      <c r="AU117" s="712" t="s">
        <v>1100</v>
      </c>
      <c r="AV117" s="642">
        <v>2022</v>
      </c>
      <c r="BD117" s="437"/>
      <c r="BE117" s="429"/>
      <c r="BF117" s="429"/>
      <c r="BG117" s="428">
        <v>1</v>
      </c>
    </row>
    <row r="118" spans="1:59" s="416" customFormat="1" ht="24.95" customHeight="1">
      <c r="A118" s="440" t="s">
        <v>839</v>
      </c>
      <c r="B118" s="440"/>
      <c r="C118" s="449" t="s">
        <v>1102</v>
      </c>
      <c r="D118" s="446"/>
      <c r="E118" s="455">
        <f>F118+J118</f>
        <v>0</v>
      </c>
      <c r="F118" s="577"/>
      <c r="G118" s="577"/>
      <c r="H118" s="577"/>
      <c r="I118" s="577"/>
      <c r="J118" s="455"/>
      <c r="K118" s="455" t="s">
        <v>425</v>
      </c>
      <c r="L118" s="455" t="s">
        <v>1331</v>
      </c>
      <c r="M118" s="446"/>
      <c r="N118" s="446"/>
      <c r="O118" s="446"/>
      <c r="P118" s="446"/>
      <c r="Q118" s="446"/>
      <c r="R118" s="446"/>
      <c r="S118" s="446"/>
      <c r="T118" s="446"/>
      <c r="U118" s="446"/>
      <c r="V118" s="446"/>
      <c r="W118" s="446"/>
      <c r="X118" s="446"/>
      <c r="Y118" s="446"/>
      <c r="Z118" s="446"/>
      <c r="AA118" s="446"/>
      <c r="AB118" s="446"/>
      <c r="AC118" s="446"/>
      <c r="AD118" s="446"/>
      <c r="AE118" s="446"/>
      <c r="AF118" s="446"/>
      <c r="AG118" s="446"/>
      <c r="AH118" s="446"/>
      <c r="AI118" s="446"/>
      <c r="AJ118" s="446"/>
      <c r="AK118" s="446"/>
      <c r="AL118" s="446"/>
      <c r="AM118" s="446"/>
      <c r="AN118" s="446"/>
      <c r="AO118" s="446"/>
      <c r="AP118" s="582"/>
      <c r="AQ118" s="582"/>
      <c r="AR118" s="582"/>
      <c r="AS118" s="444"/>
      <c r="AT118" s="705"/>
      <c r="AU118" s="437"/>
      <c r="AV118" s="643"/>
      <c r="BD118" s="437"/>
      <c r="BE118" s="437"/>
      <c r="BF118" s="437"/>
      <c r="BG118" s="437"/>
    </row>
    <row r="119" spans="1:59" s="457" customFormat="1" ht="45" customHeight="1">
      <c r="A119" s="714">
        <f>A117+1</f>
        <v>96</v>
      </c>
      <c r="B119" s="451">
        <v>15</v>
      </c>
      <c r="C119" s="715" t="s">
        <v>1132</v>
      </c>
      <c r="D119" s="782" t="s">
        <v>730</v>
      </c>
      <c r="E119" s="783">
        <v>0.06</v>
      </c>
      <c r="F119" s="713"/>
      <c r="G119" s="713"/>
      <c r="H119" s="468">
        <f>I119-E119</f>
        <v>0</v>
      </c>
      <c r="I119" s="455">
        <f>J119+F119</f>
        <v>0.06</v>
      </c>
      <c r="J119" s="455">
        <f t="shared" si="24"/>
        <v>0.06</v>
      </c>
      <c r="K119" s="455" t="s">
        <v>425</v>
      </c>
      <c r="L119" s="455" t="s">
        <v>1</v>
      </c>
      <c r="M119" s="713"/>
      <c r="N119" s="713"/>
      <c r="O119" s="713"/>
      <c r="P119" s="713">
        <v>0.06</v>
      </c>
      <c r="Q119" s="713"/>
      <c r="R119" s="721"/>
      <c r="S119" s="721"/>
      <c r="T119" s="713"/>
      <c r="U119" s="713"/>
      <c r="V119" s="713"/>
      <c r="W119" s="713"/>
      <c r="X119" s="713"/>
      <c r="Y119" s="713"/>
      <c r="Z119" s="713"/>
      <c r="AA119" s="713"/>
      <c r="AB119" s="713"/>
      <c r="AC119" s="713"/>
      <c r="AD119" s="713"/>
      <c r="AE119" s="713"/>
      <c r="AF119" s="713"/>
      <c r="AG119" s="713"/>
      <c r="AH119" s="713"/>
      <c r="AI119" s="713"/>
      <c r="AJ119" s="713"/>
      <c r="AK119" s="713"/>
      <c r="AL119" s="713"/>
      <c r="AM119" s="713"/>
      <c r="AN119" s="713"/>
      <c r="AO119" s="713"/>
      <c r="AP119" s="713"/>
      <c r="AQ119" s="713"/>
      <c r="AR119" s="713"/>
      <c r="AS119" s="713" t="s">
        <v>700</v>
      </c>
      <c r="AT119" s="712"/>
      <c r="AU119" s="712"/>
      <c r="AV119" s="645">
        <v>2022</v>
      </c>
      <c r="AW119" s="712" t="s">
        <v>761</v>
      </c>
      <c r="AX119" s="712" t="s">
        <v>870</v>
      </c>
      <c r="AY119" s="456"/>
      <c r="BA119" s="458"/>
      <c r="BD119" s="707"/>
      <c r="BE119" s="571"/>
      <c r="BF119" s="459"/>
      <c r="BG119" s="707">
        <v>1</v>
      </c>
    </row>
    <row r="120" spans="1:59" s="457" customFormat="1" ht="45" customHeight="1">
      <c r="A120" s="714">
        <f>A119+1</f>
        <v>97</v>
      </c>
      <c r="B120" s="451">
        <v>14</v>
      </c>
      <c r="C120" s="715" t="s">
        <v>1133</v>
      </c>
      <c r="D120" s="782" t="s">
        <v>730</v>
      </c>
      <c r="E120" s="783">
        <v>0.05</v>
      </c>
      <c r="F120" s="713"/>
      <c r="G120" s="713"/>
      <c r="H120" s="468">
        <f>I120-E120</f>
        <v>0</v>
      </c>
      <c r="I120" s="455">
        <f>J120+F120</f>
        <v>0.05</v>
      </c>
      <c r="J120" s="455">
        <f t="shared" si="24"/>
        <v>0.05</v>
      </c>
      <c r="K120" s="455" t="s">
        <v>425</v>
      </c>
      <c r="L120" s="455" t="s">
        <v>724</v>
      </c>
      <c r="M120" s="713"/>
      <c r="N120" s="713"/>
      <c r="O120" s="713"/>
      <c r="P120" s="713"/>
      <c r="Q120" s="713"/>
      <c r="R120" s="721"/>
      <c r="S120" s="721"/>
      <c r="T120" s="713">
        <v>0.05</v>
      </c>
      <c r="U120" s="713"/>
      <c r="V120" s="713"/>
      <c r="W120" s="713"/>
      <c r="X120" s="713"/>
      <c r="Y120" s="713"/>
      <c r="Z120" s="713"/>
      <c r="AA120" s="713"/>
      <c r="AB120" s="713"/>
      <c r="AC120" s="713"/>
      <c r="AD120" s="713"/>
      <c r="AE120" s="713"/>
      <c r="AF120" s="713"/>
      <c r="AG120" s="713"/>
      <c r="AH120" s="713"/>
      <c r="AI120" s="713"/>
      <c r="AJ120" s="713"/>
      <c r="AK120" s="713"/>
      <c r="AL120" s="713"/>
      <c r="AM120" s="713"/>
      <c r="AN120" s="713"/>
      <c r="AO120" s="713"/>
      <c r="AP120" s="713"/>
      <c r="AQ120" s="713"/>
      <c r="AR120" s="713"/>
      <c r="AS120" s="713" t="s">
        <v>700</v>
      </c>
      <c r="AT120" s="712"/>
      <c r="AU120" s="712"/>
      <c r="AV120" s="645">
        <v>2022</v>
      </c>
      <c r="AW120" s="712" t="s">
        <v>761</v>
      </c>
      <c r="AX120" s="712" t="s">
        <v>870</v>
      </c>
      <c r="AY120" s="456" t="s">
        <v>827</v>
      </c>
      <c r="BA120" s="458"/>
      <c r="BD120" s="707"/>
      <c r="BE120" s="571"/>
      <c r="BF120" s="459"/>
      <c r="BG120" s="707">
        <v>1</v>
      </c>
    </row>
    <row r="121" spans="1:59" s="457" customFormat="1" ht="45" customHeight="1">
      <c r="A121" s="714">
        <f t="shared" ref="A121:A137" si="27">A120+1</f>
        <v>98</v>
      </c>
      <c r="B121" s="451">
        <v>14</v>
      </c>
      <c r="C121" s="715" t="s">
        <v>1134</v>
      </c>
      <c r="D121" s="782" t="s">
        <v>730</v>
      </c>
      <c r="E121" s="783">
        <v>0.05</v>
      </c>
      <c r="F121" s="713"/>
      <c r="G121" s="713"/>
      <c r="H121" s="468">
        <f>I121-E121</f>
        <v>0</v>
      </c>
      <c r="I121" s="455">
        <f>J121+F121</f>
        <v>0.05</v>
      </c>
      <c r="J121" s="455">
        <f t="shared" si="24"/>
        <v>0.05</v>
      </c>
      <c r="K121" s="455" t="s">
        <v>425</v>
      </c>
      <c r="L121" s="455" t="s">
        <v>724</v>
      </c>
      <c r="M121" s="713"/>
      <c r="N121" s="713"/>
      <c r="O121" s="713"/>
      <c r="P121" s="713"/>
      <c r="Q121" s="713"/>
      <c r="R121" s="721"/>
      <c r="S121" s="721"/>
      <c r="T121" s="713">
        <v>0.05</v>
      </c>
      <c r="U121" s="713"/>
      <c r="V121" s="713"/>
      <c r="W121" s="713"/>
      <c r="X121" s="713"/>
      <c r="Y121" s="713"/>
      <c r="Z121" s="713"/>
      <c r="AA121" s="713"/>
      <c r="AB121" s="713"/>
      <c r="AC121" s="713"/>
      <c r="AD121" s="713"/>
      <c r="AE121" s="713"/>
      <c r="AF121" s="713"/>
      <c r="AG121" s="713"/>
      <c r="AH121" s="713"/>
      <c r="AI121" s="713"/>
      <c r="AJ121" s="713"/>
      <c r="AK121" s="713"/>
      <c r="AL121" s="713"/>
      <c r="AM121" s="713"/>
      <c r="AN121" s="713"/>
      <c r="AO121" s="713"/>
      <c r="AP121" s="713"/>
      <c r="AQ121" s="713"/>
      <c r="AR121" s="713"/>
      <c r="AS121" s="713" t="s">
        <v>700</v>
      </c>
      <c r="AT121" s="712"/>
      <c r="AU121" s="712"/>
      <c r="AV121" s="645">
        <v>2022</v>
      </c>
      <c r="AW121" s="712" t="s">
        <v>761</v>
      </c>
      <c r="AX121" s="712" t="s">
        <v>870</v>
      </c>
      <c r="AY121" s="456" t="s">
        <v>827</v>
      </c>
      <c r="BA121" s="458"/>
      <c r="BD121" s="707"/>
      <c r="BE121" s="571"/>
      <c r="BF121" s="459"/>
      <c r="BG121" s="707">
        <v>1</v>
      </c>
    </row>
    <row r="122" spans="1:59" s="458" customFormat="1" ht="24.95" customHeight="1">
      <c r="A122" s="714">
        <f t="shared" si="27"/>
        <v>99</v>
      </c>
      <c r="B122" s="451">
        <v>16</v>
      </c>
      <c r="C122" s="528" t="s">
        <v>1150</v>
      </c>
      <c r="D122" s="780" t="s">
        <v>730</v>
      </c>
      <c r="E122" s="455">
        <v>0.05</v>
      </c>
      <c r="F122" s="455"/>
      <c r="G122" s="455"/>
      <c r="H122" s="468">
        <f t="shared" ref="H122:H124" si="28">I122-E122</f>
        <v>0</v>
      </c>
      <c r="I122" s="455">
        <f t="shared" ref="I122:I124" si="29">J122+F122</f>
        <v>0.05</v>
      </c>
      <c r="J122" s="455">
        <f t="shared" si="24"/>
        <v>0.05</v>
      </c>
      <c r="K122" s="455" t="s">
        <v>425</v>
      </c>
      <c r="L122" s="455" t="s">
        <v>724</v>
      </c>
      <c r="M122" s="455"/>
      <c r="N122" s="719"/>
      <c r="O122" s="719"/>
      <c r="P122" s="719"/>
      <c r="Q122" s="719"/>
      <c r="R122" s="721"/>
      <c r="S122" s="721"/>
      <c r="T122" s="719">
        <v>0.05</v>
      </c>
      <c r="U122" s="719"/>
      <c r="V122" s="719"/>
      <c r="W122" s="719"/>
      <c r="X122" s="719"/>
      <c r="Y122" s="719"/>
      <c r="Z122" s="719"/>
      <c r="AA122" s="719"/>
      <c r="AB122" s="719"/>
      <c r="AC122" s="719"/>
      <c r="AD122" s="719"/>
      <c r="AE122" s="719"/>
      <c r="AF122" s="719"/>
      <c r="AG122" s="719"/>
      <c r="AH122" s="719"/>
      <c r="AI122" s="719"/>
      <c r="AJ122" s="719"/>
      <c r="AK122" s="719"/>
      <c r="AL122" s="719"/>
      <c r="AM122" s="719"/>
      <c r="AN122" s="719"/>
      <c r="AO122" s="719"/>
      <c r="AP122" s="713"/>
      <c r="AQ122" s="713"/>
      <c r="AR122" s="713"/>
      <c r="AS122" s="455" t="s">
        <v>697</v>
      </c>
      <c r="AT122" s="712"/>
      <c r="AU122" s="712"/>
      <c r="AV122" s="645">
        <v>2019</v>
      </c>
      <c r="AW122" s="710" t="s">
        <v>767</v>
      </c>
      <c r="AX122" s="710" t="s">
        <v>866</v>
      </c>
      <c r="AY122" s="456"/>
      <c r="AZ122" s="457"/>
      <c r="BD122" s="707"/>
      <c r="BE122" s="707">
        <v>1</v>
      </c>
      <c r="BF122" s="459"/>
      <c r="BG122" s="707">
        <v>1</v>
      </c>
    </row>
    <row r="123" spans="1:59" s="458" customFormat="1" ht="66.75" customHeight="1">
      <c r="A123" s="714">
        <f t="shared" si="27"/>
        <v>100</v>
      </c>
      <c r="B123" s="451">
        <v>11</v>
      </c>
      <c r="C123" s="552" t="s">
        <v>1152</v>
      </c>
      <c r="D123" s="479" t="s">
        <v>730</v>
      </c>
      <c r="E123" s="791">
        <v>5.0999999999999997E-2</v>
      </c>
      <c r="F123" s="455"/>
      <c r="G123" s="719">
        <v>0.05</v>
      </c>
      <c r="H123" s="468">
        <f t="shared" si="28"/>
        <v>-9.9999999999999395E-4</v>
      </c>
      <c r="I123" s="455">
        <f t="shared" si="29"/>
        <v>0.05</v>
      </c>
      <c r="J123" s="455">
        <f t="shared" si="24"/>
        <v>0.05</v>
      </c>
      <c r="K123" s="455" t="s">
        <v>425</v>
      </c>
      <c r="L123" s="455" t="s">
        <v>724</v>
      </c>
      <c r="M123" s="455"/>
      <c r="N123" s="719"/>
      <c r="O123" s="719"/>
      <c r="P123" s="719"/>
      <c r="Q123" s="719"/>
      <c r="R123" s="719"/>
      <c r="S123" s="719"/>
      <c r="T123" s="719">
        <v>0.05</v>
      </c>
      <c r="U123" s="719"/>
      <c r="V123" s="719"/>
      <c r="W123" s="719"/>
      <c r="X123" s="719"/>
      <c r="Y123" s="719"/>
      <c r="Z123" s="719"/>
      <c r="AA123" s="719"/>
      <c r="AB123" s="719"/>
      <c r="AC123" s="719"/>
      <c r="AD123" s="719"/>
      <c r="AE123" s="719"/>
      <c r="AF123" s="719"/>
      <c r="AG123" s="719"/>
      <c r="AH123" s="719"/>
      <c r="AI123" s="719"/>
      <c r="AJ123" s="719"/>
      <c r="AK123" s="719"/>
      <c r="AL123" s="719"/>
      <c r="AM123" s="719"/>
      <c r="AN123" s="719"/>
      <c r="AO123" s="719"/>
      <c r="AP123" s="719"/>
      <c r="AQ123" s="719"/>
      <c r="AR123" s="719"/>
      <c r="AS123" s="719" t="s">
        <v>698</v>
      </c>
      <c r="AT123" s="712"/>
      <c r="AU123" s="564" t="s">
        <v>866</v>
      </c>
      <c r="AV123" s="645">
        <v>2019</v>
      </c>
      <c r="AW123" s="710" t="s">
        <v>761</v>
      </c>
      <c r="AX123" s="710" t="s">
        <v>866</v>
      </c>
      <c r="AY123" s="456"/>
      <c r="AZ123" s="457"/>
      <c r="BD123" s="707"/>
      <c r="BE123" s="707">
        <v>1</v>
      </c>
      <c r="BF123" s="459"/>
      <c r="BG123" s="707">
        <v>1</v>
      </c>
    </row>
    <row r="124" spans="1:59" s="458" customFormat="1" ht="66.75" customHeight="1">
      <c r="A124" s="714">
        <f t="shared" si="27"/>
        <v>101</v>
      </c>
      <c r="B124" s="451">
        <v>12</v>
      </c>
      <c r="C124" s="552" t="s">
        <v>1153</v>
      </c>
      <c r="D124" s="479" t="s">
        <v>730</v>
      </c>
      <c r="E124" s="791">
        <v>0.05</v>
      </c>
      <c r="F124" s="455"/>
      <c r="G124" s="719"/>
      <c r="H124" s="468">
        <f t="shared" si="28"/>
        <v>0</v>
      </c>
      <c r="I124" s="455">
        <f t="shared" si="29"/>
        <v>0.05</v>
      </c>
      <c r="J124" s="455">
        <f t="shared" si="24"/>
        <v>0.05</v>
      </c>
      <c r="K124" s="455" t="s">
        <v>425</v>
      </c>
      <c r="L124" s="455" t="s">
        <v>1</v>
      </c>
      <c r="M124" s="455"/>
      <c r="N124" s="719"/>
      <c r="O124" s="719"/>
      <c r="P124" s="719">
        <v>0.05</v>
      </c>
      <c r="Q124" s="719"/>
      <c r="R124" s="719"/>
      <c r="S124" s="719"/>
      <c r="T124" s="719"/>
      <c r="U124" s="719"/>
      <c r="V124" s="719"/>
      <c r="W124" s="719"/>
      <c r="X124" s="719"/>
      <c r="Y124" s="719"/>
      <c r="Z124" s="719"/>
      <c r="AA124" s="719"/>
      <c r="AB124" s="719"/>
      <c r="AC124" s="719"/>
      <c r="AD124" s="719"/>
      <c r="AE124" s="719"/>
      <c r="AF124" s="719"/>
      <c r="AG124" s="719"/>
      <c r="AH124" s="719"/>
      <c r="AI124" s="719"/>
      <c r="AJ124" s="719"/>
      <c r="AK124" s="719"/>
      <c r="AL124" s="719"/>
      <c r="AM124" s="719"/>
      <c r="AN124" s="719"/>
      <c r="AO124" s="719"/>
      <c r="AP124" s="719"/>
      <c r="AQ124" s="719"/>
      <c r="AR124" s="719"/>
      <c r="AS124" s="719" t="s">
        <v>698</v>
      </c>
      <c r="AT124" s="712" t="s">
        <v>1154</v>
      </c>
      <c r="AU124" s="564" t="s">
        <v>866</v>
      </c>
      <c r="AV124" s="645">
        <v>2019</v>
      </c>
      <c r="AW124" s="710" t="s">
        <v>767</v>
      </c>
      <c r="AX124" s="710" t="s">
        <v>866</v>
      </c>
      <c r="AY124" s="456"/>
      <c r="AZ124" s="457"/>
      <c r="BD124" s="707"/>
      <c r="BE124" s="707">
        <v>1</v>
      </c>
      <c r="BF124" s="459"/>
      <c r="BG124" s="707">
        <v>1</v>
      </c>
    </row>
    <row r="125" spans="1:59" ht="66.75" customHeight="1">
      <c r="A125" s="714">
        <f t="shared" si="27"/>
        <v>102</v>
      </c>
      <c r="B125" s="710"/>
      <c r="C125" s="720" t="s">
        <v>1168</v>
      </c>
      <c r="D125" s="481" t="s">
        <v>730</v>
      </c>
      <c r="E125" s="455">
        <f t="shared" ref="E125:E134" si="30">F125+J125</f>
        <v>0.14000000000000001</v>
      </c>
      <c r="F125" s="455">
        <v>0.14000000000000001</v>
      </c>
      <c r="G125" s="455"/>
      <c r="H125" s="455"/>
      <c r="I125" s="455"/>
      <c r="J125" s="455"/>
      <c r="K125" s="455" t="s">
        <v>425</v>
      </c>
      <c r="L125" s="481" t="s">
        <v>730</v>
      </c>
      <c r="M125" s="482"/>
      <c r="N125" s="482"/>
      <c r="O125" s="482"/>
      <c r="P125" s="482"/>
      <c r="Q125" s="482"/>
      <c r="R125" s="482"/>
      <c r="S125" s="482"/>
      <c r="T125" s="482"/>
      <c r="U125" s="482"/>
      <c r="V125" s="482"/>
      <c r="W125" s="482"/>
      <c r="X125" s="482"/>
      <c r="Y125" s="482"/>
      <c r="Z125" s="482"/>
      <c r="AA125" s="482"/>
      <c r="AB125" s="482"/>
      <c r="AC125" s="482"/>
      <c r="AD125" s="482"/>
      <c r="AE125" s="482"/>
      <c r="AF125" s="482"/>
      <c r="AG125" s="482"/>
      <c r="AH125" s="482"/>
      <c r="AI125" s="482"/>
      <c r="AJ125" s="482"/>
      <c r="AK125" s="482"/>
      <c r="AL125" s="482"/>
      <c r="AM125" s="482"/>
      <c r="AN125" s="482"/>
      <c r="AO125" s="482"/>
      <c r="AP125" s="204"/>
      <c r="AQ125" s="482"/>
      <c r="AR125" s="204"/>
      <c r="AS125" s="437" t="s">
        <v>696</v>
      </c>
      <c r="AT125" s="483"/>
      <c r="AU125" s="710" t="s">
        <v>866</v>
      </c>
      <c r="AV125" s="642">
        <v>2022</v>
      </c>
      <c r="BD125" s="437"/>
      <c r="BE125" s="429"/>
      <c r="BF125" s="429"/>
      <c r="BG125" s="428">
        <v>1</v>
      </c>
    </row>
    <row r="126" spans="1:59" ht="66.75" customHeight="1">
      <c r="A126" s="714">
        <f t="shared" si="27"/>
        <v>103</v>
      </c>
      <c r="B126" s="710"/>
      <c r="C126" s="720" t="s">
        <v>1169</v>
      </c>
      <c r="D126" s="481" t="s">
        <v>730</v>
      </c>
      <c r="E126" s="455">
        <f t="shared" si="30"/>
        <v>0.08</v>
      </c>
      <c r="F126" s="455">
        <v>0.08</v>
      </c>
      <c r="G126" s="455"/>
      <c r="H126" s="455"/>
      <c r="I126" s="455"/>
      <c r="J126" s="455"/>
      <c r="K126" s="455" t="s">
        <v>425</v>
      </c>
      <c r="L126" s="481" t="s">
        <v>730</v>
      </c>
      <c r="M126" s="482"/>
      <c r="N126" s="482"/>
      <c r="O126" s="482"/>
      <c r="P126" s="482"/>
      <c r="Q126" s="482"/>
      <c r="R126" s="482"/>
      <c r="S126" s="482"/>
      <c r="T126" s="482"/>
      <c r="U126" s="482"/>
      <c r="V126" s="482"/>
      <c r="W126" s="482"/>
      <c r="X126" s="482"/>
      <c r="Y126" s="482"/>
      <c r="Z126" s="482"/>
      <c r="AA126" s="482"/>
      <c r="AB126" s="482"/>
      <c r="AC126" s="482"/>
      <c r="AD126" s="482"/>
      <c r="AE126" s="482"/>
      <c r="AF126" s="482"/>
      <c r="AG126" s="482"/>
      <c r="AH126" s="482"/>
      <c r="AI126" s="482"/>
      <c r="AJ126" s="482"/>
      <c r="AK126" s="482"/>
      <c r="AL126" s="482"/>
      <c r="AM126" s="482"/>
      <c r="AN126" s="482"/>
      <c r="AO126" s="482"/>
      <c r="AP126" s="204"/>
      <c r="AQ126" s="204"/>
      <c r="AR126" s="204"/>
      <c r="AS126" s="437" t="s">
        <v>696</v>
      </c>
      <c r="AT126" s="483"/>
      <c r="AU126" s="710" t="s">
        <v>938</v>
      </c>
      <c r="AV126" s="642">
        <v>2022</v>
      </c>
      <c r="BD126" s="437"/>
      <c r="BE126" s="429"/>
      <c r="BF126" s="429"/>
      <c r="BG126" s="428">
        <v>1</v>
      </c>
    </row>
    <row r="127" spans="1:59" ht="66.75" customHeight="1">
      <c r="A127" s="714">
        <f t="shared" si="27"/>
        <v>104</v>
      </c>
      <c r="B127" s="710"/>
      <c r="C127" s="720" t="s">
        <v>1170</v>
      </c>
      <c r="D127" s="481" t="s">
        <v>730</v>
      </c>
      <c r="E127" s="455">
        <f t="shared" si="30"/>
        <v>0.06</v>
      </c>
      <c r="F127" s="455">
        <v>0.06</v>
      </c>
      <c r="G127" s="455"/>
      <c r="H127" s="455"/>
      <c r="I127" s="455"/>
      <c r="J127" s="455"/>
      <c r="K127" s="455" t="s">
        <v>425</v>
      </c>
      <c r="L127" s="481" t="s">
        <v>730</v>
      </c>
      <c r="M127" s="482"/>
      <c r="N127" s="482"/>
      <c r="O127" s="482"/>
      <c r="P127" s="482"/>
      <c r="Q127" s="482"/>
      <c r="R127" s="482"/>
      <c r="S127" s="482"/>
      <c r="T127" s="482"/>
      <c r="U127" s="482"/>
      <c r="V127" s="482"/>
      <c r="W127" s="482"/>
      <c r="X127" s="482"/>
      <c r="Y127" s="482"/>
      <c r="Z127" s="482"/>
      <c r="AA127" s="482"/>
      <c r="AB127" s="482"/>
      <c r="AC127" s="482"/>
      <c r="AD127" s="482"/>
      <c r="AE127" s="482"/>
      <c r="AF127" s="482"/>
      <c r="AG127" s="482"/>
      <c r="AH127" s="482"/>
      <c r="AI127" s="482"/>
      <c r="AJ127" s="482"/>
      <c r="AK127" s="482"/>
      <c r="AL127" s="482"/>
      <c r="AM127" s="482"/>
      <c r="AN127" s="482"/>
      <c r="AO127" s="482"/>
      <c r="AP127" s="482"/>
      <c r="AQ127" s="204"/>
      <c r="AR127" s="204"/>
      <c r="AS127" s="437" t="s">
        <v>696</v>
      </c>
      <c r="AT127" s="483"/>
      <c r="AU127" s="710" t="s">
        <v>941</v>
      </c>
      <c r="AV127" s="642">
        <v>2022</v>
      </c>
      <c r="BD127" s="437"/>
      <c r="BE127" s="429"/>
      <c r="BF127" s="429"/>
      <c r="BG127" s="428">
        <v>1</v>
      </c>
    </row>
    <row r="128" spans="1:59" ht="66.75" customHeight="1">
      <c r="A128" s="714">
        <f t="shared" si="27"/>
        <v>105</v>
      </c>
      <c r="B128" s="710"/>
      <c r="C128" s="720" t="s">
        <v>1171</v>
      </c>
      <c r="D128" s="481" t="s">
        <v>730</v>
      </c>
      <c r="E128" s="455">
        <f t="shared" si="30"/>
        <v>0.05</v>
      </c>
      <c r="F128" s="455">
        <v>0.05</v>
      </c>
      <c r="G128" s="455"/>
      <c r="H128" s="455"/>
      <c r="I128" s="455"/>
      <c r="J128" s="455"/>
      <c r="K128" s="455" t="s">
        <v>425</v>
      </c>
      <c r="L128" s="481" t="s">
        <v>730</v>
      </c>
      <c r="M128" s="482"/>
      <c r="N128" s="482"/>
      <c r="O128" s="482"/>
      <c r="P128" s="482"/>
      <c r="Q128" s="482"/>
      <c r="R128" s="482"/>
      <c r="S128" s="482"/>
      <c r="T128" s="482"/>
      <c r="U128" s="482"/>
      <c r="V128" s="482"/>
      <c r="W128" s="482"/>
      <c r="X128" s="482"/>
      <c r="Y128" s="482"/>
      <c r="Z128" s="482"/>
      <c r="AA128" s="482"/>
      <c r="AB128" s="482"/>
      <c r="AC128" s="482"/>
      <c r="AD128" s="482"/>
      <c r="AE128" s="482"/>
      <c r="AF128" s="482"/>
      <c r="AG128" s="482"/>
      <c r="AH128" s="482"/>
      <c r="AI128" s="482"/>
      <c r="AJ128" s="482"/>
      <c r="AK128" s="482"/>
      <c r="AL128" s="482"/>
      <c r="AM128" s="482"/>
      <c r="AN128" s="482"/>
      <c r="AO128" s="482"/>
      <c r="AP128" s="482"/>
      <c r="AQ128" s="204"/>
      <c r="AR128" s="204"/>
      <c r="AS128" s="437" t="s">
        <v>696</v>
      </c>
      <c r="AT128" s="483"/>
      <c r="AU128" s="710" t="s">
        <v>1172</v>
      </c>
      <c r="AV128" s="642">
        <v>2022</v>
      </c>
      <c r="BD128" s="437"/>
      <c r="BE128" s="429"/>
      <c r="BF128" s="429"/>
      <c r="BG128" s="428">
        <v>1</v>
      </c>
    </row>
    <row r="129" spans="1:59" ht="24.95" customHeight="1">
      <c r="A129" s="714">
        <f t="shared" si="27"/>
        <v>106</v>
      </c>
      <c r="B129" s="710"/>
      <c r="C129" s="715" t="s">
        <v>1173</v>
      </c>
      <c r="D129" s="481" t="s">
        <v>730</v>
      </c>
      <c r="E129" s="455">
        <f t="shared" si="30"/>
        <v>0.05</v>
      </c>
      <c r="F129" s="455"/>
      <c r="G129" s="455"/>
      <c r="H129" s="455"/>
      <c r="I129" s="455"/>
      <c r="J129" s="455">
        <f t="shared" ref="J129:J149" si="31">SUM(M129:Q129)+SUM(S129:AP129)</f>
        <v>0.05</v>
      </c>
      <c r="K129" s="455" t="s">
        <v>425</v>
      </c>
      <c r="L129" s="455" t="s">
        <v>425</v>
      </c>
      <c r="M129" s="713"/>
      <c r="N129" s="713"/>
      <c r="O129" s="713"/>
      <c r="P129" s="713"/>
      <c r="Q129" s="713"/>
      <c r="R129" s="713"/>
      <c r="S129" s="713">
        <v>0.05</v>
      </c>
      <c r="T129" s="713"/>
      <c r="U129" s="713"/>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3"/>
      <c r="AQ129" s="713"/>
      <c r="AR129" s="713"/>
      <c r="AS129" s="713" t="s">
        <v>697</v>
      </c>
      <c r="AT129" s="483"/>
      <c r="AU129" s="710"/>
      <c r="AV129" s="642">
        <v>2022</v>
      </c>
      <c r="BD129" s="437"/>
      <c r="BE129" s="429"/>
      <c r="BF129" s="429"/>
      <c r="BG129" s="428">
        <v>1</v>
      </c>
    </row>
    <row r="130" spans="1:59" ht="24.95" customHeight="1">
      <c r="A130" s="714">
        <f t="shared" si="27"/>
        <v>107</v>
      </c>
      <c r="B130" s="710"/>
      <c r="C130" s="720" t="s">
        <v>1174</v>
      </c>
      <c r="D130" s="481" t="s">
        <v>730</v>
      </c>
      <c r="E130" s="455">
        <f t="shared" si="30"/>
        <v>0.01</v>
      </c>
      <c r="F130" s="455"/>
      <c r="G130" s="455"/>
      <c r="H130" s="455"/>
      <c r="I130" s="455"/>
      <c r="J130" s="455">
        <f t="shared" si="31"/>
        <v>0.01</v>
      </c>
      <c r="K130" s="455" t="s">
        <v>425</v>
      </c>
      <c r="L130" s="455" t="s">
        <v>252</v>
      </c>
      <c r="M130" s="482"/>
      <c r="N130" s="482">
        <v>0.01</v>
      </c>
      <c r="O130" s="482"/>
      <c r="P130" s="482"/>
      <c r="Q130" s="482"/>
      <c r="R130" s="482"/>
      <c r="S130" s="482"/>
      <c r="T130" s="482"/>
      <c r="U130" s="482"/>
      <c r="V130" s="482"/>
      <c r="W130" s="482"/>
      <c r="X130" s="482"/>
      <c r="Y130" s="482"/>
      <c r="Z130" s="482"/>
      <c r="AA130" s="482"/>
      <c r="AB130" s="482"/>
      <c r="AC130" s="482"/>
      <c r="AD130" s="482"/>
      <c r="AE130" s="482"/>
      <c r="AF130" s="482"/>
      <c r="AG130" s="482"/>
      <c r="AH130" s="482"/>
      <c r="AI130" s="482"/>
      <c r="AJ130" s="482"/>
      <c r="AK130" s="482"/>
      <c r="AL130" s="482"/>
      <c r="AM130" s="482"/>
      <c r="AN130" s="482"/>
      <c r="AO130" s="482"/>
      <c r="AP130" s="482"/>
      <c r="AQ130" s="204"/>
      <c r="AR130" s="204"/>
      <c r="AS130" s="437" t="s">
        <v>703</v>
      </c>
      <c r="AT130" s="483"/>
      <c r="AU130" s="710"/>
      <c r="AV130" s="642">
        <v>2022</v>
      </c>
      <c r="BD130" s="437"/>
      <c r="BE130" s="429"/>
      <c r="BF130" s="429"/>
      <c r="BG130" s="428">
        <v>1</v>
      </c>
    </row>
    <row r="131" spans="1:59" ht="24.95" customHeight="1">
      <c r="A131" s="714">
        <f t="shared" si="27"/>
        <v>108</v>
      </c>
      <c r="B131" s="710"/>
      <c r="C131" s="720" t="s">
        <v>1175</v>
      </c>
      <c r="D131" s="481" t="s">
        <v>730</v>
      </c>
      <c r="E131" s="455">
        <f t="shared" si="30"/>
        <v>4.0099999999999997E-2</v>
      </c>
      <c r="F131" s="455"/>
      <c r="G131" s="455"/>
      <c r="H131" s="455"/>
      <c r="I131" s="455"/>
      <c r="J131" s="455">
        <f t="shared" si="31"/>
        <v>4.0099999999999997E-2</v>
      </c>
      <c r="K131" s="455" t="s">
        <v>425</v>
      </c>
      <c r="L131" s="455" t="s">
        <v>739</v>
      </c>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v>4.0099999999999997E-2</v>
      </c>
      <c r="AO131" s="482"/>
      <c r="AP131" s="482"/>
      <c r="AQ131" s="204"/>
      <c r="AR131" s="204"/>
      <c r="AS131" s="437" t="s">
        <v>703</v>
      </c>
      <c r="AT131" s="483"/>
      <c r="AU131" s="710"/>
      <c r="AV131" s="642">
        <v>2022</v>
      </c>
      <c r="BD131" s="437"/>
      <c r="BE131" s="429"/>
      <c r="BF131" s="429"/>
      <c r="BG131" s="428">
        <v>1</v>
      </c>
    </row>
    <row r="132" spans="1:59" ht="24.95" customHeight="1">
      <c r="A132" s="714">
        <f t="shared" si="27"/>
        <v>109</v>
      </c>
      <c r="B132" s="710"/>
      <c r="C132" s="720" t="s">
        <v>1176</v>
      </c>
      <c r="D132" s="481" t="s">
        <v>730</v>
      </c>
      <c r="E132" s="455">
        <f t="shared" si="30"/>
        <v>0.12</v>
      </c>
      <c r="F132" s="455"/>
      <c r="G132" s="455"/>
      <c r="H132" s="455"/>
      <c r="I132" s="455"/>
      <c r="J132" s="455">
        <f t="shared" si="31"/>
        <v>0.12</v>
      </c>
      <c r="K132" s="455" t="s">
        <v>425</v>
      </c>
      <c r="L132" s="455" t="s">
        <v>724</v>
      </c>
      <c r="M132" s="482"/>
      <c r="N132" s="482"/>
      <c r="O132" s="482"/>
      <c r="P132" s="482"/>
      <c r="Q132" s="482"/>
      <c r="R132" s="482"/>
      <c r="S132" s="482"/>
      <c r="T132" s="482">
        <v>0.12</v>
      </c>
      <c r="U132" s="482"/>
      <c r="V132" s="482"/>
      <c r="W132" s="482"/>
      <c r="X132" s="482"/>
      <c r="Y132" s="482"/>
      <c r="Z132" s="482"/>
      <c r="AA132" s="482"/>
      <c r="AB132" s="482"/>
      <c r="AC132" s="482"/>
      <c r="AD132" s="482"/>
      <c r="AE132" s="482"/>
      <c r="AF132" s="482"/>
      <c r="AG132" s="482"/>
      <c r="AH132" s="482"/>
      <c r="AI132" s="482"/>
      <c r="AJ132" s="482"/>
      <c r="AK132" s="482"/>
      <c r="AL132" s="482"/>
      <c r="AM132" s="482"/>
      <c r="AN132" s="482"/>
      <c r="AO132" s="482"/>
      <c r="AP132" s="482"/>
      <c r="AQ132" s="204"/>
      <c r="AR132" s="204"/>
      <c r="AS132" s="437" t="s">
        <v>703</v>
      </c>
      <c r="AT132" s="483"/>
      <c r="AU132" s="710"/>
      <c r="AV132" s="642">
        <v>2022</v>
      </c>
      <c r="BD132" s="437"/>
      <c r="BE132" s="429"/>
      <c r="BF132" s="429"/>
      <c r="BG132" s="428">
        <v>1</v>
      </c>
    </row>
    <row r="133" spans="1:59" ht="24.95" customHeight="1">
      <c r="A133" s="714">
        <f t="shared" si="27"/>
        <v>110</v>
      </c>
      <c r="B133" s="710"/>
      <c r="C133" s="720" t="s">
        <v>1177</v>
      </c>
      <c r="D133" s="481" t="s">
        <v>730</v>
      </c>
      <c r="E133" s="455">
        <f t="shared" si="30"/>
        <v>6.4000000000000001E-2</v>
      </c>
      <c r="F133" s="455"/>
      <c r="G133" s="455"/>
      <c r="H133" s="455"/>
      <c r="I133" s="455"/>
      <c r="J133" s="455">
        <f t="shared" si="31"/>
        <v>6.4000000000000001E-2</v>
      </c>
      <c r="K133" s="455" t="s">
        <v>425</v>
      </c>
      <c r="L133" s="455" t="s">
        <v>23</v>
      </c>
      <c r="M133" s="482"/>
      <c r="N133" s="482"/>
      <c r="O133" s="482"/>
      <c r="P133" s="482"/>
      <c r="Q133" s="482"/>
      <c r="R133" s="482"/>
      <c r="S133" s="482"/>
      <c r="T133" s="482"/>
      <c r="U133" s="482"/>
      <c r="V133" s="482"/>
      <c r="W133" s="482"/>
      <c r="X133" s="482"/>
      <c r="Y133" s="482"/>
      <c r="Z133" s="482">
        <v>6.4000000000000001E-2</v>
      </c>
      <c r="AA133" s="482"/>
      <c r="AB133" s="482"/>
      <c r="AC133" s="482"/>
      <c r="AD133" s="482"/>
      <c r="AE133" s="482"/>
      <c r="AF133" s="482"/>
      <c r="AG133" s="482"/>
      <c r="AH133" s="482"/>
      <c r="AI133" s="482"/>
      <c r="AJ133" s="482"/>
      <c r="AK133" s="482"/>
      <c r="AL133" s="482"/>
      <c r="AM133" s="482"/>
      <c r="AN133" s="482"/>
      <c r="AO133" s="482"/>
      <c r="AP133" s="482"/>
      <c r="AQ133" s="204"/>
      <c r="AR133" s="204"/>
      <c r="AS133" s="437" t="s">
        <v>703</v>
      </c>
      <c r="AT133" s="483"/>
      <c r="AU133" s="710"/>
      <c r="AV133" s="642">
        <v>2022</v>
      </c>
      <c r="BD133" s="437"/>
      <c r="BE133" s="429"/>
      <c r="BF133" s="429"/>
      <c r="BG133" s="428">
        <v>1</v>
      </c>
    </row>
    <row r="134" spans="1:59" ht="24.95" customHeight="1">
      <c r="A134" s="714">
        <f t="shared" si="27"/>
        <v>111</v>
      </c>
      <c r="B134" s="710"/>
      <c r="C134" s="720" t="s">
        <v>1178</v>
      </c>
      <c r="D134" s="481" t="s">
        <v>730</v>
      </c>
      <c r="E134" s="455">
        <f t="shared" si="30"/>
        <v>9.01E-2</v>
      </c>
      <c r="F134" s="455"/>
      <c r="G134" s="455"/>
      <c r="H134" s="455"/>
      <c r="I134" s="455"/>
      <c r="J134" s="455">
        <f t="shared" si="31"/>
        <v>9.01E-2</v>
      </c>
      <c r="K134" s="455" t="s">
        <v>425</v>
      </c>
      <c r="L134" s="455" t="s">
        <v>1351</v>
      </c>
      <c r="M134" s="713"/>
      <c r="N134" s="713">
        <v>0.02</v>
      </c>
      <c r="O134" s="713"/>
      <c r="P134" s="713"/>
      <c r="Q134" s="713"/>
      <c r="R134" s="721"/>
      <c r="S134" s="721"/>
      <c r="T134" s="713"/>
      <c r="U134" s="713"/>
      <c r="V134" s="713"/>
      <c r="W134" s="713"/>
      <c r="X134" s="713"/>
      <c r="Y134" s="713"/>
      <c r="Z134" s="713"/>
      <c r="AA134" s="713"/>
      <c r="AB134" s="713"/>
      <c r="AC134" s="713"/>
      <c r="AD134" s="713"/>
      <c r="AE134" s="713"/>
      <c r="AF134" s="713"/>
      <c r="AG134" s="713"/>
      <c r="AH134" s="713"/>
      <c r="AI134" s="713"/>
      <c r="AJ134" s="713">
        <v>7.0099999999999996E-2</v>
      </c>
      <c r="AK134" s="713"/>
      <c r="AL134" s="713"/>
      <c r="AM134" s="713"/>
      <c r="AN134" s="713"/>
      <c r="AO134" s="713"/>
      <c r="AP134" s="713"/>
      <c r="AQ134" s="713"/>
      <c r="AR134" s="713"/>
      <c r="AS134" s="713" t="s">
        <v>703</v>
      </c>
      <c r="AT134" s="483"/>
      <c r="AU134" s="710"/>
      <c r="AV134" s="642">
        <v>2022</v>
      </c>
      <c r="BD134" s="437"/>
      <c r="BE134" s="429"/>
      <c r="BF134" s="429"/>
      <c r="BG134" s="428">
        <v>1</v>
      </c>
    </row>
    <row r="135" spans="1:59" ht="45" customHeight="1">
      <c r="A135" s="714">
        <f t="shared" si="27"/>
        <v>112</v>
      </c>
      <c r="B135" s="710"/>
      <c r="C135" s="720" t="s">
        <v>1179</v>
      </c>
      <c r="D135" s="481" t="s">
        <v>730</v>
      </c>
      <c r="E135" s="455">
        <v>0.09</v>
      </c>
      <c r="F135" s="455">
        <v>0.09</v>
      </c>
      <c r="G135" s="455"/>
      <c r="H135" s="455"/>
      <c r="I135" s="455"/>
      <c r="J135" s="455"/>
      <c r="K135" s="455" t="s">
        <v>425</v>
      </c>
      <c r="L135" s="455" t="s">
        <v>730</v>
      </c>
      <c r="M135" s="482"/>
      <c r="N135" s="482"/>
      <c r="O135" s="482"/>
      <c r="P135" s="482"/>
      <c r="Q135" s="482"/>
      <c r="R135" s="482"/>
      <c r="S135" s="482"/>
      <c r="T135" s="482"/>
      <c r="U135" s="482"/>
      <c r="V135" s="482"/>
      <c r="W135" s="482"/>
      <c r="X135" s="482"/>
      <c r="Y135" s="482"/>
      <c r="Z135" s="482"/>
      <c r="AA135" s="482"/>
      <c r="AB135" s="482"/>
      <c r="AC135" s="482"/>
      <c r="AD135" s="482"/>
      <c r="AE135" s="482"/>
      <c r="AF135" s="482"/>
      <c r="AG135" s="482"/>
      <c r="AH135" s="482"/>
      <c r="AI135" s="482"/>
      <c r="AJ135" s="482"/>
      <c r="AK135" s="482"/>
      <c r="AL135" s="482"/>
      <c r="AM135" s="482"/>
      <c r="AN135" s="482"/>
      <c r="AO135" s="482"/>
      <c r="AP135" s="482"/>
      <c r="AQ135" s="204"/>
      <c r="AR135" s="204"/>
      <c r="AS135" s="713" t="s">
        <v>705</v>
      </c>
      <c r="AT135" s="483"/>
      <c r="AU135" s="710"/>
      <c r="AV135" s="642">
        <v>2022</v>
      </c>
      <c r="BD135" s="437"/>
      <c r="BE135" s="429"/>
      <c r="BF135" s="429"/>
      <c r="BG135" s="428">
        <v>1</v>
      </c>
    </row>
    <row r="136" spans="1:59" ht="45" customHeight="1">
      <c r="A136" s="714">
        <f t="shared" si="27"/>
        <v>113</v>
      </c>
      <c r="B136" s="710"/>
      <c r="C136" s="720" t="s">
        <v>1180</v>
      </c>
      <c r="D136" s="481" t="s">
        <v>730</v>
      </c>
      <c r="E136" s="455">
        <v>0.04</v>
      </c>
      <c r="F136" s="455"/>
      <c r="G136" s="455"/>
      <c r="H136" s="455"/>
      <c r="I136" s="455"/>
      <c r="J136" s="455">
        <f t="shared" si="31"/>
        <v>0.04</v>
      </c>
      <c r="K136" s="455" t="s">
        <v>425</v>
      </c>
      <c r="L136" s="455" t="s">
        <v>1</v>
      </c>
      <c r="M136" s="482"/>
      <c r="N136" s="482"/>
      <c r="O136" s="482"/>
      <c r="P136" s="482">
        <v>0.04</v>
      </c>
      <c r="Q136" s="482"/>
      <c r="R136" s="482"/>
      <c r="S136" s="482"/>
      <c r="T136" s="482"/>
      <c r="U136" s="482"/>
      <c r="V136" s="482"/>
      <c r="W136" s="482"/>
      <c r="X136" s="482"/>
      <c r="Y136" s="482"/>
      <c r="Z136" s="482"/>
      <c r="AA136" s="482"/>
      <c r="AB136" s="482"/>
      <c r="AC136" s="482"/>
      <c r="AD136" s="482"/>
      <c r="AE136" s="482"/>
      <c r="AF136" s="482"/>
      <c r="AG136" s="482"/>
      <c r="AH136" s="482"/>
      <c r="AI136" s="482"/>
      <c r="AJ136" s="482"/>
      <c r="AK136" s="482"/>
      <c r="AL136" s="482"/>
      <c r="AM136" s="482"/>
      <c r="AN136" s="482"/>
      <c r="AO136" s="482"/>
      <c r="AP136" s="482"/>
      <c r="AQ136" s="204"/>
      <c r="AR136" s="204"/>
      <c r="AS136" s="713" t="s">
        <v>705</v>
      </c>
      <c r="AT136" s="483"/>
      <c r="AU136" s="710"/>
      <c r="AV136" s="642">
        <v>2022</v>
      </c>
      <c r="BD136" s="437"/>
      <c r="BE136" s="429"/>
      <c r="BF136" s="429"/>
      <c r="BG136" s="428">
        <v>1</v>
      </c>
    </row>
    <row r="137" spans="1:59" ht="24.95" customHeight="1">
      <c r="A137" s="714">
        <f t="shared" si="27"/>
        <v>114</v>
      </c>
      <c r="B137" s="710"/>
      <c r="C137" s="483" t="s">
        <v>1181</v>
      </c>
      <c r="D137" s="481" t="s">
        <v>730</v>
      </c>
      <c r="E137" s="455">
        <v>0.05</v>
      </c>
      <c r="F137" s="455"/>
      <c r="G137" s="455"/>
      <c r="H137" s="455"/>
      <c r="I137" s="455"/>
      <c r="J137" s="455">
        <f t="shared" si="31"/>
        <v>0.05</v>
      </c>
      <c r="K137" s="455" t="s">
        <v>425</v>
      </c>
      <c r="L137" s="455" t="s">
        <v>1</v>
      </c>
      <c r="M137" s="482"/>
      <c r="N137" s="482"/>
      <c r="O137" s="482"/>
      <c r="P137" s="482">
        <v>0.05</v>
      </c>
      <c r="Q137" s="482"/>
      <c r="R137" s="482"/>
      <c r="S137" s="482"/>
      <c r="T137" s="482"/>
      <c r="U137" s="482"/>
      <c r="V137" s="482"/>
      <c r="W137" s="482"/>
      <c r="X137" s="482"/>
      <c r="Y137" s="482"/>
      <c r="Z137" s="482"/>
      <c r="AA137" s="482"/>
      <c r="AB137" s="482"/>
      <c r="AC137" s="482"/>
      <c r="AD137" s="482"/>
      <c r="AE137" s="482"/>
      <c r="AF137" s="482"/>
      <c r="AG137" s="482"/>
      <c r="AH137" s="482"/>
      <c r="AI137" s="482"/>
      <c r="AJ137" s="482"/>
      <c r="AK137" s="482"/>
      <c r="AL137" s="482"/>
      <c r="AM137" s="482"/>
      <c r="AN137" s="482"/>
      <c r="AO137" s="482"/>
      <c r="AP137" s="204"/>
      <c r="AQ137" s="204"/>
      <c r="AR137" s="204"/>
      <c r="AS137" s="713" t="s">
        <v>705</v>
      </c>
      <c r="AT137" s="483"/>
      <c r="AU137" s="437"/>
      <c r="AV137" s="642">
        <v>2022</v>
      </c>
      <c r="BD137" s="437"/>
      <c r="BE137" s="429"/>
      <c r="BF137" s="429"/>
      <c r="BG137" s="428">
        <v>1</v>
      </c>
    </row>
    <row r="138" spans="1:59" s="757" customFormat="1" ht="24.95" customHeight="1">
      <c r="A138" s="440" t="s">
        <v>1376</v>
      </c>
      <c r="B138" s="440"/>
      <c r="C138" s="740" t="s">
        <v>1183</v>
      </c>
      <c r="D138" s="446"/>
      <c r="E138" s="455">
        <f>F138+J138</f>
        <v>0</v>
      </c>
      <c r="F138" s="577"/>
      <c r="G138" s="577"/>
      <c r="H138" s="577"/>
      <c r="I138" s="577"/>
      <c r="J138" s="455"/>
      <c r="K138" s="455" t="s">
        <v>425</v>
      </c>
      <c r="L138" s="455" t="s">
        <v>1331</v>
      </c>
      <c r="M138" s="446"/>
      <c r="N138" s="446"/>
      <c r="O138" s="446"/>
      <c r="P138" s="446"/>
      <c r="Q138" s="446"/>
      <c r="R138" s="446"/>
      <c r="S138" s="446"/>
      <c r="T138" s="446"/>
      <c r="U138" s="446"/>
      <c r="V138" s="446"/>
      <c r="W138" s="446"/>
      <c r="X138" s="446"/>
      <c r="Y138" s="446"/>
      <c r="Z138" s="446"/>
      <c r="AA138" s="446"/>
      <c r="AB138" s="446"/>
      <c r="AC138" s="446"/>
      <c r="AD138" s="446"/>
      <c r="AE138" s="446"/>
      <c r="AF138" s="446"/>
      <c r="AG138" s="446"/>
      <c r="AH138" s="446"/>
      <c r="AI138" s="446"/>
      <c r="AJ138" s="446"/>
      <c r="AK138" s="446"/>
      <c r="AL138" s="446"/>
      <c r="AM138" s="446"/>
      <c r="AN138" s="446"/>
      <c r="AO138" s="446"/>
      <c r="AP138" s="446"/>
      <c r="AQ138" s="582"/>
      <c r="AR138" s="582"/>
      <c r="AS138" s="486"/>
      <c r="AT138" s="486"/>
      <c r="AU138" s="440"/>
      <c r="AV138" s="646"/>
      <c r="BD138" s="486"/>
      <c r="BE138" s="486"/>
      <c r="BF138" s="486"/>
      <c r="BG138" s="486"/>
    </row>
    <row r="139" spans="1:59">
      <c r="A139" s="495">
        <f>A137+1</f>
        <v>115</v>
      </c>
      <c r="B139" s="710"/>
      <c r="C139" s="720" t="s">
        <v>1191</v>
      </c>
      <c r="D139" s="481" t="s">
        <v>728</v>
      </c>
      <c r="E139" s="455">
        <f>F139+J139</f>
        <v>0.39290000000000003</v>
      </c>
      <c r="F139" s="455"/>
      <c r="G139" s="455"/>
      <c r="H139" s="455"/>
      <c r="I139" s="455"/>
      <c r="J139" s="455">
        <f t="shared" si="31"/>
        <v>0.39290000000000003</v>
      </c>
      <c r="K139" s="455" t="s">
        <v>425</v>
      </c>
      <c r="L139" s="455" t="s">
        <v>1352</v>
      </c>
      <c r="M139" s="713"/>
      <c r="N139" s="713">
        <v>0.34</v>
      </c>
      <c r="O139" s="713"/>
      <c r="P139" s="713"/>
      <c r="Q139" s="713"/>
      <c r="R139" s="713"/>
      <c r="S139" s="253"/>
      <c r="T139" s="713"/>
      <c r="U139" s="713"/>
      <c r="V139" s="713"/>
      <c r="W139" s="713"/>
      <c r="X139" s="713"/>
      <c r="Y139" s="713"/>
      <c r="Z139" s="713"/>
      <c r="AA139" s="713"/>
      <c r="AB139" s="713"/>
      <c r="AC139" s="713"/>
      <c r="AD139" s="713"/>
      <c r="AE139" s="713">
        <v>0.02</v>
      </c>
      <c r="AF139" s="713"/>
      <c r="AG139" s="713"/>
      <c r="AH139" s="713"/>
      <c r="AI139" s="713"/>
      <c r="AJ139" s="713"/>
      <c r="AK139" s="713"/>
      <c r="AL139" s="713"/>
      <c r="AM139" s="713">
        <v>3.2899999999999999E-2</v>
      </c>
      <c r="AN139" s="713"/>
      <c r="AO139" s="713"/>
      <c r="AP139" s="713"/>
      <c r="AQ139" s="713"/>
      <c r="AR139" s="713"/>
      <c r="AS139" s="713" t="s">
        <v>703</v>
      </c>
      <c r="AT139" s="483"/>
      <c r="AU139" s="710"/>
      <c r="AV139" s="642">
        <v>2022</v>
      </c>
      <c r="BD139" s="437"/>
      <c r="BE139" s="429"/>
      <c r="BF139" s="429"/>
      <c r="BG139" s="428">
        <v>1</v>
      </c>
    </row>
    <row r="140" spans="1:59" s="416" customFormat="1" ht="45" customHeight="1">
      <c r="A140" s="440" t="s">
        <v>1088</v>
      </c>
      <c r="B140" s="440"/>
      <c r="C140" s="449" t="s">
        <v>1193</v>
      </c>
      <c r="D140" s="446"/>
      <c r="E140" s="455">
        <f>F140+J140</f>
        <v>0</v>
      </c>
      <c r="F140" s="577"/>
      <c r="G140" s="577"/>
      <c r="H140" s="577"/>
      <c r="I140" s="577"/>
      <c r="J140" s="455"/>
      <c r="K140" s="455" t="s">
        <v>425</v>
      </c>
      <c r="L140" s="455" t="s">
        <v>1331</v>
      </c>
      <c r="M140" s="446"/>
      <c r="N140" s="446"/>
      <c r="O140" s="446"/>
      <c r="P140" s="446"/>
      <c r="Q140" s="446"/>
      <c r="R140" s="446"/>
      <c r="S140" s="446"/>
      <c r="T140" s="446"/>
      <c r="U140" s="446"/>
      <c r="V140" s="446"/>
      <c r="W140" s="446"/>
      <c r="X140" s="446"/>
      <c r="Y140" s="446"/>
      <c r="Z140" s="446"/>
      <c r="AA140" s="446"/>
      <c r="AB140" s="446"/>
      <c r="AC140" s="446"/>
      <c r="AD140" s="446"/>
      <c r="AE140" s="446"/>
      <c r="AF140" s="446"/>
      <c r="AG140" s="446"/>
      <c r="AH140" s="446"/>
      <c r="AI140" s="446"/>
      <c r="AJ140" s="446"/>
      <c r="AK140" s="446"/>
      <c r="AL140" s="446"/>
      <c r="AM140" s="446"/>
      <c r="AN140" s="446"/>
      <c r="AO140" s="446"/>
      <c r="AP140" s="582"/>
      <c r="AQ140" s="582"/>
      <c r="AR140" s="582"/>
      <c r="AS140" s="444"/>
      <c r="AT140" s="705"/>
      <c r="AU140" s="437"/>
      <c r="AV140" s="643"/>
      <c r="BD140" s="437"/>
      <c r="BE140" s="437"/>
      <c r="BF140" s="437"/>
      <c r="BG140" s="437"/>
    </row>
    <row r="141" spans="1:59" ht="70.5">
      <c r="A141" s="495">
        <f>A139+1</f>
        <v>116</v>
      </c>
      <c r="B141" s="710"/>
      <c r="C141" s="530" t="s">
        <v>1197</v>
      </c>
      <c r="D141" s="481" t="s">
        <v>743</v>
      </c>
      <c r="E141" s="455">
        <f>F141+J141</f>
        <v>0.3</v>
      </c>
      <c r="F141" s="455"/>
      <c r="G141" s="455"/>
      <c r="H141" s="455"/>
      <c r="I141" s="455"/>
      <c r="J141" s="455">
        <f t="shared" si="31"/>
        <v>0.3</v>
      </c>
      <c r="K141" s="455" t="s">
        <v>425</v>
      </c>
      <c r="L141" s="455" t="s">
        <v>724</v>
      </c>
      <c r="M141" s="482"/>
      <c r="N141" s="482"/>
      <c r="O141" s="482"/>
      <c r="P141" s="482"/>
      <c r="Q141" s="482"/>
      <c r="R141" s="482"/>
      <c r="S141" s="482"/>
      <c r="T141" s="482">
        <v>0.3</v>
      </c>
      <c r="U141" s="482"/>
      <c r="V141" s="482"/>
      <c r="W141" s="482"/>
      <c r="X141" s="482"/>
      <c r="Y141" s="482"/>
      <c r="Z141" s="482"/>
      <c r="AA141" s="482"/>
      <c r="AB141" s="482"/>
      <c r="AC141" s="482"/>
      <c r="AD141" s="482"/>
      <c r="AE141" s="482"/>
      <c r="AF141" s="482"/>
      <c r="AG141" s="482"/>
      <c r="AH141" s="482"/>
      <c r="AI141" s="482"/>
      <c r="AJ141" s="482"/>
      <c r="AK141" s="482"/>
      <c r="AL141" s="482"/>
      <c r="AM141" s="482"/>
      <c r="AN141" s="482"/>
      <c r="AO141" s="482"/>
      <c r="AP141" s="204"/>
      <c r="AQ141" s="204"/>
      <c r="AR141" s="204"/>
      <c r="AS141" s="455" t="s">
        <v>701</v>
      </c>
      <c r="AT141" s="483"/>
      <c r="AU141" s="708" t="s">
        <v>1198</v>
      </c>
      <c r="AV141" s="642">
        <v>2022</v>
      </c>
      <c r="BD141" s="437"/>
      <c r="BE141" s="429"/>
      <c r="BF141" s="429"/>
      <c r="BG141" s="428">
        <v>1</v>
      </c>
    </row>
    <row r="142" spans="1:59" s="458" customFormat="1">
      <c r="A142" s="714">
        <f>A141+1</f>
        <v>117</v>
      </c>
      <c r="B142" s="460"/>
      <c r="C142" s="552" t="s">
        <v>1199</v>
      </c>
      <c r="D142" s="780" t="s">
        <v>743</v>
      </c>
      <c r="E142" s="455">
        <v>1.78</v>
      </c>
      <c r="F142" s="455">
        <v>0.62</v>
      </c>
      <c r="G142" s="455"/>
      <c r="H142" s="468">
        <f>I142-E142</f>
        <v>0</v>
      </c>
      <c r="I142" s="455">
        <f>J142+F142</f>
        <v>1.7799999999999998</v>
      </c>
      <c r="J142" s="455">
        <f t="shared" si="31"/>
        <v>1.1599999999999999</v>
      </c>
      <c r="K142" s="455" t="s">
        <v>425</v>
      </c>
      <c r="L142" s="455" t="s">
        <v>425</v>
      </c>
      <c r="M142" s="455"/>
      <c r="N142" s="253"/>
      <c r="O142" s="253"/>
      <c r="P142" s="455"/>
      <c r="Q142" s="253"/>
      <c r="R142" s="713"/>
      <c r="S142" s="253">
        <v>1.1599999999999999</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455" t="s">
        <v>700</v>
      </c>
      <c r="AT142" s="712"/>
      <c r="AU142" s="712"/>
      <c r="AV142" s="645">
        <v>2022</v>
      </c>
      <c r="AW142" s="708"/>
      <c r="AX142" s="708"/>
      <c r="AY142" s="456"/>
      <c r="AZ142" s="457"/>
      <c r="BD142" s="707"/>
      <c r="BE142" s="707"/>
      <c r="BF142" s="459"/>
      <c r="BG142" s="707">
        <v>1</v>
      </c>
    </row>
    <row r="143" spans="1:59" s="416" customFormat="1" ht="24.95" customHeight="1">
      <c r="A143" s="440" t="s">
        <v>1377</v>
      </c>
      <c r="B143" s="440"/>
      <c r="C143" s="449" t="s">
        <v>1201</v>
      </c>
      <c r="D143" s="780"/>
      <c r="E143" s="455">
        <f t="shared" ref="E143" si="32">F143+J143</f>
        <v>0</v>
      </c>
      <c r="F143" s="455"/>
      <c r="G143" s="455"/>
      <c r="H143" s="455"/>
      <c r="I143" s="455"/>
      <c r="J143" s="455"/>
      <c r="K143" s="455" t="s">
        <v>425</v>
      </c>
      <c r="L143" s="455" t="s">
        <v>1331</v>
      </c>
      <c r="M143" s="481"/>
      <c r="N143" s="481"/>
      <c r="O143" s="481"/>
      <c r="P143" s="481"/>
      <c r="Q143" s="481"/>
      <c r="R143" s="481"/>
      <c r="S143" s="481"/>
      <c r="T143" s="481"/>
      <c r="U143" s="481"/>
      <c r="V143" s="481"/>
      <c r="W143" s="481"/>
      <c r="X143" s="481"/>
      <c r="Y143" s="481"/>
      <c r="Z143" s="481"/>
      <c r="AA143" s="481"/>
      <c r="AB143" s="481"/>
      <c r="AC143" s="481"/>
      <c r="AD143" s="481"/>
      <c r="AE143" s="481"/>
      <c r="AF143" s="481"/>
      <c r="AG143" s="481"/>
      <c r="AH143" s="481"/>
      <c r="AI143" s="481"/>
      <c r="AJ143" s="481"/>
      <c r="AK143" s="481"/>
      <c r="AL143" s="481"/>
      <c r="AM143" s="481"/>
      <c r="AN143" s="481"/>
      <c r="AO143" s="481"/>
      <c r="AP143" s="505"/>
      <c r="AQ143" s="505"/>
      <c r="AR143" s="481"/>
      <c r="AS143" s="437"/>
      <c r="AT143" s="437"/>
      <c r="AU143" s="437"/>
      <c r="AV143" s="642"/>
      <c r="BD143" s="437"/>
      <c r="BE143" s="437"/>
      <c r="BF143" s="437"/>
      <c r="BG143" s="437"/>
    </row>
    <row r="144" spans="1:59" ht="34.5">
      <c r="A144" s="440" t="s">
        <v>1214</v>
      </c>
      <c r="B144" s="440"/>
      <c r="C144" s="485" t="s">
        <v>1215</v>
      </c>
      <c r="D144" s="578"/>
      <c r="E144" s="455">
        <f>F144+J144</f>
        <v>0</v>
      </c>
      <c r="F144" s="665"/>
      <c r="G144" s="665"/>
      <c r="H144" s="665"/>
      <c r="I144" s="665"/>
      <c r="J144" s="455"/>
      <c r="K144" s="455" t="s">
        <v>425</v>
      </c>
      <c r="L144" s="455" t="s">
        <v>1331</v>
      </c>
      <c r="M144" s="487"/>
      <c r="N144" s="487"/>
      <c r="O144" s="487"/>
      <c r="P144" s="487"/>
      <c r="Q144" s="487"/>
      <c r="R144" s="487"/>
      <c r="S144" s="487"/>
      <c r="T144" s="487"/>
      <c r="U144" s="487"/>
      <c r="V144" s="487"/>
      <c r="W144" s="487"/>
      <c r="X144" s="487"/>
      <c r="Y144" s="487"/>
      <c r="Z144" s="487"/>
      <c r="AA144" s="487"/>
      <c r="AB144" s="487"/>
      <c r="AC144" s="487"/>
      <c r="AD144" s="487"/>
      <c r="AE144" s="487"/>
      <c r="AF144" s="487"/>
      <c r="AG144" s="487"/>
      <c r="AH144" s="487"/>
      <c r="AI144" s="487"/>
      <c r="AJ144" s="487"/>
      <c r="AK144" s="487"/>
      <c r="AL144" s="487"/>
      <c r="AM144" s="487"/>
      <c r="AN144" s="487"/>
      <c r="AO144" s="487"/>
      <c r="AP144" s="489"/>
      <c r="AQ144" s="489"/>
      <c r="AR144" s="489"/>
      <c r="AS144" s="579"/>
      <c r="AT144" s="438"/>
      <c r="AU144" s="479"/>
      <c r="AV144" s="643"/>
      <c r="BD144" s="437"/>
      <c r="BE144" s="429"/>
      <c r="BF144" s="429"/>
      <c r="BG144" s="428"/>
    </row>
    <row r="145" spans="1:59" s="416" customFormat="1" ht="24.95" customHeight="1">
      <c r="A145" s="440">
        <v>1</v>
      </c>
      <c r="B145" s="440"/>
      <c r="C145" s="490" t="s">
        <v>1216</v>
      </c>
      <c r="D145" s="446"/>
      <c r="E145" s="455">
        <f>F145+J145</f>
        <v>0</v>
      </c>
      <c r="F145" s="577"/>
      <c r="G145" s="577"/>
      <c r="H145" s="577"/>
      <c r="I145" s="577"/>
      <c r="J145" s="455"/>
      <c r="K145" s="455" t="s">
        <v>425</v>
      </c>
      <c r="L145" s="455" t="s">
        <v>1331</v>
      </c>
      <c r="M145" s="446"/>
      <c r="N145" s="446"/>
      <c r="O145" s="446"/>
      <c r="P145" s="446"/>
      <c r="Q145" s="446"/>
      <c r="R145" s="446"/>
      <c r="S145" s="446"/>
      <c r="T145" s="446"/>
      <c r="U145" s="446"/>
      <c r="V145" s="446"/>
      <c r="W145" s="446"/>
      <c r="X145" s="446"/>
      <c r="Y145" s="446"/>
      <c r="Z145" s="446"/>
      <c r="AA145" s="446"/>
      <c r="AB145" s="446"/>
      <c r="AC145" s="446"/>
      <c r="AD145" s="446"/>
      <c r="AE145" s="446"/>
      <c r="AF145" s="446"/>
      <c r="AG145" s="446"/>
      <c r="AH145" s="446"/>
      <c r="AI145" s="446"/>
      <c r="AJ145" s="446"/>
      <c r="AK145" s="446"/>
      <c r="AL145" s="446"/>
      <c r="AM145" s="446"/>
      <c r="AN145" s="446"/>
      <c r="AO145" s="446"/>
      <c r="AP145" s="582"/>
      <c r="AQ145" s="582"/>
      <c r="AR145" s="582"/>
      <c r="AS145" s="444"/>
      <c r="AT145" s="705"/>
      <c r="AU145" s="437"/>
      <c r="AV145" s="643"/>
      <c r="BD145" s="437"/>
      <c r="BE145" s="437"/>
      <c r="BF145" s="437"/>
      <c r="BG145" s="437"/>
    </row>
    <row r="146" spans="1:59" s="416" customFormat="1" ht="24.95" customHeight="1">
      <c r="A146" s="440" t="s">
        <v>750</v>
      </c>
      <c r="B146" s="440"/>
      <c r="C146" s="490" t="s">
        <v>1217</v>
      </c>
      <c r="D146" s="446"/>
      <c r="E146" s="455"/>
      <c r="F146" s="577"/>
      <c r="G146" s="577"/>
      <c r="H146" s="577"/>
      <c r="I146" s="577"/>
      <c r="J146" s="455"/>
      <c r="K146" s="455" t="s">
        <v>425</v>
      </c>
      <c r="L146" s="455" t="s">
        <v>1331</v>
      </c>
      <c r="M146" s="446"/>
      <c r="N146" s="446"/>
      <c r="O146" s="446"/>
      <c r="P146" s="446"/>
      <c r="Q146" s="446"/>
      <c r="R146" s="446"/>
      <c r="S146" s="446"/>
      <c r="T146" s="446"/>
      <c r="U146" s="446"/>
      <c r="V146" s="446"/>
      <c r="W146" s="446"/>
      <c r="X146" s="446"/>
      <c r="Y146" s="446"/>
      <c r="Z146" s="446"/>
      <c r="AA146" s="446"/>
      <c r="AB146" s="446"/>
      <c r="AC146" s="446"/>
      <c r="AD146" s="446"/>
      <c r="AE146" s="446"/>
      <c r="AF146" s="446"/>
      <c r="AG146" s="446"/>
      <c r="AH146" s="446"/>
      <c r="AI146" s="446"/>
      <c r="AJ146" s="446"/>
      <c r="AK146" s="446"/>
      <c r="AL146" s="446"/>
      <c r="AM146" s="446"/>
      <c r="AN146" s="446"/>
      <c r="AO146" s="446"/>
      <c r="AP146" s="446"/>
      <c r="AQ146" s="582"/>
      <c r="AR146" s="582"/>
      <c r="AS146" s="582"/>
      <c r="AT146" s="444"/>
      <c r="AU146" s="705"/>
      <c r="AV146" s="650"/>
      <c r="AW146" s="444"/>
      <c r="BD146" s="437"/>
      <c r="BE146" s="437"/>
      <c r="BF146" s="437"/>
      <c r="BG146" s="437"/>
    </row>
    <row r="147" spans="1:59" ht="69" customHeight="1">
      <c r="A147" s="495">
        <f>A142+1</f>
        <v>118</v>
      </c>
      <c r="B147" s="710"/>
      <c r="C147" s="530" t="s">
        <v>1223</v>
      </c>
      <c r="D147" s="481" t="s">
        <v>256</v>
      </c>
      <c r="E147" s="455">
        <v>1.47</v>
      </c>
      <c r="F147" s="455">
        <v>1.2</v>
      </c>
      <c r="G147" s="455"/>
      <c r="H147" s="455"/>
      <c r="I147" s="455"/>
      <c r="J147" s="455">
        <f t="shared" si="31"/>
        <v>0.27</v>
      </c>
      <c r="K147" s="455" t="s">
        <v>425</v>
      </c>
      <c r="L147" s="455" t="s">
        <v>739</v>
      </c>
      <c r="M147" s="482"/>
      <c r="N147" s="482"/>
      <c r="O147" s="482"/>
      <c r="P147" s="482"/>
      <c r="Q147" s="482"/>
      <c r="R147" s="482"/>
      <c r="S147" s="482"/>
      <c r="T147" s="482"/>
      <c r="U147" s="482"/>
      <c r="V147" s="482"/>
      <c r="W147" s="482"/>
      <c r="X147" s="482"/>
      <c r="Y147" s="482"/>
      <c r="Z147" s="482"/>
      <c r="AA147" s="482"/>
      <c r="AB147" s="482"/>
      <c r="AC147" s="482"/>
      <c r="AD147" s="482"/>
      <c r="AE147" s="482"/>
      <c r="AF147" s="482"/>
      <c r="AG147" s="482"/>
      <c r="AH147" s="482"/>
      <c r="AI147" s="482"/>
      <c r="AJ147" s="482"/>
      <c r="AK147" s="482"/>
      <c r="AL147" s="482"/>
      <c r="AM147" s="482"/>
      <c r="AN147" s="482">
        <v>0.27</v>
      </c>
      <c r="AO147" s="482"/>
      <c r="AP147" s="204"/>
      <c r="AQ147" s="204"/>
      <c r="AR147" s="204"/>
      <c r="AS147" s="483" t="s">
        <v>664</v>
      </c>
      <c r="AT147" s="429"/>
      <c r="AU147" s="437"/>
      <c r="AV147" s="642">
        <v>2022</v>
      </c>
      <c r="BD147" s="437"/>
      <c r="BE147" s="429"/>
      <c r="BF147" s="429"/>
      <c r="BG147" s="428">
        <v>1</v>
      </c>
    </row>
    <row r="148" spans="1:59" ht="45" customHeight="1">
      <c r="A148" s="495">
        <f>A147+1</f>
        <v>119</v>
      </c>
      <c r="B148" s="710"/>
      <c r="C148" s="483" t="s">
        <v>1224</v>
      </c>
      <c r="D148" s="481" t="s">
        <v>256</v>
      </c>
      <c r="E148" s="455">
        <f>F148+J148</f>
        <v>2.12</v>
      </c>
      <c r="F148" s="455">
        <v>1.73</v>
      </c>
      <c r="G148" s="455"/>
      <c r="H148" s="455"/>
      <c r="I148" s="455"/>
      <c r="J148" s="455">
        <f t="shared" si="31"/>
        <v>0.39</v>
      </c>
      <c r="K148" s="455" t="s">
        <v>425</v>
      </c>
      <c r="L148" s="455" t="s">
        <v>1</v>
      </c>
      <c r="M148" s="482"/>
      <c r="N148" s="482"/>
      <c r="O148" s="482"/>
      <c r="P148" s="482">
        <v>0.39</v>
      </c>
      <c r="Q148" s="482"/>
      <c r="R148" s="482"/>
      <c r="S148" s="482"/>
      <c r="T148" s="482"/>
      <c r="U148" s="482"/>
      <c r="V148" s="482"/>
      <c r="W148" s="482"/>
      <c r="X148" s="482"/>
      <c r="Y148" s="482"/>
      <c r="Z148" s="482"/>
      <c r="AA148" s="482"/>
      <c r="AB148" s="482"/>
      <c r="AC148" s="482"/>
      <c r="AD148" s="482"/>
      <c r="AE148" s="482"/>
      <c r="AF148" s="482"/>
      <c r="AG148" s="482"/>
      <c r="AH148" s="482"/>
      <c r="AI148" s="482"/>
      <c r="AJ148" s="482"/>
      <c r="AK148" s="482"/>
      <c r="AL148" s="482"/>
      <c r="AM148" s="482"/>
      <c r="AN148" s="482"/>
      <c r="AO148" s="482"/>
      <c r="AP148" s="204"/>
      <c r="AQ148" s="204"/>
      <c r="AR148" s="204"/>
      <c r="AS148" s="657" t="s">
        <v>664</v>
      </c>
      <c r="AT148" s="483"/>
      <c r="AU148" s="437"/>
      <c r="AV148" s="642">
        <v>2022</v>
      </c>
      <c r="BD148" s="437"/>
      <c r="BE148" s="429"/>
      <c r="BF148" s="429"/>
      <c r="BG148" s="428">
        <v>1</v>
      </c>
    </row>
    <row r="149" spans="1:59" ht="45" customHeight="1">
      <c r="A149" s="495">
        <f>A148+1</f>
        <v>120</v>
      </c>
      <c r="B149" s="710"/>
      <c r="C149" s="483" t="s">
        <v>1324</v>
      </c>
      <c r="D149" s="481" t="s">
        <v>256</v>
      </c>
      <c r="E149" s="455"/>
      <c r="F149" s="455"/>
      <c r="G149" s="455"/>
      <c r="H149" s="455"/>
      <c r="I149" s="455"/>
      <c r="J149" s="455">
        <f t="shared" si="31"/>
        <v>10.143840000000001</v>
      </c>
      <c r="K149" s="455" t="s">
        <v>425</v>
      </c>
      <c r="L149" s="455" t="s">
        <v>1430</v>
      </c>
      <c r="M149" s="482"/>
      <c r="N149" s="482">
        <v>0.16375000000000003</v>
      </c>
      <c r="O149" s="482"/>
      <c r="P149" s="482">
        <v>1.5155700000000001</v>
      </c>
      <c r="Q149" s="658">
        <v>3.8891000000000004</v>
      </c>
      <c r="R149" s="482"/>
      <c r="S149" s="482"/>
      <c r="T149" s="482">
        <v>4.2004700000000001</v>
      </c>
      <c r="U149" s="482"/>
      <c r="V149" s="482"/>
      <c r="W149" s="482"/>
      <c r="X149" s="482">
        <v>0.37495000000000001</v>
      </c>
      <c r="Y149" s="482"/>
      <c r="Z149" s="482"/>
      <c r="AA149" s="482"/>
      <c r="AB149" s="482"/>
      <c r="AC149" s="482"/>
      <c r="AD149" s="482"/>
      <c r="AE149" s="482"/>
      <c r="AF149" s="482"/>
      <c r="AG149" s="482"/>
      <c r="AH149" s="482"/>
      <c r="AI149" s="482"/>
      <c r="AJ149" s="482"/>
      <c r="AK149" s="482"/>
      <c r="AL149" s="482"/>
      <c r="AM149" s="482"/>
      <c r="AN149" s="482"/>
      <c r="AO149" s="482"/>
      <c r="AP149" s="204"/>
      <c r="AQ149" s="204"/>
      <c r="AR149" s="204"/>
      <c r="AS149" s="505" t="s">
        <v>664</v>
      </c>
      <c r="AT149" s="483"/>
      <c r="AU149" s="437"/>
      <c r="AV149" s="642">
        <v>2022</v>
      </c>
      <c r="BD149" s="437"/>
      <c r="BE149" s="429"/>
      <c r="BF149" s="429"/>
      <c r="BG149" s="428">
        <v>1</v>
      </c>
    </row>
    <row r="150" spans="1:59" s="416" customFormat="1" ht="24.95" customHeight="1">
      <c r="A150" s="440" t="s">
        <v>752</v>
      </c>
      <c r="B150" s="440"/>
      <c r="C150" s="490" t="s">
        <v>1226</v>
      </c>
      <c r="D150" s="446"/>
      <c r="E150" s="455">
        <f>F150+J150</f>
        <v>0</v>
      </c>
      <c r="F150" s="667"/>
      <c r="G150" s="667"/>
      <c r="H150" s="667"/>
      <c r="I150" s="667"/>
      <c r="J150" s="455"/>
      <c r="K150" s="455" t="s">
        <v>425</v>
      </c>
      <c r="L150" s="455" t="s">
        <v>1331</v>
      </c>
      <c r="M150" s="481"/>
      <c r="N150" s="481"/>
      <c r="O150" s="481"/>
      <c r="P150" s="481"/>
      <c r="Q150" s="481"/>
      <c r="R150" s="481"/>
      <c r="S150" s="481"/>
      <c r="T150" s="481"/>
      <c r="U150" s="481"/>
      <c r="V150" s="481"/>
      <c r="W150" s="481"/>
      <c r="X150" s="481"/>
      <c r="Y150" s="481"/>
      <c r="Z150" s="481"/>
      <c r="AA150" s="481"/>
      <c r="AB150" s="481"/>
      <c r="AC150" s="481"/>
      <c r="AD150" s="481"/>
      <c r="AE150" s="481"/>
      <c r="AF150" s="481"/>
      <c r="AG150" s="481"/>
      <c r="AH150" s="481"/>
      <c r="AI150" s="481"/>
      <c r="AJ150" s="481"/>
      <c r="AK150" s="481"/>
      <c r="AL150" s="481"/>
      <c r="AM150" s="481"/>
      <c r="AN150" s="481"/>
      <c r="AO150" s="481"/>
      <c r="AP150" s="763"/>
      <c r="AQ150" s="763"/>
      <c r="AR150" s="763"/>
      <c r="AS150" s="444"/>
      <c r="AT150" s="705"/>
      <c r="AU150" s="437"/>
      <c r="AV150" s="643"/>
      <c r="BD150" s="437"/>
      <c r="BE150" s="437"/>
      <c r="BF150" s="437"/>
      <c r="BG150" s="437"/>
    </row>
    <row r="151" spans="1:59" ht="45" customHeight="1">
      <c r="A151" s="495">
        <f>A149+1</f>
        <v>121</v>
      </c>
      <c r="B151" s="710"/>
      <c r="C151" s="528" t="s">
        <v>1239</v>
      </c>
      <c r="D151" s="455" t="s">
        <v>23</v>
      </c>
      <c r="E151" s="455">
        <f t="shared" ref="E151:E159" si="33">F151+J151</f>
        <v>1.65042</v>
      </c>
      <c r="F151" s="455"/>
      <c r="G151" s="455"/>
      <c r="H151" s="455"/>
      <c r="I151" s="455"/>
      <c r="J151" s="455">
        <f t="shared" ref="J151:J162" si="34">SUM(M151:Q151)+SUM(S151:AP151)</f>
        <v>1.65042</v>
      </c>
      <c r="K151" s="455" t="s">
        <v>425</v>
      </c>
      <c r="L151" s="455" t="s">
        <v>1353</v>
      </c>
      <c r="M151" s="482"/>
      <c r="N151" s="482">
        <v>6.13E-3</v>
      </c>
      <c r="O151" s="482"/>
      <c r="P151" s="482">
        <v>0.66069</v>
      </c>
      <c r="Q151" s="482">
        <v>0.31</v>
      </c>
      <c r="R151" s="482"/>
      <c r="S151" s="482">
        <v>0.26</v>
      </c>
      <c r="T151" s="482">
        <v>0.38</v>
      </c>
      <c r="U151" s="482"/>
      <c r="V151" s="482"/>
      <c r="W151" s="482"/>
      <c r="X151" s="482"/>
      <c r="Y151" s="482"/>
      <c r="Z151" s="482"/>
      <c r="AA151" s="482"/>
      <c r="AB151" s="482"/>
      <c r="AC151" s="482"/>
      <c r="AD151" s="482"/>
      <c r="AE151" s="482"/>
      <c r="AF151" s="482"/>
      <c r="AG151" s="482"/>
      <c r="AH151" s="482"/>
      <c r="AI151" s="482"/>
      <c r="AJ151" s="482"/>
      <c r="AK151" s="482"/>
      <c r="AL151" s="482"/>
      <c r="AM151" s="482"/>
      <c r="AN151" s="482">
        <v>3.3599999999999998E-2</v>
      </c>
      <c r="AO151" s="482"/>
      <c r="AP151" s="482"/>
      <c r="AQ151" s="482"/>
      <c r="AR151" s="482"/>
      <c r="AS151" s="505" t="s">
        <v>697</v>
      </c>
      <c r="AT151" s="505"/>
      <c r="AU151" s="437"/>
      <c r="AV151" s="650">
        <v>2022</v>
      </c>
      <c r="AW151" s="575"/>
      <c r="BD151" s="437"/>
      <c r="BE151" s="429"/>
      <c r="BF151" s="429"/>
      <c r="BG151" s="428">
        <v>1</v>
      </c>
    </row>
    <row r="152" spans="1:59" ht="45" customHeight="1">
      <c r="A152" s="495">
        <f>A151+1</f>
        <v>122</v>
      </c>
      <c r="B152" s="710"/>
      <c r="C152" s="528" t="s">
        <v>1235</v>
      </c>
      <c r="D152" s="437" t="s">
        <v>23</v>
      </c>
      <c r="E152" s="455">
        <f t="shared" si="33"/>
        <v>0.6</v>
      </c>
      <c r="F152" s="657"/>
      <c r="G152" s="657"/>
      <c r="H152" s="657"/>
      <c r="I152" s="657"/>
      <c r="J152" s="455">
        <f t="shared" si="34"/>
        <v>0.6</v>
      </c>
      <c r="K152" s="455" t="s">
        <v>425</v>
      </c>
      <c r="L152" s="455" t="s">
        <v>1431</v>
      </c>
      <c r="M152" s="496"/>
      <c r="N152" s="496"/>
      <c r="O152" s="496"/>
      <c r="P152" s="496">
        <v>6.25E-2</v>
      </c>
      <c r="Q152" s="496">
        <v>0.05</v>
      </c>
      <c r="R152" s="496"/>
      <c r="S152" s="496"/>
      <c r="T152" s="496">
        <v>0.48749999999999999</v>
      </c>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505" t="s">
        <v>1247</v>
      </c>
      <c r="AT152" s="505"/>
      <c r="AU152" s="437"/>
      <c r="AV152" s="650">
        <v>2022</v>
      </c>
      <c r="AW152" s="575"/>
      <c r="BD152" s="437"/>
      <c r="BE152" s="429"/>
      <c r="BF152" s="429"/>
      <c r="BG152" s="428">
        <v>1</v>
      </c>
    </row>
    <row r="153" spans="1:59" ht="45" customHeight="1">
      <c r="A153" s="495">
        <f t="shared" ref="A153:A160" si="35">A152+1</f>
        <v>123</v>
      </c>
      <c r="B153" s="710"/>
      <c r="C153" s="530" t="s">
        <v>1232</v>
      </c>
      <c r="D153" s="481" t="s">
        <v>23</v>
      </c>
      <c r="E153" s="455">
        <f t="shared" si="33"/>
        <v>0.55052000000000001</v>
      </c>
      <c r="F153" s="455"/>
      <c r="G153" s="455"/>
      <c r="H153" s="455"/>
      <c r="I153" s="455"/>
      <c r="J153" s="455">
        <f t="shared" si="34"/>
        <v>0.55052000000000001</v>
      </c>
      <c r="K153" s="455" t="s">
        <v>425</v>
      </c>
      <c r="L153" s="455" t="s">
        <v>1355</v>
      </c>
      <c r="M153" s="482"/>
      <c r="N153" s="482"/>
      <c r="O153" s="482"/>
      <c r="P153" s="482">
        <v>0.23565</v>
      </c>
      <c r="Q153" s="482">
        <v>0.23973</v>
      </c>
      <c r="R153" s="482"/>
      <c r="S153" s="482"/>
      <c r="T153" s="482">
        <v>7.5139999999999998E-2</v>
      </c>
      <c r="U153" s="482"/>
      <c r="V153" s="482"/>
      <c r="W153" s="482"/>
      <c r="X153" s="482"/>
      <c r="Y153" s="482"/>
      <c r="Z153" s="482"/>
      <c r="AA153" s="482"/>
      <c r="AB153" s="482"/>
      <c r="AC153" s="482"/>
      <c r="AD153" s="482"/>
      <c r="AE153" s="482"/>
      <c r="AF153" s="482"/>
      <c r="AG153" s="482"/>
      <c r="AH153" s="482"/>
      <c r="AI153" s="482"/>
      <c r="AJ153" s="482"/>
      <c r="AK153" s="482"/>
      <c r="AL153" s="482"/>
      <c r="AM153" s="482"/>
      <c r="AN153" s="482"/>
      <c r="AO153" s="482"/>
      <c r="AP153" s="482"/>
      <c r="AQ153" s="482"/>
      <c r="AR153" s="482"/>
      <c r="AS153" s="437" t="s">
        <v>700</v>
      </c>
      <c r="AT153" s="437"/>
      <c r="AU153" s="437"/>
      <c r="AV153" s="650">
        <v>2022</v>
      </c>
      <c r="AW153" s="575"/>
      <c r="BD153" s="437"/>
      <c r="BE153" s="429"/>
      <c r="BF153" s="429"/>
      <c r="BG153" s="428">
        <v>1</v>
      </c>
    </row>
    <row r="154" spans="1:59" ht="45" customHeight="1">
      <c r="A154" s="495">
        <f t="shared" si="35"/>
        <v>124</v>
      </c>
      <c r="B154" s="710"/>
      <c r="C154" s="528" t="s">
        <v>1238</v>
      </c>
      <c r="D154" s="481" t="s">
        <v>23</v>
      </c>
      <c r="E154" s="455">
        <f t="shared" si="33"/>
        <v>2.6633800000000001</v>
      </c>
      <c r="F154" s="657"/>
      <c r="G154" s="657"/>
      <c r="H154" s="657"/>
      <c r="I154" s="657"/>
      <c r="J154" s="455">
        <f t="shared" si="34"/>
        <v>2.6633800000000001</v>
      </c>
      <c r="K154" s="455" t="s">
        <v>425</v>
      </c>
      <c r="L154" s="455" t="s">
        <v>1432</v>
      </c>
      <c r="M154" s="496">
        <v>0.01</v>
      </c>
      <c r="N154" s="496"/>
      <c r="O154" s="496"/>
      <c r="P154" s="496">
        <v>0.48915000000000003</v>
      </c>
      <c r="Q154" s="496">
        <v>0.69049000000000005</v>
      </c>
      <c r="R154" s="496"/>
      <c r="S154" s="496"/>
      <c r="T154" s="496">
        <v>1.47374</v>
      </c>
      <c r="U154" s="496"/>
      <c r="V154" s="496"/>
      <c r="W154" s="496"/>
      <c r="X154" s="496"/>
      <c r="Y154" s="496"/>
      <c r="Z154" s="496"/>
      <c r="AA154" s="496"/>
      <c r="AB154" s="496"/>
      <c r="AC154" s="496"/>
      <c r="AD154" s="496"/>
      <c r="AE154" s="496"/>
      <c r="AF154" s="496"/>
      <c r="AG154" s="496"/>
      <c r="AH154" s="496"/>
      <c r="AI154" s="496"/>
      <c r="AJ154" s="496"/>
      <c r="AK154" s="496"/>
      <c r="AL154" s="496"/>
      <c r="AM154" s="496"/>
      <c r="AN154" s="496"/>
      <c r="AO154" s="496"/>
      <c r="AP154" s="496"/>
      <c r="AQ154" s="496"/>
      <c r="AR154" s="496"/>
      <c r="AS154" s="505" t="s">
        <v>699</v>
      </c>
      <c r="AT154" s="505"/>
      <c r="AU154" s="437"/>
      <c r="AV154" s="650">
        <v>2022</v>
      </c>
      <c r="AW154" s="575"/>
      <c r="BD154" s="437"/>
      <c r="BE154" s="429"/>
      <c r="BF154" s="429"/>
      <c r="BG154" s="428">
        <v>1</v>
      </c>
    </row>
    <row r="155" spans="1:59" ht="45" customHeight="1">
      <c r="A155" s="495">
        <f t="shared" si="35"/>
        <v>125</v>
      </c>
      <c r="B155" s="710"/>
      <c r="C155" s="530" t="s">
        <v>1230</v>
      </c>
      <c r="D155" s="481" t="s">
        <v>23</v>
      </c>
      <c r="E155" s="455">
        <f t="shared" si="33"/>
        <v>0.14922000000000002</v>
      </c>
      <c r="F155" s="455"/>
      <c r="G155" s="455"/>
      <c r="H155" s="455"/>
      <c r="I155" s="455"/>
      <c r="J155" s="455">
        <f t="shared" si="34"/>
        <v>0.14922000000000002</v>
      </c>
      <c r="K155" s="455" t="s">
        <v>425</v>
      </c>
      <c r="L155" s="455" t="s">
        <v>1356</v>
      </c>
      <c r="M155" s="482"/>
      <c r="N155" s="482"/>
      <c r="O155" s="482"/>
      <c r="P155" s="482">
        <v>0.04</v>
      </c>
      <c r="Q155" s="482">
        <v>7.461000000000001E-2</v>
      </c>
      <c r="R155" s="482"/>
      <c r="S155" s="482"/>
      <c r="T155" s="482"/>
      <c r="U155" s="482"/>
      <c r="V155" s="482"/>
      <c r="W155" s="482"/>
      <c r="X155" s="482">
        <v>3.4610000000000002E-2</v>
      </c>
      <c r="Y155" s="482"/>
      <c r="Z155" s="482"/>
      <c r="AA155" s="482"/>
      <c r="AB155" s="482"/>
      <c r="AC155" s="482"/>
      <c r="AD155" s="482"/>
      <c r="AE155" s="482"/>
      <c r="AF155" s="482"/>
      <c r="AG155" s="482"/>
      <c r="AH155" s="482"/>
      <c r="AI155" s="482"/>
      <c r="AJ155" s="482"/>
      <c r="AK155" s="482"/>
      <c r="AL155" s="482"/>
      <c r="AM155" s="482"/>
      <c r="AN155" s="482"/>
      <c r="AO155" s="482"/>
      <c r="AP155" s="482"/>
      <c r="AQ155" s="482"/>
      <c r="AR155" s="482"/>
      <c r="AS155" s="505" t="s">
        <v>701</v>
      </c>
      <c r="AT155" s="505"/>
      <c r="AU155" s="437"/>
      <c r="AV155" s="650">
        <v>2022</v>
      </c>
      <c r="AW155" s="575"/>
      <c r="BD155" s="437"/>
      <c r="BE155" s="429"/>
      <c r="BF155" s="429"/>
      <c r="BG155" s="428">
        <v>1</v>
      </c>
    </row>
    <row r="156" spans="1:59" ht="45" customHeight="1">
      <c r="A156" s="495">
        <f t="shared" si="35"/>
        <v>126</v>
      </c>
      <c r="B156" s="710"/>
      <c r="C156" s="528" t="s">
        <v>1237</v>
      </c>
      <c r="D156" s="481" t="s">
        <v>23</v>
      </c>
      <c r="E156" s="455">
        <f t="shared" si="33"/>
        <v>0.57462000000000002</v>
      </c>
      <c r="F156" s="657"/>
      <c r="G156" s="657"/>
      <c r="H156" s="657"/>
      <c r="I156" s="657"/>
      <c r="J156" s="455">
        <f t="shared" si="34"/>
        <v>0.57462000000000002</v>
      </c>
      <c r="K156" s="455" t="s">
        <v>425</v>
      </c>
      <c r="L156" s="455" t="s">
        <v>764</v>
      </c>
      <c r="M156" s="496"/>
      <c r="N156" s="496"/>
      <c r="O156" s="496"/>
      <c r="P156" s="496">
        <v>0.02</v>
      </c>
      <c r="Q156" s="496"/>
      <c r="R156" s="496"/>
      <c r="S156" s="496"/>
      <c r="T156" s="496">
        <v>0.55462</v>
      </c>
      <c r="U156" s="496"/>
      <c r="V156" s="496"/>
      <c r="W156" s="496"/>
      <c r="X156" s="496"/>
      <c r="Y156" s="496"/>
      <c r="Z156" s="496"/>
      <c r="AA156" s="496"/>
      <c r="AB156" s="496"/>
      <c r="AC156" s="496"/>
      <c r="AD156" s="496"/>
      <c r="AE156" s="496"/>
      <c r="AF156" s="496"/>
      <c r="AG156" s="496"/>
      <c r="AH156" s="496"/>
      <c r="AI156" s="496"/>
      <c r="AJ156" s="496"/>
      <c r="AK156" s="496"/>
      <c r="AL156" s="496"/>
      <c r="AM156" s="496"/>
      <c r="AN156" s="496"/>
      <c r="AO156" s="496"/>
      <c r="AP156" s="496"/>
      <c r="AQ156" s="496"/>
      <c r="AR156" s="496"/>
      <c r="AS156" s="505" t="s">
        <v>703</v>
      </c>
      <c r="AT156" s="505"/>
      <c r="AU156" s="437"/>
      <c r="AV156" s="650">
        <v>2022</v>
      </c>
      <c r="AW156" s="575"/>
      <c r="BD156" s="437"/>
      <c r="BE156" s="429"/>
      <c r="BF156" s="429"/>
      <c r="BG156" s="428">
        <v>1</v>
      </c>
    </row>
    <row r="157" spans="1:59" ht="45" customHeight="1">
      <c r="A157" s="495">
        <f t="shared" si="35"/>
        <v>127</v>
      </c>
      <c r="B157" s="710"/>
      <c r="C157" s="528" t="s">
        <v>1233</v>
      </c>
      <c r="D157" s="481" t="s">
        <v>23</v>
      </c>
      <c r="E157" s="455">
        <f t="shared" si="33"/>
        <v>0.38038</v>
      </c>
      <c r="F157" s="657"/>
      <c r="G157" s="657"/>
      <c r="H157" s="657"/>
      <c r="I157" s="657"/>
      <c r="J157" s="455">
        <f t="shared" si="34"/>
        <v>0.38038</v>
      </c>
      <c r="K157" s="455" t="s">
        <v>425</v>
      </c>
      <c r="L157" s="455" t="s">
        <v>1340</v>
      </c>
      <c r="M157" s="496"/>
      <c r="N157" s="496"/>
      <c r="O157" s="496"/>
      <c r="P157" s="496">
        <v>0.04</v>
      </c>
      <c r="Q157" s="496">
        <v>0.34038000000000002</v>
      </c>
      <c r="R157" s="496"/>
      <c r="S157" s="496"/>
      <c r="T157" s="496"/>
      <c r="U157" s="496"/>
      <c r="V157" s="496"/>
      <c r="W157" s="496"/>
      <c r="X157" s="496"/>
      <c r="Y157" s="496"/>
      <c r="Z157" s="496"/>
      <c r="AA157" s="496"/>
      <c r="AB157" s="496"/>
      <c r="AC157" s="496"/>
      <c r="AD157" s="496"/>
      <c r="AE157" s="496"/>
      <c r="AF157" s="496"/>
      <c r="AG157" s="496"/>
      <c r="AH157" s="496"/>
      <c r="AI157" s="496"/>
      <c r="AJ157" s="496"/>
      <c r="AK157" s="496"/>
      <c r="AL157" s="496"/>
      <c r="AM157" s="496"/>
      <c r="AN157" s="496"/>
      <c r="AO157" s="496"/>
      <c r="AP157" s="496"/>
      <c r="AQ157" s="496"/>
      <c r="AR157" s="496"/>
      <c r="AS157" s="505" t="s">
        <v>704</v>
      </c>
      <c r="AT157" s="505"/>
      <c r="AU157" s="437"/>
      <c r="AV157" s="650">
        <v>2022</v>
      </c>
      <c r="AW157" s="575"/>
      <c r="BD157" s="437"/>
      <c r="BE157" s="429"/>
      <c r="BF157" s="429"/>
      <c r="BG157" s="428">
        <v>1</v>
      </c>
    </row>
    <row r="158" spans="1:59" ht="45" customHeight="1">
      <c r="A158" s="495">
        <f t="shared" si="35"/>
        <v>128</v>
      </c>
      <c r="B158" s="710"/>
      <c r="C158" s="528" t="s">
        <v>1253</v>
      </c>
      <c r="D158" s="481" t="s">
        <v>23</v>
      </c>
      <c r="E158" s="455">
        <f t="shared" si="33"/>
        <v>4.2954600000000003</v>
      </c>
      <c r="F158" s="657"/>
      <c r="G158" s="657"/>
      <c r="H158" s="657"/>
      <c r="I158" s="657"/>
      <c r="J158" s="455">
        <f t="shared" si="34"/>
        <v>4.2954600000000003</v>
      </c>
      <c r="K158" s="455" t="s">
        <v>425</v>
      </c>
      <c r="L158" s="455" t="s">
        <v>1354</v>
      </c>
      <c r="M158" s="496"/>
      <c r="N158" s="496">
        <v>2.8989999999999998E-2</v>
      </c>
      <c r="O158" s="496"/>
      <c r="P158" s="496">
        <v>1.3489200000000001</v>
      </c>
      <c r="Q158" s="496">
        <v>0.50561</v>
      </c>
      <c r="R158" s="496"/>
      <c r="S158" s="496">
        <v>0.1</v>
      </c>
      <c r="T158" s="496">
        <v>2.1539099999999998</v>
      </c>
      <c r="U158" s="496"/>
      <c r="V158" s="496"/>
      <c r="W158" s="496"/>
      <c r="X158" s="496">
        <v>0.15803</v>
      </c>
      <c r="Y158" s="496"/>
      <c r="Z158" s="496"/>
      <c r="AA158" s="496"/>
      <c r="AB158" s="496"/>
      <c r="AC158" s="496"/>
      <c r="AD158" s="496"/>
      <c r="AE158" s="496"/>
      <c r="AF158" s="496"/>
      <c r="AG158" s="496"/>
      <c r="AH158" s="496"/>
      <c r="AI158" s="496"/>
      <c r="AJ158" s="496"/>
      <c r="AK158" s="496"/>
      <c r="AL158" s="496"/>
      <c r="AM158" s="496"/>
      <c r="AN158" s="496"/>
      <c r="AO158" s="496"/>
      <c r="AP158" s="496"/>
      <c r="AQ158" s="496"/>
      <c r="AR158" s="496"/>
      <c r="AS158" s="505" t="s">
        <v>706</v>
      </c>
      <c r="AT158" s="505"/>
      <c r="AU158" s="437"/>
      <c r="AV158" s="650">
        <v>2022</v>
      </c>
      <c r="AW158" s="575"/>
      <c r="BD158" s="437"/>
      <c r="BE158" s="429"/>
      <c r="BF158" s="429"/>
      <c r="BG158" s="428">
        <v>1</v>
      </c>
    </row>
    <row r="159" spans="1:59" ht="45" customHeight="1">
      <c r="A159" s="495">
        <f t="shared" si="35"/>
        <v>129</v>
      </c>
      <c r="B159" s="710"/>
      <c r="C159" s="528" t="s">
        <v>1234</v>
      </c>
      <c r="D159" s="481" t="s">
        <v>23</v>
      </c>
      <c r="E159" s="455">
        <f t="shared" si="33"/>
        <v>8.6739999999999998E-2</v>
      </c>
      <c r="F159" s="657"/>
      <c r="G159" s="657"/>
      <c r="H159" s="657"/>
      <c r="I159" s="657"/>
      <c r="J159" s="455">
        <f t="shared" si="34"/>
        <v>8.6739999999999998E-2</v>
      </c>
      <c r="K159" s="455" t="s">
        <v>425</v>
      </c>
      <c r="L159" s="455" t="s">
        <v>252</v>
      </c>
      <c r="M159" s="496"/>
      <c r="N159" s="496">
        <v>8.6739999999999998E-2</v>
      </c>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6"/>
      <c r="AJ159" s="496"/>
      <c r="AK159" s="496"/>
      <c r="AL159" s="496"/>
      <c r="AM159" s="496"/>
      <c r="AN159" s="496"/>
      <c r="AO159" s="496"/>
      <c r="AP159" s="496"/>
      <c r="AQ159" s="496"/>
      <c r="AR159" s="496"/>
      <c r="AS159" s="437" t="s">
        <v>707</v>
      </c>
      <c r="AT159" s="437"/>
      <c r="AU159" s="437"/>
      <c r="AV159" s="651">
        <v>2022</v>
      </c>
      <c r="AW159" s="600"/>
      <c r="BD159" s="598"/>
      <c r="BE159" s="601"/>
      <c r="BF159" s="601"/>
      <c r="BG159" s="602">
        <v>1</v>
      </c>
    </row>
    <row r="160" spans="1:59" ht="45" customHeight="1">
      <c r="A160" s="495">
        <f t="shared" si="35"/>
        <v>130</v>
      </c>
      <c r="B160" s="710"/>
      <c r="C160" s="528" t="s">
        <v>1325</v>
      </c>
      <c r="D160" s="481" t="s">
        <v>23</v>
      </c>
      <c r="E160" s="455"/>
      <c r="F160" s="657"/>
      <c r="G160" s="657"/>
      <c r="H160" s="657"/>
      <c r="I160" s="657"/>
      <c r="J160" s="455">
        <f t="shared" si="34"/>
        <v>0.39093</v>
      </c>
      <c r="K160" s="455" t="s">
        <v>425</v>
      </c>
      <c r="L160" s="455" t="s">
        <v>764</v>
      </c>
      <c r="M160" s="496"/>
      <c r="N160" s="496"/>
      <c r="O160" s="496"/>
      <c r="P160" s="496">
        <v>0.29951</v>
      </c>
      <c r="Q160" s="496"/>
      <c r="R160" s="496"/>
      <c r="S160" s="496"/>
      <c r="T160" s="496">
        <v>9.1420000000000001E-2</v>
      </c>
      <c r="U160" s="496"/>
      <c r="V160" s="496"/>
      <c r="W160" s="496"/>
      <c r="X160" s="496"/>
      <c r="Y160" s="496"/>
      <c r="Z160" s="496"/>
      <c r="AA160" s="496"/>
      <c r="AB160" s="496"/>
      <c r="AC160" s="496"/>
      <c r="AD160" s="496"/>
      <c r="AE160" s="496"/>
      <c r="AF160" s="496"/>
      <c r="AG160" s="496"/>
      <c r="AH160" s="496"/>
      <c r="AI160" s="496"/>
      <c r="AJ160" s="496"/>
      <c r="AK160" s="496"/>
      <c r="AL160" s="496"/>
      <c r="AM160" s="496"/>
      <c r="AN160" s="496"/>
      <c r="AO160" s="496"/>
      <c r="AP160" s="496"/>
      <c r="AQ160" s="496"/>
      <c r="AR160" s="496"/>
      <c r="AS160" s="437" t="s">
        <v>705</v>
      </c>
      <c r="AT160" s="437"/>
      <c r="AU160" s="437"/>
      <c r="AV160" s="651"/>
      <c r="AW160" s="600"/>
      <c r="BD160" s="598"/>
      <c r="BE160" s="601"/>
      <c r="BF160" s="601"/>
      <c r="BG160" s="602">
        <v>1</v>
      </c>
    </row>
    <row r="161" spans="1:59" s="635" customFormat="1" ht="24.95" customHeight="1">
      <c r="A161" s="705">
        <v>2</v>
      </c>
      <c r="B161" s="705"/>
      <c r="C161" s="438" t="s">
        <v>1261</v>
      </c>
      <c r="D161" s="773"/>
      <c r="E161" s="774"/>
      <c r="F161" s="706"/>
      <c r="G161" s="706"/>
      <c r="H161" s="706"/>
      <c r="I161" s="706"/>
      <c r="J161" s="455">
        <f t="shared" si="34"/>
        <v>0</v>
      </c>
      <c r="K161" s="455" t="s">
        <v>425</v>
      </c>
      <c r="L161" s="455" t="s">
        <v>1331</v>
      </c>
      <c r="M161" s="706"/>
      <c r="N161" s="706"/>
      <c r="O161" s="706"/>
      <c r="P161" s="706"/>
      <c r="Q161" s="706"/>
      <c r="R161" s="706"/>
      <c r="S161" s="706"/>
      <c r="T161" s="706"/>
      <c r="U161" s="706"/>
      <c r="V161" s="706"/>
      <c r="W161" s="706"/>
      <c r="X161" s="706"/>
      <c r="Y161" s="706"/>
      <c r="Z161" s="706"/>
      <c r="AA161" s="706"/>
      <c r="AB161" s="706"/>
      <c r="AC161" s="706"/>
      <c r="AD161" s="706"/>
      <c r="AE161" s="706"/>
      <c r="AF161" s="706"/>
      <c r="AG161" s="706"/>
      <c r="AH161" s="706"/>
      <c r="AI161" s="706"/>
      <c r="AJ161" s="706"/>
      <c r="AK161" s="706"/>
      <c r="AL161" s="706"/>
      <c r="AM161" s="706"/>
      <c r="AN161" s="706"/>
      <c r="AO161" s="706"/>
      <c r="AP161" s="706"/>
      <c r="AQ161" s="706"/>
      <c r="AR161" s="706"/>
      <c r="AS161" s="705"/>
      <c r="AT161" s="705"/>
      <c r="AU161" s="705"/>
      <c r="AV161" s="716"/>
      <c r="AW161" s="705"/>
      <c r="AX161" s="705"/>
      <c r="AY161" s="705"/>
      <c r="AZ161" s="705"/>
      <c r="BA161" s="705"/>
      <c r="BB161" s="705"/>
      <c r="BC161" s="705"/>
      <c r="BD161" s="705"/>
      <c r="BE161" s="705"/>
      <c r="BF161" s="705"/>
      <c r="BG161" s="705"/>
    </row>
    <row r="162" spans="1:59" ht="45" customHeight="1">
      <c r="A162" s="662">
        <f>A160+1</f>
        <v>131</v>
      </c>
      <c r="B162" s="429"/>
      <c r="C162" s="755" t="s">
        <v>1262</v>
      </c>
      <c r="D162" s="437" t="s">
        <v>11</v>
      </c>
      <c r="E162" s="497">
        <v>0.16402</v>
      </c>
      <c r="F162" s="663"/>
      <c r="G162" s="663"/>
      <c r="H162" s="663"/>
      <c r="I162" s="663"/>
      <c r="J162" s="455">
        <f t="shared" si="34"/>
        <v>0.16402</v>
      </c>
      <c r="K162" s="455" t="s">
        <v>425</v>
      </c>
      <c r="L162" s="455" t="s">
        <v>252</v>
      </c>
      <c r="M162" s="606"/>
      <c r="N162" s="606">
        <v>0.16402</v>
      </c>
      <c r="O162" s="606"/>
      <c r="P162" s="606"/>
      <c r="Q162" s="606"/>
      <c r="R162" s="606"/>
      <c r="S162" s="606"/>
      <c r="T162" s="606"/>
      <c r="U162" s="606"/>
      <c r="V162" s="606"/>
      <c r="W162" s="606"/>
      <c r="X162" s="606"/>
      <c r="Y162" s="606"/>
      <c r="Z162" s="606"/>
      <c r="AA162" s="606"/>
      <c r="AB162" s="606"/>
      <c r="AC162" s="606"/>
      <c r="AD162" s="606"/>
      <c r="AE162" s="606"/>
      <c r="AF162" s="606"/>
      <c r="AG162" s="606"/>
      <c r="AH162" s="606"/>
      <c r="AI162" s="606"/>
      <c r="AJ162" s="606"/>
      <c r="AK162" s="606"/>
      <c r="AL162" s="606"/>
      <c r="AM162" s="606"/>
      <c r="AN162" s="606"/>
      <c r="AO162" s="606"/>
      <c r="AP162" s="606"/>
      <c r="AQ162" s="606"/>
      <c r="AR162" s="606"/>
      <c r="AS162" s="437" t="s">
        <v>700</v>
      </c>
      <c r="AT162" s="429"/>
      <c r="AU162" s="437"/>
      <c r="AV162" s="652"/>
      <c r="AW162" s="429"/>
      <c r="AX162" s="429"/>
      <c r="AY162" s="429"/>
      <c r="AZ162" s="429"/>
      <c r="BA162" s="429"/>
      <c r="BB162" s="429"/>
      <c r="BC162" s="429"/>
      <c r="BD162" s="437"/>
      <c r="BE162" s="429"/>
      <c r="BF162" s="429"/>
      <c r="BG162" s="428">
        <v>1</v>
      </c>
    </row>
    <row r="163" spans="1:59" s="635" customFormat="1" ht="45" customHeight="1">
      <c r="A163" s="705">
        <v>3</v>
      </c>
      <c r="B163" s="705"/>
      <c r="C163" s="438" t="s">
        <v>1326</v>
      </c>
      <c r="D163" s="773"/>
      <c r="E163" s="774"/>
      <c r="F163" s="706"/>
      <c r="G163" s="706"/>
      <c r="H163" s="706"/>
      <c r="I163" s="706"/>
      <c r="J163" s="706"/>
      <c r="K163" s="706"/>
      <c r="L163" s="455" t="s">
        <v>1331</v>
      </c>
      <c r="M163" s="706"/>
      <c r="N163" s="706"/>
      <c r="O163" s="706"/>
      <c r="P163" s="706"/>
      <c r="Q163" s="706"/>
      <c r="R163" s="706"/>
      <c r="S163" s="706"/>
      <c r="T163" s="706"/>
      <c r="U163" s="706"/>
      <c r="V163" s="706"/>
      <c r="W163" s="706"/>
      <c r="X163" s="706"/>
      <c r="Y163" s="706"/>
      <c r="Z163" s="706"/>
      <c r="AA163" s="706"/>
      <c r="AB163" s="706"/>
      <c r="AC163" s="706"/>
      <c r="AD163" s="706"/>
      <c r="AE163" s="706"/>
      <c r="AF163" s="706"/>
      <c r="AG163" s="706"/>
      <c r="AH163" s="706"/>
      <c r="AI163" s="706"/>
      <c r="AJ163" s="706"/>
      <c r="AK163" s="706"/>
      <c r="AL163" s="706"/>
      <c r="AM163" s="706"/>
      <c r="AN163" s="706"/>
      <c r="AO163" s="706"/>
      <c r="AP163" s="706"/>
      <c r="AQ163" s="706"/>
      <c r="AR163" s="706"/>
      <c r="AS163" s="705"/>
      <c r="AT163" s="705"/>
      <c r="AU163" s="705"/>
      <c r="AV163" s="716"/>
      <c r="AW163" s="705"/>
      <c r="AX163" s="705"/>
      <c r="AY163" s="705"/>
      <c r="AZ163" s="705"/>
      <c r="BA163" s="705"/>
      <c r="BB163" s="705"/>
      <c r="BC163" s="705"/>
      <c r="BD163" s="705"/>
      <c r="BE163" s="705"/>
      <c r="BF163" s="705"/>
      <c r="BG163" s="705"/>
    </row>
    <row r="164" spans="1:59" s="616" customFormat="1" ht="24.95" customHeight="1">
      <c r="A164" s="865">
        <f>A162+1</f>
        <v>132</v>
      </c>
      <c r="B164" s="607"/>
      <c r="C164" s="867" t="s">
        <v>1327</v>
      </c>
      <c r="D164" s="868" t="s">
        <v>3</v>
      </c>
      <c r="E164" s="869">
        <f>SUM(J164:J175)</f>
        <v>300</v>
      </c>
      <c r="F164" s="869"/>
      <c r="G164" s="608"/>
      <c r="H164" s="669"/>
      <c r="I164" s="610"/>
      <c r="J164" s="610">
        <f t="shared" ref="J164:J175" si="36">SUM(M164:Q164)+SUM(S164:AP164)</f>
        <v>40.5</v>
      </c>
      <c r="K164" s="610" t="s">
        <v>1328</v>
      </c>
      <c r="L164" s="455" t="s">
        <v>739</v>
      </c>
      <c r="M164" s="608"/>
      <c r="N164" s="608"/>
      <c r="O164" s="608"/>
      <c r="P164" s="608"/>
      <c r="Q164" s="608"/>
      <c r="R164" s="611"/>
      <c r="S164" s="611"/>
      <c r="T164" s="608"/>
      <c r="U164" s="608"/>
      <c r="V164" s="608"/>
      <c r="W164" s="608"/>
      <c r="X164" s="608"/>
      <c r="Y164" s="608"/>
      <c r="Z164" s="608"/>
      <c r="AA164" s="608"/>
      <c r="AB164" s="608"/>
      <c r="AC164" s="608"/>
      <c r="AD164" s="608"/>
      <c r="AE164" s="608"/>
      <c r="AF164" s="608"/>
      <c r="AG164" s="608"/>
      <c r="AH164" s="608"/>
      <c r="AI164" s="608"/>
      <c r="AJ164" s="608"/>
      <c r="AK164" s="608"/>
      <c r="AL164" s="608"/>
      <c r="AM164" s="608"/>
      <c r="AN164" s="713">
        <v>40.5</v>
      </c>
      <c r="AO164" s="608"/>
      <c r="AP164" s="608"/>
      <c r="AQ164" s="608"/>
      <c r="AR164" s="608"/>
      <c r="AS164" s="711" t="s">
        <v>664</v>
      </c>
      <c r="AT164" s="613"/>
      <c r="AU164" s="868" t="s">
        <v>1329</v>
      </c>
      <c r="AV164" s="856"/>
      <c r="AW164" s="712" t="s">
        <v>767</v>
      </c>
      <c r="AX164" s="859" t="s">
        <v>1329</v>
      </c>
      <c r="AY164" s="614"/>
      <c r="AZ164" s="615"/>
      <c r="BD164" s="617"/>
      <c r="BE164" s="617"/>
      <c r="BF164" s="617"/>
      <c r="BG164" s="862">
        <v>1</v>
      </c>
    </row>
    <row r="165" spans="1:59" s="616" customFormat="1" ht="24.95" customHeight="1">
      <c r="A165" s="866"/>
      <c r="B165" s="607"/>
      <c r="C165" s="867"/>
      <c r="D165" s="868"/>
      <c r="E165" s="869"/>
      <c r="F165" s="869"/>
      <c r="G165" s="608"/>
      <c r="H165" s="669"/>
      <c r="I165" s="610"/>
      <c r="J165" s="610">
        <f t="shared" si="36"/>
        <v>19</v>
      </c>
      <c r="K165" s="610" t="s">
        <v>1328</v>
      </c>
      <c r="L165" s="455" t="s">
        <v>739</v>
      </c>
      <c r="M165" s="608"/>
      <c r="N165" s="608"/>
      <c r="O165" s="608"/>
      <c r="P165" s="608"/>
      <c r="Q165" s="608"/>
      <c r="R165" s="611"/>
      <c r="S165" s="611"/>
      <c r="T165" s="608"/>
      <c r="U165" s="608"/>
      <c r="V165" s="608"/>
      <c r="W165" s="608"/>
      <c r="X165" s="608"/>
      <c r="Y165" s="608"/>
      <c r="Z165" s="608"/>
      <c r="AA165" s="608"/>
      <c r="AB165" s="608"/>
      <c r="AC165" s="608"/>
      <c r="AD165" s="608"/>
      <c r="AE165" s="608"/>
      <c r="AF165" s="608"/>
      <c r="AG165" s="608"/>
      <c r="AH165" s="608"/>
      <c r="AI165" s="608"/>
      <c r="AJ165" s="608"/>
      <c r="AK165" s="608"/>
      <c r="AL165" s="608"/>
      <c r="AM165" s="608"/>
      <c r="AN165" s="713">
        <v>19</v>
      </c>
      <c r="AO165" s="608"/>
      <c r="AP165" s="608"/>
      <c r="AQ165" s="608"/>
      <c r="AR165" s="608"/>
      <c r="AS165" s="711" t="s">
        <v>696</v>
      </c>
      <c r="AT165" s="613"/>
      <c r="AU165" s="868"/>
      <c r="AV165" s="857"/>
      <c r="AW165" s="712" t="s">
        <v>767</v>
      </c>
      <c r="AX165" s="860"/>
      <c r="AY165" s="614"/>
      <c r="AZ165" s="615"/>
      <c r="BD165" s="617"/>
      <c r="BE165" s="617"/>
      <c r="BF165" s="617"/>
      <c r="BG165" s="863"/>
    </row>
    <row r="166" spans="1:59" s="616" customFormat="1" ht="24.95" customHeight="1">
      <c r="A166" s="866"/>
      <c r="B166" s="607"/>
      <c r="C166" s="867"/>
      <c r="D166" s="868"/>
      <c r="E166" s="869"/>
      <c r="F166" s="869"/>
      <c r="G166" s="608"/>
      <c r="H166" s="669"/>
      <c r="I166" s="610"/>
      <c r="J166" s="610">
        <f t="shared" si="36"/>
        <v>20</v>
      </c>
      <c r="K166" s="610" t="s">
        <v>1328</v>
      </c>
      <c r="L166" s="455" t="s">
        <v>739</v>
      </c>
      <c r="M166" s="608"/>
      <c r="N166" s="608"/>
      <c r="O166" s="608"/>
      <c r="P166" s="608"/>
      <c r="Q166" s="608"/>
      <c r="R166" s="611"/>
      <c r="S166" s="611"/>
      <c r="T166" s="608"/>
      <c r="U166" s="608"/>
      <c r="V166" s="608"/>
      <c r="W166" s="608"/>
      <c r="X166" s="608"/>
      <c r="Y166" s="608"/>
      <c r="Z166" s="608"/>
      <c r="AA166" s="608"/>
      <c r="AB166" s="608"/>
      <c r="AC166" s="608"/>
      <c r="AD166" s="608"/>
      <c r="AE166" s="608"/>
      <c r="AF166" s="608"/>
      <c r="AG166" s="608"/>
      <c r="AH166" s="608"/>
      <c r="AI166" s="608"/>
      <c r="AJ166" s="608"/>
      <c r="AK166" s="608"/>
      <c r="AL166" s="608"/>
      <c r="AM166" s="608"/>
      <c r="AN166" s="713">
        <v>20</v>
      </c>
      <c r="AO166" s="608"/>
      <c r="AP166" s="608"/>
      <c r="AQ166" s="608"/>
      <c r="AR166" s="608"/>
      <c r="AS166" s="711" t="s">
        <v>697</v>
      </c>
      <c r="AT166" s="613"/>
      <c r="AU166" s="868"/>
      <c r="AV166" s="857"/>
      <c r="AW166" s="712" t="s">
        <v>767</v>
      </c>
      <c r="AX166" s="860"/>
      <c r="AY166" s="614"/>
      <c r="AZ166" s="615"/>
      <c r="BD166" s="617"/>
      <c r="BE166" s="617"/>
      <c r="BF166" s="617"/>
      <c r="BG166" s="863"/>
    </row>
    <row r="167" spans="1:59" s="616" customFormat="1" ht="24.95" customHeight="1">
      <c r="A167" s="866"/>
      <c r="B167" s="607"/>
      <c r="C167" s="867"/>
      <c r="D167" s="868"/>
      <c r="E167" s="869"/>
      <c r="F167" s="869"/>
      <c r="G167" s="608"/>
      <c r="H167" s="669"/>
      <c r="I167" s="610"/>
      <c r="J167" s="610">
        <f t="shared" si="36"/>
        <v>30</v>
      </c>
      <c r="K167" s="610" t="s">
        <v>1328</v>
      </c>
      <c r="L167" s="455" t="s">
        <v>739</v>
      </c>
      <c r="M167" s="608"/>
      <c r="N167" s="608"/>
      <c r="O167" s="608"/>
      <c r="P167" s="608"/>
      <c r="Q167" s="608"/>
      <c r="R167" s="611"/>
      <c r="S167" s="611"/>
      <c r="T167" s="608"/>
      <c r="U167" s="608"/>
      <c r="V167" s="608"/>
      <c r="W167" s="608"/>
      <c r="X167" s="608"/>
      <c r="Y167" s="608"/>
      <c r="Z167" s="608"/>
      <c r="AA167" s="608"/>
      <c r="AB167" s="608"/>
      <c r="AC167" s="608"/>
      <c r="AD167" s="608"/>
      <c r="AE167" s="608"/>
      <c r="AF167" s="608"/>
      <c r="AG167" s="608"/>
      <c r="AH167" s="608"/>
      <c r="AI167" s="608"/>
      <c r="AJ167" s="608"/>
      <c r="AK167" s="608"/>
      <c r="AL167" s="608"/>
      <c r="AM167" s="608"/>
      <c r="AN167" s="713">
        <v>30</v>
      </c>
      <c r="AO167" s="608"/>
      <c r="AP167" s="608"/>
      <c r="AQ167" s="608"/>
      <c r="AR167" s="608"/>
      <c r="AS167" s="711" t="s">
        <v>698</v>
      </c>
      <c r="AT167" s="613"/>
      <c r="AU167" s="868"/>
      <c r="AV167" s="857"/>
      <c r="AW167" s="712" t="s">
        <v>767</v>
      </c>
      <c r="AX167" s="860"/>
      <c r="AY167" s="614"/>
      <c r="AZ167" s="615"/>
      <c r="BD167" s="617"/>
      <c r="BE167" s="617"/>
      <c r="BF167" s="617"/>
      <c r="BG167" s="863"/>
    </row>
    <row r="168" spans="1:59" s="616" customFormat="1" ht="24.95" customHeight="1">
      <c r="A168" s="866"/>
      <c r="B168" s="607"/>
      <c r="C168" s="867"/>
      <c r="D168" s="868"/>
      <c r="E168" s="869"/>
      <c r="F168" s="869"/>
      <c r="G168" s="608"/>
      <c r="H168" s="669"/>
      <c r="I168" s="610"/>
      <c r="J168" s="610">
        <f t="shared" si="36"/>
        <v>25</v>
      </c>
      <c r="K168" s="610" t="s">
        <v>1328</v>
      </c>
      <c r="L168" s="455" t="s">
        <v>739</v>
      </c>
      <c r="M168" s="608"/>
      <c r="N168" s="608"/>
      <c r="O168" s="608"/>
      <c r="P168" s="608"/>
      <c r="Q168" s="608"/>
      <c r="R168" s="611"/>
      <c r="S168" s="611"/>
      <c r="T168" s="608"/>
      <c r="U168" s="608"/>
      <c r="V168" s="608"/>
      <c r="W168" s="608"/>
      <c r="X168" s="608"/>
      <c r="Y168" s="608"/>
      <c r="Z168" s="608"/>
      <c r="AA168" s="608"/>
      <c r="AB168" s="608"/>
      <c r="AC168" s="608"/>
      <c r="AD168" s="608"/>
      <c r="AE168" s="608"/>
      <c r="AF168" s="608"/>
      <c r="AG168" s="608"/>
      <c r="AH168" s="608"/>
      <c r="AI168" s="608"/>
      <c r="AJ168" s="608"/>
      <c r="AK168" s="608"/>
      <c r="AL168" s="608"/>
      <c r="AM168" s="608"/>
      <c r="AN168" s="713">
        <v>25</v>
      </c>
      <c r="AO168" s="608"/>
      <c r="AP168" s="608"/>
      <c r="AQ168" s="608"/>
      <c r="AR168" s="608"/>
      <c r="AS168" s="711" t="s">
        <v>700</v>
      </c>
      <c r="AT168" s="613"/>
      <c r="AU168" s="868"/>
      <c r="AV168" s="857"/>
      <c r="AW168" s="712" t="s">
        <v>767</v>
      </c>
      <c r="AX168" s="860"/>
      <c r="AY168" s="614"/>
      <c r="AZ168" s="615"/>
      <c r="BD168" s="617"/>
      <c r="BE168" s="617"/>
      <c r="BF168" s="617"/>
      <c r="BG168" s="863"/>
    </row>
    <row r="169" spans="1:59" s="616" customFormat="1" ht="24.95" customHeight="1">
      <c r="A169" s="866"/>
      <c r="B169" s="607"/>
      <c r="C169" s="867"/>
      <c r="D169" s="868"/>
      <c r="E169" s="869"/>
      <c r="F169" s="869"/>
      <c r="G169" s="608"/>
      <c r="H169" s="669"/>
      <c r="I169" s="610"/>
      <c r="J169" s="610">
        <f t="shared" si="36"/>
        <v>25</v>
      </c>
      <c r="K169" s="610" t="s">
        <v>1328</v>
      </c>
      <c r="L169" s="455" t="s">
        <v>739</v>
      </c>
      <c r="M169" s="608"/>
      <c r="N169" s="608"/>
      <c r="O169" s="608"/>
      <c r="P169" s="608"/>
      <c r="Q169" s="608"/>
      <c r="R169" s="611"/>
      <c r="S169" s="611"/>
      <c r="T169" s="608"/>
      <c r="U169" s="608"/>
      <c r="V169" s="608"/>
      <c r="W169" s="608"/>
      <c r="X169" s="608"/>
      <c r="Y169" s="608"/>
      <c r="Z169" s="608"/>
      <c r="AA169" s="608"/>
      <c r="AB169" s="608"/>
      <c r="AC169" s="608"/>
      <c r="AD169" s="608"/>
      <c r="AE169" s="608"/>
      <c r="AF169" s="608"/>
      <c r="AG169" s="608"/>
      <c r="AH169" s="608"/>
      <c r="AI169" s="608"/>
      <c r="AJ169" s="608"/>
      <c r="AK169" s="608"/>
      <c r="AL169" s="608"/>
      <c r="AM169" s="608"/>
      <c r="AN169" s="713">
        <v>25</v>
      </c>
      <c r="AO169" s="608"/>
      <c r="AP169" s="608"/>
      <c r="AQ169" s="608"/>
      <c r="AR169" s="608"/>
      <c r="AS169" s="711" t="s">
        <v>699</v>
      </c>
      <c r="AT169" s="613"/>
      <c r="AU169" s="868"/>
      <c r="AV169" s="857"/>
      <c r="AW169" s="712" t="s">
        <v>767</v>
      </c>
      <c r="AX169" s="860"/>
      <c r="AY169" s="614"/>
      <c r="AZ169" s="615"/>
      <c r="BD169" s="617"/>
      <c r="BE169" s="617"/>
      <c r="BF169" s="617"/>
      <c r="BG169" s="863"/>
    </row>
    <row r="170" spans="1:59" s="616" customFormat="1" ht="24.95" customHeight="1">
      <c r="A170" s="866"/>
      <c r="B170" s="607"/>
      <c r="C170" s="867"/>
      <c r="D170" s="868"/>
      <c r="E170" s="869"/>
      <c r="F170" s="869"/>
      <c r="G170" s="608"/>
      <c r="H170" s="669"/>
      <c r="I170" s="610"/>
      <c r="J170" s="610">
        <f t="shared" si="36"/>
        <v>35</v>
      </c>
      <c r="K170" s="610" t="s">
        <v>1328</v>
      </c>
      <c r="L170" s="455" t="s">
        <v>739</v>
      </c>
      <c r="M170" s="608"/>
      <c r="N170" s="608"/>
      <c r="O170" s="608"/>
      <c r="P170" s="608"/>
      <c r="Q170" s="608"/>
      <c r="R170" s="611"/>
      <c r="S170" s="611"/>
      <c r="T170" s="608"/>
      <c r="U170" s="608"/>
      <c r="V170" s="608"/>
      <c r="W170" s="608"/>
      <c r="X170" s="608"/>
      <c r="Y170" s="608"/>
      <c r="Z170" s="608"/>
      <c r="AA170" s="608"/>
      <c r="AB170" s="608"/>
      <c r="AC170" s="608"/>
      <c r="AD170" s="608"/>
      <c r="AE170" s="608"/>
      <c r="AF170" s="608"/>
      <c r="AG170" s="608"/>
      <c r="AH170" s="608"/>
      <c r="AI170" s="608"/>
      <c r="AJ170" s="608"/>
      <c r="AK170" s="608"/>
      <c r="AL170" s="608"/>
      <c r="AM170" s="608"/>
      <c r="AN170" s="713">
        <v>35</v>
      </c>
      <c r="AO170" s="608"/>
      <c r="AP170" s="608"/>
      <c r="AQ170" s="608"/>
      <c r="AR170" s="608"/>
      <c r="AS170" s="711" t="s">
        <v>701</v>
      </c>
      <c r="AT170" s="613"/>
      <c r="AU170" s="868"/>
      <c r="AV170" s="857"/>
      <c r="AW170" s="712" t="s">
        <v>767</v>
      </c>
      <c r="AX170" s="860"/>
      <c r="AY170" s="614"/>
      <c r="AZ170" s="615"/>
      <c r="BD170" s="617"/>
      <c r="BE170" s="617"/>
      <c r="BF170" s="617"/>
      <c r="BG170" s="863"/>
    </row>
    <row r="171" spans="1:59" s="616" customFormat="1" ht="24.95" customHeight="1">
      <c r="A171" s="866"/>
      <c r="B171" s="607"/>
      <c r="C171" s="867"/>
      <c r="D171" s="868"/>
      <c r="E171" s="869"/>
      <c r="F171" s="869"/>
      <c r="G171" s="608"/>
      <c r="H171" s="669"/>
      <c r="I171" s="610"/>
      <c r="J171" s="610">
        <f t="shared" si="36"/>
        <v>10</v>
      </c>
      <c r="K171" s="610" t="s">
        <v>1328</v>
      </c>
      <c r="L171" s="455" t="s">
        <v>739</v>
      </c>
      <c r="M171" s="608"/>
      <c r="N171" s="608"/>
      <c r="O171" s="608"/>
      <c r="P171" s="608"/>
      <c r="Q171" s="608"/>
      <c r="R171" s="611"/>
      <c r="S171" s="611"/>
      <c r="T171" s="608"/>
      <c r="U171" s="608"/>
      <c r="V171" s="608"/>
      <c r="W171" s="608"/>
      <c r="X171" s="608"/>
      <c r="Y171" s="608"/>
      <c r="Z171" s="608"/>
      <c r="AA171" s="608"/>
      <c r="AB171" s="608"/>
      <c r="AC171" s="608"/>
      <c r="AD171" s="608"/>
      <c r="AE171" s="608"/>
      <c r="AF171" s="608"/>
      <c r="AG171" s="608"/>
      <c r="AH171" s="608"/>
      <c r="AI171" s="608"/>
      <c r="AJ171" s="608"/>
      <c r="AK171" s="608"/>
      <c r="AL171" s="608"/>
      <c r="AM171" s="608"/>
      <c r="AN171" s="713">
        <v>10</v>
      </c>
      <c r="AO171" s="608"/>
      <c r="AP171" s="608"/>
      <c r="AQ171" s="608"/>
      <c r="AR171" s="608"/>
      <c r="AS171" s="711" t="s">
        <v>703</v>
      </c>
      <c r="AT171" s="613"/>
      <c r="AU171" s="868"/>
      <c r="AV171" s="857"/>
      <c r="AW171" s="712" t="s">
        <v>767</v>
      </c>
      <c r="AX171" s="860"/>
      <c r="AY171" s="614"/>
      <c r="AZ171" s="615"/>
      <c r="BD171" s="617"/>
      <c r="BE171" s="617"/>
      <c r="BF171" s="617"/>
      <c r="BG171" s="863"/>
    </row>
    <row r="172" spans="1:59" s="616" customFormat="1" ht="24.95" customHeight="1">
      <c r="A172" s="866"/>
      <c r="B172" s="607"/>
      <c r="C172" s="867"/>
      <c r="D172" s="868"/>
      <c r="E172" s="869"/>
      <c r="F172" s="869"/>
      <c r="G172" s="608"/>
      <c r="H172" s="669"/>
      <c r="I172" s="610"/>
      <c r="J172" s="610">
        <f t="shared" si="36"/>
        <v>10.5</v>
      </c>
      <c r="K172" s="610" t="s">
        <v>1328</v>
      </c>
      <c r="L172" s="455" t="s">
        <v>739</v>
      </c>
      <c r="M172" s="608"/>
      <c r="N172" s="608"/>
      <c r="O172" s="608"/>
      <c r="P172" s="608"/>
      <c r="Q172" s="608"/>
      <c r="R172" s="611"/>
      <c r="S172" s="611"/>
      <c r="T172" s="608"/>
      <c r="U172" s="608"/>
      <c r="V172" s="608"/>
      <c r="W172" s="608"/>
      <c r="X172" s="608"/>
      <c r="Y172" s="608"/>
      <c r="Z172" s="608"/>
      <c r="AA172" s="608"/>
      <c r="AB172" s="608"/>
      <c r="AC172" s="608"/>
      <c r="AD172" s="608"/>
      <c r="AE172" s="608"/>
      <c r="AF172" s="608"/>
      <c r="AG172" s="608"/>
      <c r="AH172" s="608"/>
      <c r="AI172" s="608"/>
      <c r="AJ172" s="608"/>
      <c r="AK172" s="608"/>
      <c r="AL172" s="608"/>
      <c r="AM172" s="608"/>
      <c r="AN172" s="713">
        <v>10.5</v>
      </c>
      <c r="AO172" s="608"/>
      <c r="AP172" s="608"/>
      <c r="AQ172" s="608"/>
      <c r="AR172" s="608"/>
      <c r="AS172" s="711" t="s">
        <v>704</v>
      </c>
      <c r="AT172" s="613"/>
      <c r="AU172" s="868"/>
      <c r="AV172" s="857"/>
      <c r="AW172" s="712" t="s">
        <v>767</v>
      </c>
      <c r="AX172" s="860"/>
      <c r="AY172" s="614"/>
      <c r="AZ172" s="615"/>
      <c r="BD172" s="617"/>
      <c r="BE172" s="617"/>
      <c r="BF172" s="617"/>
      <c r="BG172" s="863"/>
    </row>
    <row r="173" spans="1:59" s="616" customFormat="1" ht="24.95" customHeight="1">
      <c r="A173" s="866"/>
      <c r="B173" s="607"/>
      <c r="C173" s="867"/>
      <c r="D173" s="868"/>
      <c r="E173" s="869"/>
      <c r="F173" s="869"/>
      <c r="G173" s="608"/>
      <c r="H173" s="669"/>
      <c r="I173" s="610"/>
      <c r="J173" s="610">
        <f t="shared" si="36"/>
        <v>30</v>
      </c>
      <c r="K173" s="610" t="s">
        <v>1328</v>
      </c>
      <c r="L173" s="455" t="s">
        <v>739</v>
      </c>
      <c r="M173" s="608"/>
      <c r="N173" s="608"/>
      <c r="O173" s="608"/>
      <c r="P173" s="608"/>
      <c r="Q173" s="608"/>
      <c r="R173" s="611"/>
      <c r="S173" s="611"/>
      <c r="T173" s="608"/>
      <c r="U173" s="608"/>
      <c r="V173" s="608"/>
      <c r="W173" s="608"/>
      <c r="X173" s="608"/>
      <c r="Y173" s="608"/>
      <c r="Z173" s="608"/>
      <c r="AA173" s="608"/>
      <c r="AB173" s="608"/>
      <c r="AC173" s="608"/>
      <c r="AD173" s="608"/>
      <c r="AE173" s="608"/>
      <c r="AF173" s="608"/>
      <c r="AG173" s="608"/>
      <c r="AH173" s="608"/>
      <c r="AI173" s="608"/>
      <c r="AJ173" s="608"/>
      <c r="AK173" s="608"/>
      <c r="AL173" s="608"/>
      <c r="AM173" s="608"/>
      <c r="AN173" s="713">
        <v>30</v>
      </c>
      <c r="AO173" s="608"/>
      <c r="AP173" s="608"/>
      <c r="AQ173" s="608"/>
      <c r="AR173" s="608"/>
      <c r="AS173" s="711" t="s">
        <v>705</v>
      </c>
      <c r="AT173" s="613"/>
      <c r="AU173" s="868"/>
      <c r="AV173" s="857"/>
      <c r="AW173" s="712" t="s">
        <v>767</v>
      </c>
      <c r="AX173" s="860"/>
      <c r="AY173" s="614"/>
      <c r="AZ173" s="615"/>
      <c r="BD173" s="617"/>
      <c r="BE173" s="617"/>
      <c r="BF173" s="617"/>
      <c r="BG173" s="863"/>
    </row>
    <row r="174" spans="1:59" s="616" customFormat="1" ht="24.95" customHeight="1">
      <c r="A174" s="866"/>
      <c r="B174" s="607"/>
      <c r="C174" s="867"/>
      <c r="D174" s="868"/>
      <c r="E174" s="869"/>
      <c r="F174" s="869"/>
      <c r="G174" s="608"/>
      <c r="H174" s="669"/>
      <c r="I174" s="610"/>
      <c r="J174" s="610">
        <f t="shared" si="36"/>
        <v>30</v>
      </c>
      <c r="K174" s="610" t="s">
        <v>1328</v>
      </c>
      <c r="L174" s="455" t="s">
        <v>739</v>
      </c>
      <c r="M174" s="608"/>
      <c r="N174" s="608"/>
      <c r="O174" s="608"/>
      <c r="P174" s="608"/>
      <c r="Q174" s="608"/>
      <c r="R174" s="611"/>
      <c r="S174" s="611"/>
      <c r="T174" s="608"/>
      <c r="U174" s="608"/>
      <c r="V174" s="608"/>
      <c r="W174" s="608"/>
      <c r="X174" s="608"/>
      <c r="Y174" s="608"/>
      <c r="Z174" s="608"/>
      <c r="AA174" s="608"/>
      <c r="AB174" s="608"/>
      <c r="AC174" s="608"/>
      <c r="AD174" s="608"/>
      <c r="AE174" s="608"/>
      <c r="AF174" s="608"/>
      <c r="AG174" s="608"/>
      <c r="AH174" s="608"/>
      <c r="AI174" s="608"/>
      <c r="AJ174" s="608"/>
      <c r="AK174" s="608"/>
      <c r="AL174" s="608"/>
      <c r="AM174" s="608"/>
      <c r="AN174" s="713">
        <v>30</v>
      </c>
      <c r="AO174" s="608"/>
      <c r="AP174" s="608"/>
      <c r="AQ174" s="608"/>
      <c r="AR174" s="608"/>
      <c r="AS174" s="711" t="s">
        <v>706</v>
      </c>
      <c r="AT174" s="613"/>
      <c r="AU174" s="868"/>
      <c r="AV174" s="857"/>
      <c r="AW174" s="712" t="s">
        <v>767</v>
      </c>
      <c r="AX174" s="860"/>
      <c r="AY174" s="614"/>
      <c r="AZ174" s="615"/>
      <c r="BD174" s="617"/>
      <c r="BE174" s="617"/>
      <c r="BF174" s="617"/>
      <c r="BG174" s="863"/>
    </row>
    <row r="175" spans="1:59" s="616" customFormat="1" ht="24.95" customHeight="1">
      <c r="A175" s="866"/>
      <c r="B175" s="607"/>
      <c r="C175" s="867"/>
      <c r="D175" s="868"/>
      <c r="E175" s="869"/>
      <c r="F175" s="869"/>
      <c r="G175" s="608"/>
      <c r="H175" s="669"/>
      <c r="I175" s="610"/>
      <c r="J175" s="610">
        <f t="shared" si="36"/>
        <v>25</v>
      </c>
      <c r="K175" s="610" t="s">
        <v>1328</v>
      </c>
      <c r="L175" s="455" t="s">
        <v>739</v>
      </c>
      <c r="M175" s="608"/>
      <c r="N175" s="608"/>
      <c r="O175" s="608"/>
      <c r="P175" s="608"/>
      <c r="Q175" s="608"/>
      <c r="R175" s="611"/>
      <c r="S175" s="611"/>
      <c r="T175" s="608"/>
      <c r="U175" s="608"/>
      <c r="V175" s="608"/>
      <c r="W175" s="608"/>
      <c r="X175" s="608"/>
      <c r="Y175" s="608"/>
      <c r="Z175" s="608"/>
      <c r="AA175" s="608"/>
      <c r="AB175" s="608"/>
      <c r="AC175" s="608"/>
      <c r="AD175" s="608"/>
      <c r="AE175" s="608"/>
      <c r="AF175" s="608"/>
      <c r="AG175" s="608"/>
      <c r="AH175" s="608"/>
      <c r="AI175" s="608"/>
      <c r="AJ175" s="608"/>
      <c r="AK175" s="608"/>
      <c r="AL175" s="608"/>
      <c r="AM175" s="608"/>
      <c r="AN175" s="713">
        <v>25</v>
      </c>
      <c r="AO175" s="608"/>
      <c r="AP175" s="608"/>
      <c r="AQ175" s="608"/>
      <c r="AR175" s="608"/>
      <c r="AS175" s="711" t="s">
        <v>707</v>
      </c>
      <c r="AT175" s="613"/>
      <c r="AU175" s="868"/>
      <c r="AV175" s="858"/>
      <c r="AW175" s="712" t="s">
        <v>767</v>
      </c>
      <c r="AX175" s="861"/>
      <c r="AY175" s="614"/>
      <c r="AZ175" s="615"/>
      <c r="BD175" s="617"/>
      <c r="BE175" s="617"/>
      <c r="BF175" s="617"/>
      <c r="BG175" s="864"/>
    </row>
  </sheetData>
  <protectedRanges>
    <protectedRange sqref="F144:I144" name="Range10_1_1_3_1_1_2_1_1_1_1_1_2_1_1_1_1_1_1"/>
    <protectedRange sqref="E27" name="Range10_1_1_3_1_1_2_1_1_1_1_1_2_1_1_3_2_1_1_1_1"/>
    <protectedRange sqref="E102" name="Range10_1_1_3_1_1_2_1_1_1_1_1_2_1_1_3_5_1_5_1_1_1"/>
    <protectedRange sqref="S104" name="Range10_1_1_3_1_1_2_1_1_1_1_1_2_1_1_4_4_1_1_1_1"/>
    <protectedRange sqref="F90" name="Range10_1_1_3_1_1_2_1_1_1_1_1_2_1_1_2_3_2_1_1_1"/>
  </protectedRanges>
  <autoFilter ref="A6:IV175" xr:uid="{00000000-0009-0000-0000-000001000000}"/>
  <mergeCells count="26">
    <mergeCell ref="AV4:AV5"/>
    <mergeCell ref="A1:AU1"/>
    <mergeCell ref="A2:AU2"/>
    <mergeCell ref="A4:A5"/>
    <mergeCell ref="B4:B5"/>
    <mergeCell ref="C4:C5"/>
    <mergeCell ref="D4:D5"/>
    <mergeCell ref="E4:E5"/>
    <mergeCell ref="F4:F5"/>
    <mergeCell ref="AS4:AS5"/>
    <mergeCell ref="AT4:AT5"/>
    <mergeCell ref="AU4:AU5"/>
    <mergeCell ref="A90:A91"/>
    <mergeCell ref="C90:C91"/>
    <mergeCell ref="D90:D91"/>
    <mergeCell ref="AX90:AX91"/>
    <mergeCell ref="BG90:BG91"/>
    <mergeCell ref="BG164:BG175"/>
    <mergeCell ref="A164:A175"/>
    <mergeCell ref="C164:C175"/>
    <mergeCell ref="D164:D175"/>
    <mergeCell ref="E164:E175"/>
    <mergeCell ref="F164:F175"/>
    <mergeCell ref="AU164:AU175"/>
    <mergeCell ref="AV164:AV175"/>
    <mergeCell ref="AX164:AX175"/>
  </mergeCells>
  <conditionalFormatting sqref="M8:AO8 A8:L9 D84:D85 A86:D89 F86:I89 M86:AO89 M108:Q108 T108:AO108 A139:B143 D139:E143 F140:I143 M141:AP143 A151:I152 B83:B85 A153:A160 E83:E90">
    <cfRule type="cellIs" dxfId="1972" priority="1765" stopIfTrue="1" operator="equal">
      <formula>0</formula>
    </cfRule>
    <cfRule type="cellIs" dxfId="1971" priority="1766" stopIfTrue="1" operator="equal">
      <formula>0</formula>
    </cfRule>
    <cfRule type="cellIs" dxfId="1970" priority="1767" stopIfTrue="1" operator="equal">
      <formula>0</formula>
    </cfRule>
  </conditionalFormatting>
  <conditionalFormatting sqref="F8:I9 C8:D9 D83:D85 C86:D89 F86:I89 D139:D143 F140:I143 AQ151:AQ152 F151:I152 C151:D152">
    <cfRule type="cellIs" dxfId="1969" priority="1759" stopIfTrue="1" operator="equal">
      <formula>0</formula>
    </cfRule>
    <cfRule type="cellIs" dxfId="1968" priority="1760" stopIfTrue="1" operator="between">
      <formula>-0.0001</formula>
      <formula>0.0001</formula>
    </cfRule>
  </conditionalFormatting>
  <conditionalFormatting sqref="M14:AO14 B7:AO7 M99:AO99 E14 J14:K14 B99:G99 B101:I101 M101:AO101 I99 J34:J38 E34:E38 M38:AO38 F38:I38 B34:B38 D35:D38 M40:AO46 C44:I46 J21:K21 E21 M21:AO21 M25:AO25 E25:E26 J25:K26 M109:AO109 B109:I109 M118:AO118 A118:I118 E148 AR148 A148:B148 M113:AO113 A113:I113 M50:AO50 E50:K50 A50:B50 E67:I67 M67:AO67 E11:J11 D40:I43 B40:B46 M84:AO85 F85:I85 A114:A117 A149">
    <cfRule type="cellIs" dxfId="1967" priority="1677" stopIfTrue="1" operator="equal">
      <formula>0</formula>
    </cfRule>
    <cfRule type="cellIs" dxfId="1966" priority="1678" stopIfTrue="1" operator="equal">
      <formula>0</formula>
    </cfRule>
    <cfRule type="cellIs" dxfId="1965" priority="1679" stopIfTrue="1" operator="equal">
      <formula>0</formula>
    </cfRule>
  </conditionalFormatting>
  <conditionalFormatting sqref="C154">
    <cfRule type="cellIs" dxfId="1964" priority="1596" stopIfTrue="1" operator="equal">
      <formula>0</formula>
    </cfRule>
    <cfRule type="cellIs" dxfId="1963" priority="1597" stopIfTrue="1" operator="equal">
      <formula>0</formula>
    </cfRule>
    <cfRule type="cellIs" dxfId="1962" priority="1598" stopIfTrue="1" operator="equal">
      <formula>0</formula>
    </cfRule>
  </conditionalFormatting>
  <conditionalFormatting sqref="C154">
    <cfRule type="cellIs" dxfId="1961" priority="1594" stopIfTrue="1" operator="equal">
      <formula>0</formula>
    </cfRule>
    <cfRule type="cellIs" dxfId="1960" priority="1595" stopIfTrue="1" operator="between">
      <formula>-0.0001</formula>
      <formula>0.0001</formula>
    </cfRule>
  </conditionalFormatting>
  <conditionalFormatting sqref="D154">
    <cfRule type="cellIs" dxfId="1959" priority="1552" stopIfTrue="1" operator="equal">
      <formula>0</formula>
    </cfRule>
    <cfRule type="cellIs" dxfId="1958" priority="1553" stopIfTrue="1" operator="equal">
      <formula>0</formula>
    </cfRule>
    <cfRule type="cellIs" dxfId="1957" priority="1554" stopIfTrue="1" operator="equal">
      <formula>0</formula>
    </cfRule>
  </conditionalFormatting>
  <conditionalFormatting sqref="E144:G145">
    <cfRule type="cellIs" dxfId="1956" priority="1239" stopIfTrue="1" operator="equal">
      <formula>0</formula>
    </cfRule>
    <cfRule type="cellIs" dxfId="1955" priority="1240" stopIfTrue="1" operator="equal">
      <formula>0</formula>
    </cfRule>
    <cfRule type="cellIs" dxfId="1954" priority="1241" stopIfTrue="1" operator="equal">
      <formula>0</formula>
    </cfRule>
  </conditionalFormatting>
  <conditionalFormatting sqref="F144:F145">
    <cfRule type="cellIs" dxfId="1953" priority="1237" stopIfTrue="1" operator="equal">
      <formula>0</formula>
    </cfRule>
    <cfRule type="cellIs" dxfId="1952" priority="1238" stopIfTrue="1" operator="between">
      <formula>-0.0001</formula>
      <formula>0.0001</formula>
    </cfRule>
  </conditionalFormatting>
  <conditionalFormatting sqref="AS122">
    <cfRule type="cellIs" dxfId="1951" priority="1190" stopIfTrue="1" operator="equal">
      <formula>0</formula>
    </cfRule>
    <cfRule type="cellIs" dxfId="1950" priority="1191" stopIfTrue="1" operator="equal">
      <formula>0</formula>
    </cfRule>
    <cfRule type="cellIs" dxfId="1949" priority="1192" stopIfTrue="1" operator="equal">
      <formula>0</formula>
    </cfRule>
  </conditionalFormatting>
  <conditionalFormatting sqref="AW122:AX122">
    <cfRule type="cellIs" dxfId="1948" priority="1187" stopIfTrue="1" operator="equal">
      <formula>0</formula>
    </cfRule>
    <cfRule type="cellIs" dxfId="1947" priority="1188" stopIfTrue="1" operator="equal">
      <formula>0</formula>
    </cfRule>
    <cfRule type="cellIs" dxfId="1946" priority="1189" stopIfTrue="1" operator="equal">
      <formula>0</formula>
    </cfRule>
  </conditionalFormatting>
  <conditionalFormatting sqref="M123:Q123 T123:V123">
    <cfRule type="cellIs" dxfId="1945" priority="1184" stopIfTrue="1" operator="equal">
      <formula>0</formula>
    </cfRule>
    <cfRule type="cellIs" dxfId="1944" priority="1185" stopIfTrue="1" operator="equal">
      <formula>0</formula>
    </cfRule>
    <cfRule type="cellIs" dxfId="1943" priority="1186" stopIfTrue="1" operator="equal">
      <formula>0</formula>
    </cfRule>
  </conditionalFormatting>
  <conditionalFormatting sqref="X123:Z123 AB123 AE123:AF123 AJ123 AL123:AN123">
    <cfRule type="cellIs" dxfId="1942" priority="1181" stopIfTrue="1" operator="equal">
      <formula>0</formula>
    </cfRule>
    <cfRule type="cellIs" dxfId="1941" priority="1182" stopIfTrue="1" operator="equal">
      <formula>0</formula>
    </cfRule>
    <cfRule type="cellIs" dxfId="1940" priority="1183" stopIfTrue="1" operator="equal">
      <formula>0</formula>
    </cfRule>
  </conditionalFormatting>
  <conditionalFormatting sqref="G124">
    <cfRule type="cellIs" dxfId="1939" priority="1162" stopIfTrue="1" operator="equal">
      <formula>0</formula>
    </cfRule>
    <cfRule type="cellIs" dxfId="1938" priority="1163" stopIfTrue="1" operator="equal">
      <formula>0</formula>
    </cfRule>
    <cfRule type="cellIs" dxfId="1937" priority="1164" stopIfTrue="1" operator="equal">
      <formula>0</formula>
    </cfRule>
  </conditionalFormatting>
  <conditionalFormatting sqref="F124">
    <cfRule type="cellIs" dxfId="1936" priority="1159" stopIfTrue="1" operator="equal">
      <formula>0</formula>
    </cfRule>
    <cfRule type="cellIs" dxfId="1935" priority="1160" stopIfTrue="1" operator="equal">
      <formula>0</formula>
    </cfRule>
    <cfRule type="cellIs" dxfId="1934" priority="1161" stopIfTrue="1" operator="equal">
      <formula>0</formula>
    </cfRule>
  </conditionalFormatting>
  <conditionalFormatting sqref="F124">
    <cfRule type="cellIs" dxfId="1933" priority="1157" stopIfTrue="1" operator="equal">
      <formula>0</formula>
    </cfRule>
    <cfRule type="cellIs" dxfId="1932" priority="1158" stopIfTrue="1" operator="between">
      <formula>-0.0001</formula>
      <formula>0.0001</formula>
    </cfRule>
  </conditionalFormatting>
  <conditionalFormatting sqref="M124">
    <cfRule type="cellIs" dxfId="1931" priority="1154" stopIfTrue="1" operator="equal">
      <formula>0</formula>
    </cfRule>
    <cfRule type="cellIs" dxfId="1930" priority="1155" stopIfTrue="1" operator="equal">
      <formula>0</formula>
    </cfRule>
    <cfRule type="cellIs" dxfId="1929" priority="1156" stopIfTrue="1" operator="equal">
      <formula>0</formula>
    </cfRule>
  </conditionalFormatting>
  <conditionalFormatting sqref="D124">
    <cfRule type="cellIs" dxfId="1928" priority="1151" stopIfTrue="1" operator="equal">
      <formula>0</formula>
    </cfRule>
    <cfRule type="cellIs" dxfId="1927" priority="1152" stopIfTrue="1" operator="equal">
      <formula>0</formula>
    </cfRule>
    <cfRule type="cellIs" dxfId="1926" priority="1153" stopIfTrue="1" operator="equal">
      <formula>0</formula>
    </cfRule>
  </conditionalFormatting>
  <conditionalFormatting sqref="AS125">
    <cfRule type="cellIs" dxfId="1925" priority="1096" stopIfTrue="1" operator="equal">
      <formula>0</formula>
    </cfRule>
    <cfRule type="cellIs" dxfId="1924" priority="1097" stopIfTrue="1" operator="equal">
      <formula>0</formula>
    </cfRule>
    <cfRule type="cellIs" dxfId="1923" priority="1098" stopIfTrue="1" operator="equal">
      <formula>0</formula>
    </cfRule>
  </conditionalFormatting>
  <conditionalFormatting sqref="B93">
    <cfRule type="cellIs" dxfId="1922" priority="1066" stopIfTrue="1" operator="equal">
      <formula>0</formula>
    </cfRule>
    <cfRule type="cellIs" dxfId="1921" priority="1067" stopIfTrue="1" operator="equal">
      <formula>0</formula>
    </cfRule>
    <cfRule type="cellIs" dxfId="1920" priority="1068" stopIfTrue="1" operator="equal">
      <formula>0</formula>
    </cfRule>
  </conditionalFormatting>
  <conditionalFormatting sqref="AS93">
    <cfRule type="cellIs" dxfId="1919" priority="1063" stopIfTrue="1" operator="equal">
      <formula>0</formula>
    </cfRule>
    <cfRule type="cellIs" dxfId="1918" priority="1064" stopIfTrue="1" operator="equal">
      <formula>0</formula>
    </cfRule>
    <cfRule type="cellIs" dxfId="1917" priority="1065" stopIfTrue="1" operator="equal">
      <formula>0</formula>
    </cfRule>
  </conditionalFormatting>
  <conditionalFormatting sqref="M95">
    <cfRule type="cellIs" dxfId="1916" priority="1060" stopIfTrue="1" operator="equal">
      <formula>0</formula>
    </cfRule>
    <cfRule type="cellIs" dxfId="1915" priority="1061" stopIfTrue="1" operator="equal">
      <formula>0</formula>
    </cfRule>
    <cfRule type="cellIs" dxfId="1914" priority="1062" stopIfTrue="1" operator="equal">
      <formula>0</formula>
    </cfRule>
  </conditionalFormatting>
  <conditionalFormatting sqref="C138:G138">
    <cfRule type="cellIs" dxfId="1913" priority="822" stopIfTrue="1" operator="equal">
      <formula>0</formula>
    </cfRule>
    <cfRule type="cellIs" dxfId="1912" priority="823" stopIfTrue="1" operator="equal">
      <formula>0</formula>
    </cfRule>
    <cfRule type="cellIs" dxfId="1911" priority="824" stopIfTrue="1" operator="equal">
      <formula>0</formula>
    </cfRule>
  </conditionalFormatting>
  <conditionalFormatting sqref="C138 F138">
    <cfRule type="cellIs" dxfId="1910" priority="820" stopIfTrue="1" operator="equal">
      <formula>0</formula>
    </cfRule>
    <cfRule type="cellIs" dxfId="1909" priority="821" stopIfTrue="1" operator="between">
      <formula>-0.0001</formula>
      <formula>0.0001</formula>
    </cfRule>
  </conditionalFormatting>
  <conditionalFormatting sqref="AS138">
    <cfRule type="cellIs" dxfId="1908" priority="817" stopIfTrue="1" operator="equal">
      <formula>0</formula>
    </cfRule>
    <cfRule type="cellIs" dxfId="1907" priority="818" stopIfTrue="1" operator="equal">
      <formula>0</formula>
    </cfRule>
    <cfRule type="cellIs" dxfId="1906" priority="819" stopIfTrue="1" operator="equal">
      <formula>0</formula>
    </cfRule>
  </conditionalFormatting>
  <conditionalFormatting sqref="AS163">
    <cfRule type="cellIs" dxfId="1905" priority="715" stopIfTrue="1" operator="equal">
      <formula>0</formula>
    </cfRule>
    <cfRule type="cellIs" dxfId="1904" priority="716" stopIfTrue="1" operator="equal">
      <formula>0</formula>
    </cfRule>
    <cfRule type="cellIs" dxfId="1903" priority="717" stopIfTrue="1" operator="equal">
      <formula>0</formula>
    </cfRule>
  </conditionalFormatting>
  <conditionalFormatting sqref="D104:G104">
    <cfRule type="cellIs" dxfId="1902" priority="639" stopIfTrue="1" operator="equal">
      <formula>0</formula>
    </cfRule>
    <cfRule type="cellIs" dxfId="1901" priority="640" stopIfTrue="1" operator="equal">
      <formula>0</formula>
    </cfRule>
    <cfRule type="cellIs" dxfId="1900" priority="641" stopIfTrue="1" operator="equal">
      <formula>0</formula>
    </cfRule>
  </conditionalFormatting>
  <conditionalFormatting sqref="C104">
    <cfRule type="cellIs" dxfId="1899" priority="632" stopIfTrue="1" operator="equal">
      <formula>0</formula>
    </cfRule>
    <cfRule type="cellIs" dxfId="1898" priority="633" stopIfTrue="1" operator="equal">
      <formula>0</formula>
    </cfRule>
    <cfRule type="cellIs" dxfId="1897" priority="634" stopIfTrue="1" operator="equal">
      <formula>0</formula>
    </cfRule>
  </conditionalFormatting>
  <conditionalFormatting sqref="AS20">
    <cfRule type="cellIs" dxfId="1896" priority="592" stopIfTrue="1" operator="equal">
      <formula>0</formula>
    </cfRule>
    <cfRule type="cellIs" dxfId="1895" priority="593" stopIfTrue="1" operator="equal">
      <formula>0</formula>
    </cfRule>
    <cfRule type="cellIs" dxfId="1894" priority="594" stopIfTrue="1" operator="equal">
      <formula>0</formula>
    </cfRule>
  </conditionalFormatting>
  <conditionalFormatting sqref="M29:AO29 C29 F29:I29">
    <cfRule type="cellIs" dxfId="1893" priority="582" stopIfTrue="1" operator="equal">
      <formula>0</formula>
    </cfRule>
    <cfRule type="cellIs" dxfId="1892" priority="583" stopIfTrue="1" operator="equal">
      <formula>0</formula>
    </cfRule>
    <cfRule type="cellIs" dxfId="1891" priority="584" stopIfTrue="1" operator="equal">
      <formula>0</formula>
    </cfRule>
  </conditionalFormatting>
  <conditionalFormatting sqref="E106:G106 C106">
    <cfRule type="cellIs" dxfId="1890" priority="514" stopIfTrue="1" operator="equal">
      <formula>0</formula>
    </cfRule>
    <cfRule type="cellIs" dxfId="1889" priority="515" stopIfTrue="1" operator="equal">
      <formula>0</formula>
    </cfRule>
    <cfRule type="cellIs" dxfId="1888" priority="516" stopIfTrue="1" operator="equal">
      <formula>0</formula>
    </cfRule>
  </conditionalFormatting>
  <conditionalFormatting sqref="F106 C106">
    <cfRule type="cellIs" dxfId="1887" priority="512" stopIfTrue="1" operator="equal">
      <formula>0</formula>
    </cfRule>
    <cfRule type="cellIs" dxfId="1886" priority="513" stopIfTrue="1" operator="between">
      <formula>-0.0001</formula>
      <formula>0.0001</formula>
    </cfRule>
  </conditionalFormatting>
  <conditionalFormatting sqref="E107:G107 C107">
    <cfRule type="cellIs" dxfId="1885" priority="509" stopIfTrue="1" operator="equal">
      <formula>0</formula>
    </cfRule>
    <cfRule type="cellIs" dxfId="1884" priority="510" stopIfTrue="1" operator="equal">
      <formula>0</formula>
    </cfRule>
    <cfRule type="cellIs" dxfId="1883" priority="511" stopIfTrue="1" operator="equal">
      <formula>0</formula>
    </cfRule>
  </conditionalFormatting>
  <conditionalFormatting sqref="AP35 F36:I37 F34:I34 M34:AO34 M36:AO37">
    <cfRule type="cellIs" dxfId="1882" priority="485" stopIfTrue="1" operator="equal">
      <formula>0</formula>
    </cfRule>
    <cfRule type="cellIs" dxfId="1881" priority="486" stopIfTrue="1" operator="equal">
      <formula>0</formula>
    </cfRule>
    <cfRule type="cellIs" dxfId="1880" priority="487" stopIfTrue="1" operator="equal">
      <formula>0</formula>
    </cfRule>
  </conditionalFormatting>
  <conditionalFormatting sqref="C43">
    <cfRule type="cellIs" dxfId="1879" priority="482" stopIfTrue="1" operator="equal">
      <formula>0</formula>
    </cfRule>
    <cfRule type="cellIs" dxfId="1878" priority="483" stopIfTrue="1" operator="equal">
      <formula>0</formula>
    </cfRule>
    <cfRule type="cellIs" dxfId="1877" priority="484" stopIfTrue="1" operator="equal">
      <formula>0</formula>
    </cfRule>
  </conditionalFormatting>
  <conditionalFormatting sqref="A146:B146 D146:I146">
    <cfRule type="cellIs" dxfId="1876" priority="346" stopIfTrue="1" operator="equal">
      <formula>0</formula>
    </cfRule>
    <cfRule type="cellIs" dxfId="1875" priority="347" stopIfTrue="1" operator="equal">
      <formula>0</formula>
    </cfRule>
    <cfRule type="cellIs" dxfId="1874" priority="348" stopIfTrue="1" operator="equal">
      <formula>0</formula>
    </cfRule>
  </conditionalFormatting>
  <conditionalFormatting sqref="AS159 AS150:AS151 AS116 AS100 AS88:AS89 AS76:AS77 AS44:AS46">
    <cfRule type="cellIs" dxfId="1873" priority="260" stopIfTrue="1" operator="equal">
      <formula>0</formula>
    </cfRule>
    <cfRule type="cellIs" dxfId="1872" priority="261" stopIfTrue="1" operator="equal">
      <formula>0</formula>
    </cfRule>
    <cfRule type="cellIs" dxfId="1871" priority="262" stopIfTrue="1" operator="equal">
      <formula>0</formula>
    </cfRule>
  </conditionalFormatting>
  <conditionalFormatting sqref="D31 M31">
    <cfRule type="cellIs" dxfId="1870" priority="291" stopIfTrue="1" operator="equal">
      <formula>0</formula>
    </cfRule>
    <cfRule type="cellIs" dxfId="1869" priority="292" stopIfTrue="1" operator="equal">
      <formula>0</formula>
    </cfRule>
    <cfRule type="cellIs" dxfId="1868" priority="293" stopIfTrue="1" operator="equal">
      <formula>0</formula>
    </cfRule>
  </conditionalFormatting>
  <conditionalFormatting sqref="D31">
    <cfRule type="cellIs" dxfId="1867" priority="289" stopIfTrue="1" operator="equal">
      <formula>0</formula>
    </cfRule>
    <cfRule type="cellIs" dxfId="1866" priority="290" stopIfTrue="1" operator="between">
      <formula>-0.0001</formula>
      <formula>0.0001</formula>
    </cfRule>
  </conditionalFormatting>
  <conditionalFormatting sqref="AW31:AX31">
    <cfRule type="cellIs" dxfId="1865" priority="281" stopIfTrue="1" operator="equal">
      <formula>0</formula>
    </cfRule>
    <cfRule type="cellIs" dxfId="1864" priority="282" stopIfTrue="1" operator="equal">
      <formula>0</formula>
    </cfRule>
    <cfRule type="cellIs" dxfId="1863" priority="283" stopIfTrue="1" operator="equal">
      <formula>0</formula>
    </cfRule>
  </conditionalFormatting>
  <conditionalFormatting sqref="A168:D171 M168:AR174 F168:I174 E168:E177 C173:D175">
    <cfRule type="cellIs" dxfId="1862" priority="238" stopIfTrue="1" operator="equal">
      <formula>0</formula>
    </cfRule>
    <cfRule type="cellIs" dxfId="1861" priority="239" stopIfTrue="1" operator="equal">
      <formula>0</formula>
    </cfRule>
    <cfRule type="cellIs" dxfId="1860" priority="240" stopIfTrue="1" operator="equal">
      <formula>0</formula>
    </cfRule>
  </conditionalFormatting>
  <conditionalFormatting sqref="C172">
    <cfRule type="cellIs" dxfId="1859" priority="227" stopIfTrue="1" operator="equal">
      <formula>0</formula>
    </cfRule>
    <cfRule type="cellIs" dxfId="1858" priority="228" stopIfTrue="1" operator="between">
      <formula>-0.0001</formula>
      <formula>0.0001</formula>
    </cfRule>
  </conditionalFormatting>
  <conditionalFormatting sqref="C153">
    <cfRule type="cellIs" dxfId="1857" priority="91" stopIfTrue="1" operator="equal">
      <formula>0</formula>
    </cfRule>
    <cfRule type="cellIs" dxfId="1856" priority="92" stopIfTrue="1" operator="equal">
      <formula>0</formula>
    </cfRule>
    <cfRule type="cellIs" dxfId="1855" priority="93" stopIfTrue="1" operator="equal">
      <formula>0</formula>
    </cfRule>
  </conditionalFormatting>
  <conditionalFormatting sqref="D175">
    <cfRule type="cellIs" dxfId="1854" priority="138" stopIfTrue="1" operator="equal">
      <formula>0</formula>
    </cfRule>
    <cfRule type="cellIs" dxfId="1853" priority="139" stopIfTrue="1" operator="equal">
      <formula>0</formula>
    </cfRule>
    <cfRule type="cellIs" dxfId="1852" priority="140" stopIfTrue="1" operator="equal">
      <formula>0</formula>
    </cfRule>
  </conditionalFormatting>
  <conditionalFormatting sqref="B153">
    <cfRule type="cellIs" dxfId="1851" priority="94" stopIfTrue="1" operator="equal">
      <formula>0</formula>
    </cfRule>
    <cfRule type="cellIs" dxfId="1850" priority="95" stopIfTrue="1" operator="equal">
      <formula>0</formula>
    </cfRule>
    <cfRule type="cellIs" dxfId="1849" priority="96" stopIfTrue="1" operator="equal">
      <formula>0</formula>
    </cfRule>
  </conditionalFormatting>
  <conditionalFormatting sqref="AS153">
    <cfRule type="cellIs" dxfId="1848" priority="59" stopIfTrue="1" operator="equal">
      <formula>0</formula>
    </cfRule>
    <cfRule type="cellIs" dxfId="1847" priority="60" stopIfTrue="1" operator="between">
      <formula>-0.0001</formula>
      <formula>0.0001</formula>
    </cfRule>
  </conditionalFormatting>
  <conditionalFormatting sqref="AS153">
    <cfRule type="cellIs" dxfId="1846" priority="56" stopIfTrue="1" operator="equal">
      <formula>0</formula>
    </cfRule>
    <cfRule type="cellIs" dxfId="1845" priority="57" stopIfTrue="1" operator="equal">
      <formula>0</formula>
    </cfRule>
    <cfRule type="cellIs" dxfId="1844" priority="58" stopIfTrue="1" operator="equal">
      <formula>0</formula>
    </cfRule>
  </conditionalFormatting>
  <conditionalFormatting sqref="C54:C64">
    <cfRule type="cellIs" dxfId="1843" priority="23" stopIfTrue="1" operator="equal">
      <formula>0</formula>
    </cfRule>
    <cfRule type="cellIs" dxfId="1842" priority="24" stopIfTrue="1" operator="equal">
      <formula>0</formula>
    </cfRule>
    <cfRule type="cellIs" dxfId="1841" priority="25" stopIfTrue="1" operator="equal">
      <formula>0</formula>
    </cfRule>
  </conditionalFormatting>
  <conditionalFormatting sqref="D99 D101 D34:D38 D109 D118 D113 D50 D67 D40:D46 D83:D89">
    <cfRule type="cellIs" dxfId="1840" priority="1676" stopIfTrue="1" operator="equal">
      <formula>0</formula>
    </cfRule>
  </conditionalFormatting>
  <conditionalFormatting sqref="B26:D26 B67:D67 C50:D50 C148:D148 M148:AO148 M26:AO26 F148:I148 F26:I26">
    <cfRule type="cellIs" dxfId="1839" priority="1673" stopIfTrue="1" operator="equal">
      <formula>0</formula>
    </cfRule>
    <cfRule type="cellIs" dxfId="1838" priority="1674" stopIfTrue="1" operator="equal">
      <formula>0</formula>
    </cfRule>
    <cfRule type="cellIs" dxfId="1837" priority="1675" stopIfTrue="1" operator="equal">
      <formula>0</formula>
    </cfRule>
  </conditionalFormatting>
  <conditionalFormatting sqref="C148:D148 C67:D67 F26:I26 C26:D26 C99:D99 F99:G99 F101:I101 C101:D101 I99 F36:I38 D35:D38 C44:D46 C109:D109 F109:I109 C118:D118 F118:I118 F148:I148 F113:I113 C113:D113 F50:I50 C50:D50 F67:I67 F11:I11 D40:D43 F40:I46 F85:I85">
    <cfRule type="cellIs" dxfId="1836" priority="1671" stopIfTrue="1" operator="equal">
      <formula>0</formula>
    </cfRule>
    <cfRule type="cellIs" dxfId="1835" priority="1672" stopIfTrue="1" operator="between">
      <formula>-0.0001</formula>
      <formula>0.0001</formula>
    </cfRule>
  </conditionalFormatting>
  <conditionalFormatting sqref="M9:AO9">
    <cfRule type="cellIs" dxfId="1834" priority="1657" stopIfTrue="1" operator="equal">
      <formula>0</formula>
    </cfRule>
    <cfRule type="cellIs" dxfId="1833" priority="1658" stopIfTrue="1" operator="equal">
      <formula>0</formula>
    </cfRule>
    <cfRule type="cellIs" dxfId="1832" priority="1659" stopIfTrue="1" operator="equal">
      <formula>0</formula>
    </cfRule>
  </conditionalFormatting>
  <conditionalFormatting sqref="C21">
    <cfRule type="cellIs" dxfId="1831" priority="1634" stopIfTrue="1" operator="equal">
      <formula>0</formula>
    </cfRule>
  </conditionalFormatting>
  <conditionalFormatting sqref="C21">
    <cfRule type="cellIs" dxfId="1830" priority="1631" stopIfTrue="1" operator="equal">
      <formula>0</formula>
    </cfRule>
    <cfRule type="cellIs" dxfId="1829" priority="1632" stopIfTrue="1" operator="equal">
      <formula>0</formula>
    </cfRule>
    <cfRule type="cellIs" dxfId="1828" priority="1633" stopIfTrue="1" operator="equal">
      <formula>0</formula>
    </cfRule>
  </conditionalFormatting>
  <conditionalFormatting sqref="C21">
    <cfRule type="cellIs" dxfId="1827" priority="1629" stopIfTrue="1" operator="equal">
      <formula>0</formula>
    </cfRule>
    <cfRule type="cellIs" dxfId="1826" priority="1630" stopIfTrue="1" operator="between">
      <formula>-0.0001</formula>
      <formula>0.0001</formula>
    </cfRule>
  </conditionalFormatting>
  <conditionalFormatting sqref="C155 C158:C162 C154:D154 F154:I154 AQ154">
    <cfRule type="cellIs" dxfId="1825" priority="1627" stopIfTrue="1" operator="equal">
      <formula>0</formula>
    </cfRule>
    <cfRule type="cellIs" dxfId="1824" priority="1628" stopIfTrue="1" operator="between">
      <formula>-0.0001</formula>
      <formula>0.0001</formula>
    </cfRule>
  </conditionalFormatting>
  <conditionalFormatting sqref="D158:D167">
    <cfRule type="cellIs" dxfId="1823" priority="1547" stopIfTrue="1" operator="equal">
      <formula>0</formula>
    </cfRule>
    <cfRule type="cellIs" dxfId="1822" priority="1548" stopIfTrue="1" operator="equal">
      <formula>0</formula>
    </cfRule>
    <cfRule type="cellIs" dxfId="1821" priority="1549" stopIfTrue="1" operator="equal">
      <formula>0</formula>
    </cfRule>
  </conditionalFormatting>
  <conditionalFormatting sqref="C154">
    <cfRule type="cellIs" dxfId="1820" priority="1599" stopIfTrue="1" operator="equal">
      <formula>0</formula>
    </cfRule>
  </conditionalFormatting>
  <conditionalFormatting sqref="M90:AO90 B90:D90 F90:I90">
    <cfRule type="cellIs" dxfId="1819" priority="1624" stopIfTrue="1" operator="equal">
      <formula>0</formula>
    </cfRule>
    <cfRule type="cellIs" dxfId="1818" priority="1625" stopIfTrue="1" operator="equal">
      <formula>0</formula>
    </cfRule>
    <cfRule type="cellIs" dxfId="1817" priority="1626" stopIfTrue="1" operator="equal">
      <formula>0</formula>
    </cfRule>
  </conditionalFormatting>
  <conditionalFormatting sqref="D90">
    <cfRule type="cellIs" dxfId="1816" priority="1623" stopIfTrue="1" operator="equal">
      <formula>0</formula>
    </cfRule>
  </conditionalFormatting>
  <conditionalFormatting sqref="F90:I90 C90:D90">
    <cfRule type="cellIs" dxfId="1815" priority="1621" stopIfTrue="1" operator="equal">
      <formula>0</formula>
    </cfRule>
    <cfRule type="cellIs" dxfId="1814" priority="1622" stopIfTrue="1" operator="between">
      <formula>-0.0001</formula>
      <formula>0.0001</formula>
    </cfRule>
  </conditionalFormatting>
  <conditionalFormatting sqref="B152 B154">
    <cfRule type="cellIs" dxfId="1813" priority="1589" stopIfTrue="1" operator="equal">
      <formula>0</formula>
    </cfRule>
    <cfRule type="cellIs" dxfId="1812" priority="1590" stopIfTrue="1" operator="equal">
      <formula>0</formula>
    </cfRule>
    <cfRule type="cellIs" dxfId="1811" priority="1591" stopIfTrue="1" operator="equal">
      <formula>0</formula>
    </cfRule>
  </conditionalFormatting>
  <conditionalFormatting sqref="C155 C158:C162 M154:AR159 M152:O152 Q152:AR152 M151:AR151 E154:E167 F154:I159 B154:D154">
    <cfRule type="cellIs" dxfId="1810" priority="1618" stopIfTrue="1" operator="equal">
      <formula>0</formula>
    </cfRule>
    <cfRule type="cellIs" dxfId="1809" priority="1619" stopIfTrue="1" operator="equal">
      <formula>0</formula>
    </cfRule>
    <cfRule type="cellIs" dxfId="1808" priority="1620" stopIfTrue="1" operator="equal">
      <formula>0</formula>
    </cfRule>
  </conditionalFormatting>
  <conditionalFormatting sqref="F154:I154 M154:AR154">
    <cfRule type="cellIs" dxfId="1807" priority="1615" stopIfTrue="1" operator="equal">
      <formula>0</formula>
    </cfRule>
    <cfRule type="cellIs" dxfId="1806" priority="1616" stopIfTrue="1" operator="equal">
      <formula>0</formula>
    </cfRule>
    <cfRule type="cellIs" dxfId="1805" priority="1617" stopIfTrue="1" operator="equal">
      <formula>0</formula>
    </cfRule>
  </conditionalFormatting>
  <conditionalFormatting sqref="F154:I154 M154:AR154">
    <cfRule type="cellIs" dxfId="1804" priority="1613" stopIfTrue="1" operator="equal">
      <formula>0</formula>
    </cfRule>
    <cfRule type="cellIs" dxfId="1803" priority="1614" stopIfTrue="1" operator="between">
      <formula>-0.0001</formula>
      <formula>0.0001</formula>
    </cfRule>
  </conditionalFormatting>
  <conditionalFormatting sqref="C155">
    <cfRule type="cellIs" dxfId="1802" priority="1612" stopIfTrue="1" operator="equal">
      <formula>0</formula>
    </cfRule>
  </conditionalFormatting>
  <conditionalFormatting sqref="B151:B152 B156:B157 B154">
    <cfRule type="cellIs" dxfId="1801" priority="1609" stopIfTrue="1" operator="equal">
      <formula>0</formula>
    </cfRule>
    <cfRule type="cellIs" dxfId="1800" priority="1610" stopIfTrue="1" operator="equal">
      <formula>0</formula>
    </cfRule>
    <cfRule type="cellIs" dxfId="1799" priority="1611" stopIfTrue="1" operator="equal">
      <formula>0</formula>
    </cfRule>
  </conditionalFormatting>
  <conditionalFormatting sqref="B156:B157 B151:B152 B154">
    <cfRule type="cellIs" dxfId="1798" priority="1606" stopIfTrue="1" operator="equal">
      <formula>0</formula>
    </cfRule>
    <cfRule type="cellIs" dxfId="1797" priority="1607" stopIfTrue="1" operator="equal">
      <formula>0</formula>
    </cfRule>
    <cfRule type="cellIs" dxfId="1796" priority="1608" stopIfTrue="1" operator="equal">
      <formula>0</formula>
    </cfRule>
  </conditionalFormatting>
  <conditionalFormatting sqref="C156:C157">
    <cfRule type="cellIs" dxfId="1795" priority="1605" stopIfTrue="1" operator="equal">
      <formula>0</formula>
    </cfRule>
  </conditionalFormatting>
  <conditionalFormatting sqref="C156:C157">
    <cfRule type="cellIs" dxfId="1794" priority="1602" stopIfTrue="1" operator="equal">
      <formula>0</formula>
    </cfRule>
    <cfRule type="cellIs" dxfId="1793" priority="1603" stopIfTrue="1" operator="equal">
      <formula>0</formula>
    </cfRule>
    <cfRule type="cellIs" dxfId="1792" priority="1604" stopIfTrue="1" operator="equal">
      <formula>0</formula>
    </cfRule>
  </conditionalFormatting>
  <conditionalFormatting sqref="C156:C157">
    <cfRule type="cellIs" dxfId="1791" priority="1600" stopIfTrue="1" operator="equal">
      <formula>0</formula>
    </cfRule>
    <cfRule type="cellIs" dxfId="1790" priority="1601" stopIfTrue="1" operator="between">
      <formula>-0.0001</formula>
      <formula>0.0001</formula>
    </cfRule>
  </conditionalFormatting>
  <conditionalFormatting sqref="C152 C154">
    <cfRule type="cellIs" dxfId="1789" priority="1592" stopIfTrue="1" operator="equal">
      <formula>0</formula>
    </cfRule>
    <cfRule type="cellIs" dxfId="1788" priority="1593" stopIfTrue="1" operator="between">
      <formula>-0.0001</formula>
      <formula>0.0001</formula>
    </cfRule>
  </conditionalFormatting>
  <conditionalFormatting sqref="C152 C154">
    <cfRule type="cellIs" dxfId="1787" priority="1586" stopIfTrue="1" operator="equal">
      <formula>0</formula>
    </cfRule>
    <cfRule type="cellIs" dxfId="1786" priority="1587" stopIfTrue="1" operator="equal">
      <formula>0</formula>
    </cfRule>
    <cfRule type="cellIs" dxfId="1785" priority="1588" stopIfTrue="1" operator="equal">
      <formula>0</formula>
    </cfRule>
  </conditionalFormatting>
  <conditionalFormatting sqref="C159">
    <cfRule type="cellIs" dxfId="1784" priority="1584" stopIfTrue="1" operator="equal">
      <formula>0</formula>
    </cfRule>
    <cfRule type="cellIs" dxfId="1783" priority="1585" stopIfTrue="1" operator="between">
      <formula>-0.0001</formula>
      <formula>0.0001</formula>
    </cfRule>
  </conditionalFormatting>
  <conditionalFormatting sqref="B159">
    <cfRule type="cellIs" dxfId="1782" priority="1581" stopIfTrue="1" operator="equal">
      <formula>0</formula>
    </cfRule>
    <cfRule type="cellIs" dxfId="1781" priority="1582" stopIfTrue="1" operator="equal">
      <formula>0</formula>
    </cfRule>
    <cfRule type="cellIs" dxfId="1780" priority="1583" stopIfTrue="1" operator="equal">
      <formula>0</formula>
    </cfRule>
  </conditionalFormatting>
  <conditionalFormatting sqref="C159">
    <cfRule type="cellIs" dxfId="1779" priority="1578" stopIfTrue="1" operator="equal">
      <formula>0</formula>
    </cfRule>
    <cfRule type="cellIs" dxfId="1778" priority="1579" stopIfTrue="1" operator="equal">
      <formula>0</formula>
    </cfRule>
    <cfRule type="cellIs" dxfId="1777" priority="1580" stopIfTrue="1" operator="equal">
      <formula>0</formula>
    </cfRule>
  </conditionalFormatting>
  <conditionalFormatting sqref="C157">
    <cfRule type="cellIs" dxfId="1776" priority="1576" stopIfTrue="1" operator="equal">
      <formula>0</formula>
    </cfRule>
    <cfRule type="cellIs" dxfId="1775" priority="1577" stopIfTrue="1" operator="between">
      <formula>-0.0001</formula>
      <formula>0.0001</formula>
    </cfRule>
  </conditionalFormatting>
  <conditionalFormatting sqref="B157">
    <cfRule type="cellIs" dxfId="1774" priority="1573" stopIfTrue="1" operator="equal">
      <formula>0</formula>
    </cfRule>
    <cfRule type="cellIs" dxfId="1773" priority="1574" stopIfTrue="1" operator="equal">
      <formula>0</formula>
    </cfRule>
    <cfRule type="cellIs" dxfId="1772" priority="1575" stopIfTrue="1" operator="equal">
      <formula>0</formula>
    </cfRule>
  </conditionalFormatting>
  <conditionalFormatting sqref="C157">
    <cfRule type="cellIs" dxfId="1771" priority="1570" stopIfTrue="1" operator="equal">
      <formula>0</formula>
    </cfRule>
    <cfRule type="cellIs" dxfId="1770" priority="1571" stopIfTrue="1" operator="equal">
      <formula>0</formula>
    </cfRule>
    <cfRule type="cellIs" dxfId="1769" priority="1572" stopIfTrue="1" operator="equal">
      <formula>0</formula>
    </cfRule>
  </conditionalFormatting>
  <conditionalFormatting sqref="C154">
    <cfRule type="cellIs" dxfId="1768" priority="1568" stopIfTrue="1" operator="equal">
      <formula>0</formula>
    </cfRule>
    <cfRule type="cellIs" dxfId="1767" priority="1569" stopIfTrue="1" operator="between">
      <formula>-0.0001</formula>
      <formula>0.0001</formula>
    </cfRule>
  </conditionalFormatting>
  <conditionalFormatting sqref="C154">
    <cfRule type="cellIs" dxfId="1766" priority="1565" stopIfTrue="1" operator="equal">
      <formula>0</formula>
    </cfRule>
    <cfRule type="cellIs" dxfId="1765" priority="1566" stopIfTrue="1" operator="equal">
      <formula>0</formula>
    </cfRule>
    <cfRule type="cellIs" dxfId="1764" priority="1567" stopIfTrue="1" operator="equal">
      <formula>0</formula>
    </cfRule>
  </conditionalFormatting>
  <conditionalFormatting sqref="D155">
    <cfRule type="cellIs" dxfId="1763" priority="1562" stopIfTrue="1" operator="equal">
      <formula>0</formula>
    </cfRule>
    <cfRule type="cellIs" dxfId="1762" priority="1563" stopIfTrue="1" operator="equal">
      <formula>0</formula>
    </cfRule>
    <cfRule type="cellIs" dxfId="1761" priority="1564" stopIfTrue="1" operator="equal">
      <formula>0</formula>
    </cfRule>
  </conditionalFormatting>
  <conditionalFormatting sqref="D155">
    <cfRule type="cellIs" dxfId="1760" priority="1560" stopIfTrue="1" operator="equal">
      <formula>0</formula>
    </cfRule>
    <cfRule type="cellIs" dxfId="1759" priority="1561" stopIfTrue="1" operator="between">
      <formula>-0.0001</formula>
      <formula>0.0001</formula>
    </cfRule>
  </conditionalFormatting>
  <conditionalFormatting sqref="D156:D157">
    <cfRule type="cellIs" dxfId="1758" priority="1557" stopIfTrue="1" operator="equal">
      <formula>0</formula>
    </cfRule>
    <cfRule type="cellIs" dxfId="1757" priority="1558" stopIfTrue="1" operator="equal">
      <formula>0</formula>
    </cfRule>
    <cfRule type="cellIs" dxfId="1756" priority="1559" stopIfTrue="1" operator="equal">
      <formula>0</formula>
    </cfRule>
  </conditionalFormatting>
  <conditionalFormatting sqref="D156:D157">
    <cfRule type="cellIs" dxfId="1755" priority="1555" stopIfTrue="1" operator="equal">
      <formula>0</formula>
    </cfRule>
    <cfRule type="cellIs" dxfId="1754" priority="1556" stopIfTrue="1" operator="between">
      <formula>-0.0001</formula>
      <formula>0.0001</formula>
    </cfRule>
  </conditionalFormatting>
  <conditionalFormatting sqref="D154">
    <cfRule type="cellIs" dxfId="1753" priority="1550" stopIfTrue="1" operator="equal">
      <formula>0</formula>
    </cfRule>
    <cfRule type="cellIs" dxfId="1752" priority="1551" stopIfTrue="1" operator="between">
      <formula>-0.0001</formula>
      <formula>0.0001</formula>
    </cfRule>
  </conditionalFormatting>
  <conditionalFormatting sqref="D158:D167">
    <cfRule type="cellIs" dxfId="1751" priority="1545" stopIfTrue="1" operator="equal">
      <formula>0</formula>
    </cfRule>
    <cfRule type="cellIs" dxfId="1750" priority="1546" stopIfTrue="1" operator="between">
      <formula>-0.0001</formula>
      <formula>0.0001</formula>
    </cfRule>
  </conditionalFormatting>
  <conditionalFormatting sqref="D159">
    <cfRule type="cellIs" dxfId="1749" priority="1542" stopIfTrue="1" operator="equal">
      <formula>0</formula>
    </cfRule>
    <cfRule type="cellIs" dxfId="1748" priority="1543" stopIfTrue="1" operator="equal">
      <formula>0</formula>
    </cfRule>
    <cfRule type="cellIs" dxfId="1747" priority="1544" stopIfTrue="1" operator="equal">
      <formula>0</formula>
    </cfRule>
  </conditionalFormatting>
  <conditionalFormatting sqref="D159">
    <cfRule type="cellIs" dxfId="1746" priority="1540" stopIfTrue="1" operator="equal">
      <formula>0</formula>
    </cfRule>
    <cfRule type="cellIs" dxfId="1745" priority="1541" stopIfTrue="1" operator="between">
      <formula>-0.0001</formula>
      <formula>0.0001</formula>
    </cfRule>
  </conditionalFormatting>
  <conditionalFormatting sqref="D157">
    <cfRule type="cellIs" dxfId="1744" priority="1537" stopIfTrue="1" operator="equal">
      <formula>0</formula>
    </cfRule>
    <cfRule type="cellIs" dxfId="1743" priority="1538" stopIfTrue="1" operator="equal">
      <formula>0</formula>
    </cfRule>
    <cfRule type="cellIs" dxfId="1742" priority="1539" stopIfTrue="1" operator="equal">
      <formula>0</formula>
    </cfRule>
  </conditionalFormatting>
  <conditionalFormatting sqref="D157">
    <cfRule type="cellIs" dxfId="1741" priority="1535" stopIfTrue="1" operator="equal">
      <formula>0</formula>
    </cfRule>
    <cfRule type="cellIs" dxfId="1740" priority="1536" stopIfTrue="1" operator="between">
      <formula>-0.0001</formula>
      <formula>0.0001</formula>
    </cfRule>
  </conditionalFormatting>
  <conditionalFormatting sqref="D154">
    <cfRule type="cellIs" dxfId="1739" priority="1532" stopIfTrue="1" operator="equal">
      <formula>0</formula>
    </cfRule>
    <cfRule type="cellIs" dxfId="1738" priority="1533" stopIfTrue="1" operator="equal">
      <formula>0</formula>
    </cfRule>
    <cfRule type="cellIs" dxfId="1737" priority="1534" stopIfTrue="1" operator="equal">
      <formula>0</formula>
    </cfRule>
  </conditionalFormatting>
  <conditionalFormatting sqref="D154">
    <cfRule type="cellIs" dxfId="1736" priority="1530" stopIfTrue="1" operator="equal">
      <formula>0</formula>
    </cfRule>
    <cfRule type="cellIs" dxfId="1735" priority="1531" stopIfTrue="1" operator="between">
      <formula>-0.0001</formula>
      <formula>0.0001</formula>
    </cfRule>
  </conditionalFormatting>
  <conditionalFormatting sqref="C151:C152 C154">
    <cfRule type="cellIs" dxfId="1734" priority="1528" stopIfTrue="1" operator="equal">
      <formula>0</formula>
    </cfRule>
    <cfRule type="cellIs" dxfId="1733" priority="1529" stopIfTrue="1" operator="between">
      <formula>-0.0001</formula>
      <formula>0.0001</formula>
    </cfRule>
  </conditionalFormatting>
  <conditionalFormatting sqref="C151:C152 C154">
    <cfRule type="cellIs" dxfId="1732" priority="1525" stopIfTrue="1" operator="equal">
      <formula>0</formula>
    </cfRule>
    <cfRule type="cellIs" dxfId="1731" priority="1526" stopIfTrue="1" operator="equal">
      <formula>0</formula>
    </cfRule>
    <cfRule type="cellIs" dxfId="1730" priority="1527" stopIfTrue="1" operator="equal">
      <formula>0</formula>
    </cfRule>
  </conditionalFormatting>
  <conditionalFormatting sqref="B154">
    <cfRule type="cellIs" dxfId="1729" priority="1522" stopIfTrue="1" operator="equal">
      <formula>0</formula>
    </cfRule>
    <cfRule type="cellIs" dxfId="1728" priority="1523" stopIfTrue="1" operator="equal">
      <formula>0</formula>
    </cfRule>
    <cfRule type="cellIs" dxfId="1727" priority="1524" stopIfTrue="1" operator="equal">
      <formula>0</formula>
    </cfRule>
  </conditionalFormatting>
  <conditionalFormatting sqref="B154">
    <cfRule type="cellIs" dxfId="1726" priority="1519" stopIfTrue="1" operator="equal">
      <formula>0</formula>
    </cfRule>
    <cfRule type="cellIs" dxfId="1725" priority="1520" stopIfTrue="1" operator="equal">
      <formula>0</formula>
    </cfRule>
    <cfRule type="cellIs" dxfId="1724" priority="1521" stopIfTrue="1" operator="equal">
      <formula>0</formula>
    </cfRule>
  </conditionalFormatting>
  <conditionalFormatting sqref="F160:I167 M160:AR163 M164:AS167">
    <cfRule type="cellIs" dxfId="1723" priority="1516" stopIfTrue="1" operator="equal">
      <formula>0</formula>
    </cfRule>
    <cfRule type="cellIs" dxfId="1722" priority="1517" stopIfTrue="1" operator="equal">
      <formula>0</formula>
    </cfRule>
    <cfRule type="cellIs" dxfId="1721" priority="1518" stopIfTrue="1" operator="equal">
      <formula>0</formula>
    </cfRule>
  </conditionalFormatting>
  <conditionalFormatting sqref="C160:C162">
    <cfRule type="cellIs" dxfId="1720" priority="1514" stopIfTrue="1" operator="equal">
      <formula>0</formula>
    </cfRule>
    <cfRule type="cellIs" dxfId="1719" priority="1515" stopIfTrue="1" operator="between">
      <formula>-0.0001</formula>
      <formula>0.0001</formula>
    </cfRule>
  </conditionalFormatting>
  <conditionalFormatting sqref="C160:C162">
    <cfRule type="cellIs" dxfId="1718" priority="1511" stopIfTrue="1" operator="equal">
      <formula>0</formula>
    </cfRule>
    <cfRule type="cellIs" dxfId="1717" priority="1512" stopIfTrue="1" operator="equal">
      <formula>0</formula>
    </cfRule>
    <cfRule type="cellIs" dxfId="1716" priority="1513" stopIfTrue="1" operator="equal">
      <formula>0</formula>
    </cfRule>
  </conditionalFormatting>
  <conditionalFormatting sqref="D160:D167">
    <cfRule type="cellIs" dxfId="1715" priority="1508" stopIfTrue="1" operator="equal">
      <formula>0</formula>
    </cfRule>
    <cfRule type="cellIs" dxfId="1714" priority="1509" stopIfTrue="1" operator="equal">
      <formula>0</formula>
    </cfRule>
    <cfRule type="cellIs" dxfId="1713" priority="1510" stopIfTrue="1" operator="equal">
      <formula>0</formula>
    </cfRule>
  </conditionalFormatting>
  <conditionalFormatting sqref="D160:D167">
    <cfRule type="cellIs" dxfId="1712" priority="1506" stopIfTrue="1" operator="equal">
      <formula>0</formula>
    </cfRule>
    <cfRule type="cellIs" dxfId="1711" priority="1507" stopIfTrue="1" operator="between">
      <formula>-0.0001</formula>
      <formula>0.0001</formula>
    </cfRule>
  </conditionalFormatting>
  <conditionalFormatting sqref="B160:B167">
    <cfRule type="cellIs" dxfId="1710" priority="1503" stopIfTrue="1" operator="equal">
      <formula>0</formula>
    </cfRule>
    <cfRule type="cellIs" dxfId="1709" priority="1504" stopIfTrue="1" operator="equal">
      <formula>0</formula>
    </cfRule>
    <cfRule type="cellIs" dxfId="1708" priority="1505" stopIfTrue="1" operator="equal">
      <formula>0</formula>
    </cfRule>
  </conditionalFormatting>
  <conditionalFormatting sqref="B160:B167">
    <cfRule type="cellIs" dxfId="1707" priority="1500" stopIfTrue="1" operator="equal">
      <formula>0</formula>
    </cfRule>
    <cfRule type="cellIs" dxfId="1706" priority="1501" stopIfTrue="1" operator="equal">
      <formula>0</formula>
    </cfRule>
    <cfRule type="cellIs" dxfId="1705" priority="1502" stopIfTrue="1" operator="equal">
      <formula>0</formula>
    </cfRule>
  </conditionalFormatting>
  <conditionalFormatting sqref="M101:AO101 B101:I101">
    <cfRule type="cellIs" dxfId="1704" priority="1497" stopIfTrue="1" operator="equal">
      <formula>0</formula>
    </cfRule>
    <cfRule type="cellIs" dxfId="1703" priority="1498" stopIfTrue="1" operator="equal">
      <formula>0</formula>
    </cfRule>
    <cfRule type="cellIs" dxfId="1702" priority="1499" stopIfTrue="1" operator="equal">
      <formula>0</formula>
    </cfRule>
  </conditionalFormatting>
  <conditionalFormatting sqref="D101">
    <cfRule type="cellIs" dxfId="1701" priority="1496" stopIfTrue="1" operator="equal">
      <formula>0</formula>
    </cfRule>
  </conditionalFormatting>
  <conditionalFormatting sqref="C101:D101 F101:I101">
    <cfRule type="cellIs" dxfId="1700" priority="1494" stopIfTrue="1" operator="equal">
      <formula>0</formula>
    </cfRule>
    <cfRule type="cellIs" dxfId="1699" priority="1495" stopIfTrue="1" operator="between">
      <formula>-0.0001</formula>
      <formula>0.0001</formula>
    </cfRule>
  </conditionalFormatting>
  <conditionalFormatting sqref="A7 A99 A101">
    <cfRule type="cellIs" dxfId="1698" priority="1491" stopIfTrue="1" operator="equal">
      <formula>0</formula>
    </cfRule>
    <cfRule type="cellIs" dxfId="1697" priority="1492" stopIfTrue="1" operator="equal">
      <formula>0</formula>
    </cfRule>
    <cfRule type="cellIs" dxfId="1696" priority="1493" stopIfTrue="1" operator="equal">
      <formula>0</formula>
    </cfRule>
  </conditionalFormatting>
  <conditionalFormatting sqref="A26 A67:A85">
    <cfRule type="cellIs" dxfId="1695" priority="1488" stopIfTrue="1" operator="equal">
      <formula>0</formula>
    </cfRule>
    <cfRule type="cellIs" dxfId="1694" priority="1489" stopIfTrue="1" operator="equal">
      <formula>0</formula>
    </cfRule>
    <cfRule type="cellIs" dxfId="1693" priority="1490" stopIfTrue="1" operator="equal">
      <formula>0</formula>
    </cfRule>
  </conditionalFormatting>
  <conditionalFormatting sqref="A90">
    <cfRule type="cellIs" dxfId="1692" priority="1476" stopIfTrue="1" operator="equal">
      <formula>0</formula>
    </cfRule>
    <cfRule type="cellIs" dxfId="1691" priority="1477" stopIfTrue="1" operator="equal">
      <formula>0</formula>
    </cfRule>
    <cfRule type="cellIs" dxfId="1690" priority="1478" stopIfTrue="1" operator="equal">
      <formula>0</formula>
    </cfRule>
  </conditionalFormatting>
  <conditionalFormatting sqref="A151:A160">
    <cfRule type="cellIs" dxfId="1689" priority="1470" stopIfTrue="1" operator="equal">
      <formula>0</formula>
    </cfRule>
    <cfRule type="cellIs" dxfId="1688" priority="1471" stopIfTrue="1" operator="equal">
      <formula>0</formula>
    </cfRule>
    <cfRule type="cellIs" dxfId="1687" priority="1472" stopIfTrue="1" operator="equal">
      <formula>0</formula>
    </cfRule>
  </conditionalFormatting>
  <conditionalFormatting sqref="A151:A160">
    <cfRule type="cellIs" dxfId="1686" priority="1467" stopIfTrue="1" operator="equal">
      <formula>0</formula>
    </cfRule>
    <cfRule type="cellIs" dxfId="1685" priority="1468" stopIfTrue="1" operator="equal">
      <formula>0</formula>
    </cfRule>
    <cfRule type="cellIs" dxfId="1684" priority="1469" stopIfTrue="1" operator="equal">
      <formula>0</formula>
    </cfRule>
  </conditionalFormatting>
  <conditionalFormatting sqref="A152:A160">
    <cfRule type="cellIs" dxfId="1683" priority="1464" stopIfTrue="1" operator="equal">
      <formula>0</formula>
    </cfRule>
    <cfRule type="cellIs" dxfId="1682" priority="1465" stopIfTrue="1" operator="equal">
      <formula>0</formula>
    </cfRule>
    <cfRule type="cellIs" dxfId="1681" priority="1466" stopIfTrue="1" operator="equal">
      <formula>0</formula>
    </cfRule>
  </conditionalFormatting>
  <conditionalFormatting sqref="A161:A167">
    <cfRule type="cellIs" dxfId="1680" priority="1449" stopIfTrue="1" operator="equal">
      <formula>0</formula>
    </cfRule>
    <cfRule type="cellIs" dxfId="1679" priority="1450" stopIfTrue="1" operator="equal">
      <formula>0</formula>
    </cfRule>
    <cfRule type="cellIs" dxfId="1678" priority="1451" stopIfTrue="1" operator="equal">
      <formula>0</formula>
    </cfRule>
  </conditionalFormatting>
  <conditionalFormatting sqref="A161:A167">
    <cfRule type="cellIs" dxfId="1677" priority="1446" stopIfTrue="1" operator="equal">
      <formula>0</formula>
    </cfRule>
    <cfRule type="cellIs" dxfId="1676" priority="1447" stopIfTrue="1" operator="equal">
      <formula>0</formula>
    </cfRule>
    <cfRule type="cellIs" dxfId="1675" priority="1448" stopIfTrue="1" operator="equal">
      <formula>0</formula>
    </cfRule>
  </conditionalFormatting>
  <conditionalFormatting sqref="A101">
    <cfRule type="cellIs" dxfId="1674" priority="1443" stopIfTrue="1" operator="equal">
      <formula>0</formula>
    </cfRule>
    <cfRule type="cellIs" dxfId="1673" priority="1444" stopIfTrue="1" operator="equal">
      <formula>0</formula>
    </cfRule>
    <cfRule type="cellIs" dxfId="1672" priority="1445" stopIfTrue="1" operator="equal">
      <formula>0</formula>
    </cfRule>
  </conditionalFormatting>
  <conditionalFormatting sqref="D70">
    <cfRule type="cellIs" dxfId="1671" priority="1285" stopIfTrue="1" operator="equal">
      <formula>0</formula>
    </cfRule>
  </conditionalFormatting>
  <conditionalFormatting sqref="N70 D70">
    <cfRule type="cellIs" dxfId="1670" priority="1282" stopIfTrue="1" operator="equal">
      <formula>0</formula>
    </cfRule>
    <cfRule type="cellIs" dxfId="1669" priority="1283" stopIfTrue="1" operator="equal">
      <formula>0</formula>
    </cfRule>
    <cfRule type="cellIs" dxfId="1668" priority="1284" stopIfTrue="1" operator="equal">
      <formula>0</formula>
    </cfRule>
  </conditionalFormatting>
  <conditionalFormatting sqref="D70">
    <cfRule type="cellIs" dxfId="1667" priority="1280" stopIfTrue="1" operator="equal">
      <formula>0</formula>
    </cfRule>
    <cfRule type="cellIs" dxfId="1666" priority="1281" stopIfTrue="1" operator="between">
      <formula>-0.0001</formula>
      <formula>0.0001</formula>
    </cfRule>
  </conditionalFormatting>
  <conditionalFormatting sqref="B70">
    <cfRule type="cellIs" dxfId="1665" priority="1277" stopIfTrue="1" operator="equal">
      <formula>0</formula>
    </cfRule>
    <cfRule type="cellIs" dxfId="1664" priority="1278" stopIfTrue="1" operator="equal">
      <formula>0</formula>
    </cfRule>
    <cfRule type="cellIs" dxfId="1663" priority="1279" stopIfTrue="1" operator="equal">
      <formula>0</formula>
    </cfRule>
  </conditionalFormatting>
  <conditionalFormatting sqref="F73">
    <cfRule type="cellIs" dxfId="1662" priority="1269" stopIfTrue="1" operator="equal">
      <formula>0</formula>
    </cfRule>
    <cfRule type="cellIs" dxfId="1661" priority="1270" stopIfTrue="1" operator="between">
      <formula>-0.0001</formula>
      <formula>0.0001</formula>
    </cfRule>
  </conditionalFormatting>
  <conditionalFormatting sqref="E73:G73 T73:AO73 M73:Q73">
    <cfRule type="cellIs" dxfId="1660" priority="1274" stopIfTrue="1" operator="equal">
      <formula>0</formula>
    </cfRule>
    <cfRule type="cellIs" dxfId="1659" priority="1275" stopIfTrue="1" operator="equal">
      <formula>0</formula>
    </cfRule>
    <cfRule type="cellIs" dxfId="1658" priority="1276" stopIfTrue="1" operator="equal">
      <formula>0</formula>
    </cfRule>
  </conditionalFormatting>
  <conditionalFormatting sqref="C73">
    <cfRule type="cellIs" dxfId="1657" priority="1271" stopIfTrue="1" operator="equal">
      <formula>0</formula>
    </cfRule>
    <cfRule type="cellIs" dxfId="1656" priority="1272" stopIfTrue="1" operator="equal">
      <formula>0</formula>
    </cfRule>
    <cfRule type="cellIs" dxfId="1655" priority="1273" stopIfTrue="1" operator="equal">
      <formula>0</formula>
    </cfRule>
  </conditionalFormatting>
  <conditionalFormatting sqref="AS73">
    <cfRule type="cellIs" dxfId="1654" priority="1266" stopIfTrue="1" operator="equal">
      <formula>0</formula>
    </cfRule>
    <cfRule type="cellIs" dxfId="1653" priority="1267" stopIfTrue="1" operator="equal">
      <formula>0</formula>
    </cfRule>
    <cfRule type="cellIs" dxfId="1652" priority="1268" stopIfTrue="1" operator="equal">
      <formula>0</formula>
    </cfRule>
  </conditionalFormatting>
  <conditionalFormatting sqref="B75">
    <cfRule type="cellIs" dxfId="1651" priority="1263" stopIfTrue="1" operator="equal">
      <formula>0</formula>
    </cfRule>
    <cfRule type="cellIs" dxfId="1650" priority="1264" stopIfTrue="1" operator="equal">
      <formula>0</formula>
    </cfRule>
    <cfRule type="cellIs" dxfId="1649" priority="1265" stopIfTrue="1" operator="equal">
      <formula>0</formula>
    </cfRule>
  </conditionalFormatting>
  <conditionalFormatting sqref="C75:D75">
    <cfRule type="cellIs" dxfId="1648" priority="1261" stopIfTrue="1" operator="equal">
      <formula>0</formula>
    </cfRule>
    <cfRule type="cellIs" dxfId="1647" priority="1262" stopIfTrue="1" operator="between">
      <formula>-0.0001</formula>
      <formula>0.0001</formula>
    </cfRule>
  </conditionalFormatting>
  <conditionalFormatting sqref="C75:G75 M75">
    <cfRule type="cellIs" dxfId="1646" priority="1258" stopIfTrue="1" operator="equal">
      <formula>0</formula>
    </cfRule>
    <cfRule type="cellIs" dxfId="1645" priority="1259" stopIfTrue="1" operator="equal">
      <formula>0</formula>
    </cfRule>
    <cfRule type="cellIs" dxfId="1644" priority="1260" stopIfTrue="1" operator="equal">
      <formula>0</formula>
    </cfRule>
  </conditionalFormatting>
  <conditionalFormatting sqref="F75">
    <cfRule type="cellIs" dxfId="1643" priority="1256" stopIfTrue="1" operator="equal">
      <formula>0</formula>
    </cfRule>
    <cfRule type="cellIs" dxfId="1642" priority="1257" stopIfTrue="1" operator="between">
      <formula>-0.0001</formula>
      <formula>0.0001</formula>
    </cfRule>
  </conditionalFormatting>
  <conditionalFormatting sqref="AS75">
    <cfRule type="cellIs" dxfId="1641" priority="1253" stopIfTrue="1" operator="equal">
      <formula>0</formula>
    </cfRule>
    <cfRule type="cellIs" dxfId="1640" priority="1254" stopIfTrue="1" operator="equal">
      <formula>0</formula>
    </cfRule>
    <cfRule type="cellIs" dxfId="1639" priority="1255" stopIfTrue="1" operator="equal">
      <formula>0</formula>
    </cfRule>
  </conditionalFormatting>
  <conditionalFormatting sqref="C144:C145">
    <cfRule type="cellIs" dxfId="1638" priority="1234" stopIfTrue="1" operator="equal">
      <formula>0</formula>
    </cfRule>
    <cfRule type="cellIs" dxfId="1637" priority="1235" stopIfTrue="1" operator="equal">
      <formula>0</formula>
    </cfRule>
    <cfRule type="cellIs" dxfId="1636" priority="1236" stopIfTrue="1" operator="equal">
      <formula>0</formula>
    </cfRule>
  </conditionalFormatting>
  <conditionalFormatting sqref="AS144:AS145">
    <cfRule type="cellIs" dxfId="1635" priority="1231" stopIfTrue="1" operator="equal">
      <formula>0</formula>
    </cfRule>
    <cfRule type="cellIs" dxfId="1634" priority="1232" stopIfTrue="1" operator="equal">
      <formula>0</formula>
    </cfRule>
    <cfRule type="cellIs" dxfId="1633" priority="1233" stopIfTrue="1" operator="equal">
      <formula>0</formula>
    </cfRule>
  </conditionalFormatting>
  <conditionalFormatting sqref="B122 G122 E122">
    <cfRule type="cellIs" dxfId="1632" priority="1208" stopIfTrue="1" operator="equal">
      <formula>0</formula>
    </cfRule>
    <cfRule type="cellIs" dxfId="1631" priority="1209" stopIfTrue="1" operator="equal">
      <formula>0</formula>
    </cfRule>
    <cfRule type="cellIs" dxfId="1630" priority="1210" stopIfTrue="1" operator="equal">
      <formula>0</formula>
    </cfRule>
  </conditionalFormatting>
  <conditionalFormatting sqref="D122 M122">
    <cfRule type="cellIs" dxfId="1629" priority="1205" stopIfTrue="1" operator="equal">
      <formula>0</formula>
    </cfRule>
    <cfRule type="cellIs" dxfId="1628" priority="1206" stopIfTrue="1" operator="equal">
      <formula>0</formula>
    </cfRule>
    <cfRule type="cellIs" dxfId="1627" priority="1207" stopIfTrue="1" operator="equal">
      <formula>0</formula>
    </cfRule>
  </conditionalFormatting>
  <conditionalFormatting sqref="D122">
    <cfRule type="cellIs" dxfId="1626" priority="1203" stopIfTrue="1" operator="equal">
      <formula>0</formula>
    </cfRule>
    <cfRule type="cellIs" dxfId="1625" priority="1204" stopIfTrue="1" operator="between">
      <formula>-0.0001</formula>
      <formula>0.0001</formula>
    </cfRule>
  </conditionalFormatting>
  <conditionalFormatting sqref="C122">
    <cfRule type="cellIs" dxfId="1624" priority="1200" stopIfTrue="1" operator="equal">
      <formula>0</formula>
    </cfRule>
    <cfRule type="cellIs" dxfId="1623" priority="1201" stopIfTrue="1" operator="equal">
      <formula>0</formula>
    </cfRule>
    <cfRule type="cellIs" dxfId="1622" priority="1202" stopIfTrue="1" operator="equal">
      <formula>0</formula>
    </cfRule>
  </conditionalFormatting>
  <conditionalFormatting sqref="C122">
    <cfRule type="cellIs" dxfId="1621" priority="1198" stopIfTrue="1" operator="equal">
      <formula>0</formula>
    </cfRule>
    <cfRule type="cellIs" dxfId="1620" priority="1199" stopIfTrue="1" operator="between">
      <formula>-0.0001</formula>
      <formula>0.0001</formula>
    </cfRule>
  </conditionalFormatting>
  <conditionalFormatting sqref="F122">
    <cfRule type="cellIs" dxfId="1619" priority="1195" stopIfTrue="1" operator="equal">
      <formula>0</formula>
    </cfRule>
    <cfRule type="cellIs" dxfId="1618" priority="1196" stopIfTrue="1" operator="equal">
      <formula>0</formula>
    </cfRule>
    <cfRule type="cellIs" dxfId="1617" priority="1197" stopIfTrue="1" operator="equal">
      <formula>0</formula>
    </cfRule>
  </conditionalFormatting>
  <conditionalFormatting sqref="F122">
    <cfRule type="cellIs" dxfId="1616" priority="1193" stopIfTrue="1" operator="equal">
      <formula>0</formula>
    </cfRule>
    <cfRule type="cellIs" dxfId="1615" priority="1194" stopIfTrue="1" operator="between">
      <formula>-0.0001</formula>
      <formula>0.0001</formula>
    </cfRule>
  </conditionalFormatting>
  <conditionalFormatting sqref="N123 Q123 X123:Y123 AE123 AL123">
    <cfRule type="cellIs" dxfId="1614" priority="1165" stopIfTrue="1" operator="equal">
      <formula>0</formula>
    </cfRule>
    <cfRule type="cellIs" dxfId="1613" priority="1166" stopIfTrue="1" operator="between">
      <formula>-0.0001</formula>
      <formula>0.0001</formula>
    </cfRule>
  </conditionalFormatting>
  <conditionalFormatting sqref="C123">
    <cfRule type="cellIs" dxfId="1612" priority="1172" stopIfTrue="1" operator="equal">
      <formula>0</formula>
    </cfRule>
    <cfRule type="cellIs" dxfId="1611" priority="1173" stopIfTrue="1" operator="equal">
      <formula>0</formula>
    </cfRule>
    <cfRule type="cellIs" dxfId="1610" priority="1174" stopIfTrue="1" operator="equal">
      <formula>0</formula>
    </cfRule>
  </conditionalFormatting>
  <conditionalFormatting sqref="C123">
    <cfRule type="cellIs" dxfId="1609" priority="1178" stopIfTrue="1" operator="equal">
      <formula>0</formula>
    </cfRule>
    <cfRule type="cellIs" dxfId="1608" priority="1179" stopIfTrue="1" operator="equal">
      <formula>0</formula>
    </cfRule>
    <cfRule type="cellIs" dxfId="1607" priority="1180" stopIfTrue="1" operator="equal">
      <formula>0</formula>
    </cfRule>
  </conditionalFormatting>
  <conditionalFormatting sqref="C123">
    <cfRule type="cellIs" dxfId="1606" priority="1177" stopIfTrue="1" operator="equal">
      <formula>0</formula>
    </cfRule>
  </conditionalFormatting>
  <conditionalFormatting sqref="C123">
    <cfRule type="cellIs" dxfId="1605" priority="1175" stopIfTrue="1" operator="equal">
      <formula>0</formula>
    </cfRule>
    <cfRule type="cellIs" dxfId="1604" priority="1176" stopIfTrue="1" operator="between">
      <formula>-0.0001</formula>
      <formula>0.0001</formula>
    </cfRule>
  </conditionalFormatting>
  <conditionalFormatting sqref="E123">
    <cfRule type="cellIs" dxfId="1603" priority="1169" stopIfTrue="1" operator="equal">
      <formula>0</formula>
    </cfRule>
    <cfRule type="cellIs" dxfId="1602" priority="1170" stopIfTrue="1" operator="equal">
      <formula>0</formula>
    </cfRule>
    <cfRule type="cellIs" dxfId="1601" priority="1171" stopIfTrue="1" operator="equal">
      <formula>0</formula>
    </cfRule>
  </conditionalFormatting>
  <conditionalFormatting sqref="E123">
    <cfRule type="cellIs" dxfId="1600" priority="1167" stopIfTrue="1" operator="equal">
      <formula>0</formula>
    </cfRule>
    <cfRule type="cellIs" dxfId="1599" priority="1168" stopIfTrue="1" operator="between">
      <formula>-0.0001</formula>
      <formula>0.0001</formula>
    </cfRule>
  </conditionalFormatting>
  <conditionalFormatting sqref="D124">
    <cfRule type="cellIs" dxfId="1598" priority="1149" stopIfTrue="1" operator="equal">
      <formula>0</formula>
    </cfRule>
    <cfRule type="cellIs" dxfId="1597" priority="1150" stopIfTrue="1" operator="between">
      <formula>-0.0001</formula>
      <formula>0.0001</formula>
    </cfRule>
  </conditionalFormatting>
  <conditionalFormatting sqref="C124">
    <cfRule type="cellIs" dxfId="1596" priority="1146" stopIfTrue="1" operator="equal">
      <formula>0</formula>
    </cfRule>
    <cfRule type="cellIs" dxfId="1595" priority="1147" stopIfTrue="1" operator="equal">
      <formula>0</formula>
    </cfRule>
    <cfRule type="cellIs" dxfId="1594" priority="1148" stopIfTrue="1" operator="equal">
      <formula>0</formula>
    </cfRule>
  </conditionalFormatting>
  <conditionalFormatting sqref="C124">
    <cfRule type="cellIs" dxfId="1593" priority="1144" stopIfTrue="1" operator="equal">
      <formula>0</formula>
    </cfRule>
    <cfRule type="cellIs" dxfId="1592" priority="1145" stopIfTrue="1" operator="between">
      <formula>-0.0001</formula>
      <formula>0.0001</formula>
    </cfRule>
  </conditionalFormatting>
  <conditionalFormatting sqref="B124">
    <cfRule type="cellIs" dxfId="1591" priority="1141" stopIfTrue="1" operator="equal">
      <formula>0</formula>
    </cfRule>
    <cfRule type="cellIs" dxfId="1590" priority="1142" stopIfTrue="1" operator="equal">
      <formula>0</formula>
    </cfRule>
    <cfRule type="cellIs" dxfId="1589" priority="1143" stopIfTrue="1" operator="equal">
      <formula>0</formula>
    </cfRule>
  </conditionalFormatting>
  <conditionalFormatting sqref="B124">
    <cfRule type="cellIs" dxfId="1588" priority="1139" stopIfTrue="1" operator="equal">
      <formula>0</formula>
    </cfRule>
    <cfRule type="cellIs" dxfId="1587" priority="1140" stopIfTrue="1" operator="between">
      <formula>-0.0001</formula>
      <formula>0.0001</formula>
    </cfRule>
  </conditionalFormatting>
  <conditionalFormatting sqref="AS124">
    <cfRule type="cellIs" dxfId="1586" priority="1136" stopIfTrue="1" operator="equal">
      <formula>0</formula>
    </cfRule>
    <cfRule type="cellIs" dxfId="1585" priority="1137" stopIfTrue="1" operator="equal">
      <formula>0</formula>
    </cfRule>
    <cfRule type="cellIs" dxfId="1584" priority="1138" stopIfTrue="1" operator="equal">
      <formula>0</formula>
    </cfRule>
  </conditionalFormatting>
  <conditionalFormatting sqref="M125:Q125 T125:AO125">
    <cfRule type="cellIs" dxfId="1583" priority="1105" stopIfTrue="1" operator="equal">
      <formula>0</formula>
    </cfRule>
    <cfRule type="cellIs" dxfId="1582" priority="1106" stopIfTrue="1" operator="equal">
      <formula>0</formula>
    </cfRule>
    <cfRule type="cellIs" dxfId="1581" priority="1107" stopIfTrue="1" operator="equal">
      <formula>0</formula>
    </cfRule>
  </conditionalFormatting>
  <conditionalFormatting sqref="G125">
    <cfRule type="cellIs" dxfId="1580" priority="1102" stopIfTrue="1" operator="equal">
      <formula>0</formula>
    </cfRule>
    <cfRule type="cellIs" dxfId="1579" priority="1103" stopIfTrue="1" operator="equal">
      <formula>0</formula>
    </cfRule>
    <cfRule type="cellIs" dxfId="1578" priority="1104" stopIfTrue="1" operator="equal">
      <formula>0</formula>
    </cfRule>
  </conditionalFormatting>
  <conditionalFormatting sqref="E125">
    <cfRule type="cellIs" dxfId="1577" priority="1099" stopIfTrue="1" operator="equal">
      <formula>0</formula>
    </cfRule>
    <cfRule type="cellIs" dxfId="1576" priority="1100" stopIfTrue="1" operator="equal">
      <formula>0</formula>
    </cfRule>
    <cfRule type="cellIs" dxfId="1575" priority="1101" stopIfTrue="1" operator="equal">
      <formula>0</formula>
    </cfRule>
  </conditionalFormatting>
  <conditionalFormatting sqref="M128 F128 C128">
    <cfRule type="cellIs" dxfId="1574" priority="1093" stopIfTrue="1" operator="equal">
      <formula>0</formula>
    </cfRule>
    <cfRule type="cellIs" dxfId="1573" priority="1094" stopIfTrue="1" operator="equal">
      <formula>0</formula>
    </cfRule>
    <cfRule type="cellIs" dxfId="1572" priority="1095" stopIfTrue="1" operator="equal">
      <formula>0</formula>
    </cfRule>
  </conditionalFormatting>
  <conditionalFormatting sqref="F128 C128">
    <cfRule type="cellIs" dxfId="1571" priority="1091" stopIfTrue="1" operator="equal">
      <formula>0</formula>
    </cfRule>
    <cfRule type="cellIs" dxfId="1570" priority="1092" stopIfTrue="1" operator="between">
      <formula>-0.0001</formula>
      <formula>0.0001</formula>
    </cfRule>
  </conditionalFormatting>
  <conditionalFormatting sqref="E128">
    <cfRule type="cellIs" dxfId="1569" priority="1086" stopIfTrue="1" operator="equal">
      <formula>0</formula>
    </cfRule>
    <cfRule type="cellIs" dxfId="1568" priority="1087" stopIfTrue="1" operator="between">
      <formula>-0.0001</formula>
      <formula>0.0001</formula>
    </cfRule>
  </conditionalFormatting>
  <conditionalFormatting sqref="D128:E128">
    <cfRule type="cellIs" dxfId="1567" priority="1088" stopIfTrue="1" operator="equal">
      <formula>0</formula>
    </cfRule>
    <cfRule type="cellIs" dxfId="1566" priority="1089" stopIfTrue="1" operator="equal">
      <formula>0</formula>
    </cfRule>
    <cfRule type="cellIs" dxfId="1565" priority="1090" stopIfTrue="1" operator="equal">
      <formula>0</formula>
    </cfRule>
  </conditionalFormatting>
  <conditionalFormatting sqref="C128">
    <cfRule type="cellIs" dxfId="1564" priority="1085" stopIfTrue="1" operator="equal">
      <formula>0</formula>
    </cfRule>
  </conditionalFormatting>
  <conditionalFormatting sqref="C129:G129">
    <cfRule type="cellIs" dxfId="1563" priority="1082" stopIfTrue="1" operator="equal">
      <formula>0</formula>
    </cfRule>
    <cfRule type="cellIs" dxfId="1562" priority="1083" stopIfTrue="1" operator="equal">
      <formula>0</formula>
    </cfRule>
    <cfRule type="cellIs" dxfId="1561" priority="1084" stopIfTrue="1" operator="equal">
      <formula>0</formula>
    </cfRule>
  </conditionalFormatting>
  <conditionalFormatting sqref="F129 C129:D129">
    <cfRule type="cellIs" dxfId="1560" priority="1080" stopIfTrue="1" operator="equal">
      <formula>0</formula>
    </cfRule>
    <cfRule type="cellIs" dxfId="1559" priority="1081" stopIfTrue="1" operator="between">
      <formula>-0.0001</formula>
      <formula>0.0001</formula>
    </cfRule>
  </conditionalFormatting>
  <conditionalFormatting sqref="M129">
    <cfRule type="cellIs" dxfId="1558" priority="1077" stopIfTrue="1" operator="equal">
      <formula>0</formula>
    </cfRule>
    <cfRule type="cellIs" dxfId="1557" priority="1078" stopIfTrue="1" operator="equal">
      <formula>0</formula>
    </cfRule>
    <cfRule type="cellIs" dxfId="1556" priority="1079" stopIfTrue="1" operator="equal">
      <formula>0</formula>
    </cfRule>
  </conditionalFormatting>
  <conditionalFormatting sqref="AS129">
    <cfRule type="cellIs" dxfId="1555" priority="1074" stopIfTrue="1" operator="equal">
      <formula>0</formula>
    </cfRule>
    <cfRule type="cellIs" dxfId="1554" priority="1075" stopIfTrue="1" operator="equal">
      <formula>0</formula>
    </cfRule>
    <cfRule type="cellIs" dxfId="1553" priority="1076" stopIfTrue="1" operator="equal">
      <formula>0</formula>
    </cfRule>
  </conditionalFormatting>
  <conditionalFormatting sqref="C93:G93 M93">
    <cfRule type="cellIs" dxfId="1552" priority="1071" stopIfTrue="1" operator="equal">
      <formula>0</formula>
    </cfRule>
    <cfRule type="cellIs" dxfId="1551" priority="1072" stopIfTrue="1" operator="equal">
      <formula>0</formula>
    </cfRule>
    <cfRule type="cellIs" dxfId="1550" priority="1073" stopIfTrue="1" operator="equal">
      <formula>0</formula>
    </cfRule>
  </conditionalFormatting>
  <conditionalFormatting sqref="F93 C93:D93">
    <cfRule type="cellIs" dxfId="1549" priority="1069" stopIfTrue="1" operator="equal">
      <formula>0</formula>
    </cfRule>
    <cfRule type="cellIs" dxfId="1548" priority="1070" stopIfTrue="1" operator="between">
      <formula>-0.0001</formula>
      <formula>0.0001</formula>
    </cfRule>
  </conditionalFormatting>
  <conditionalFormatting sqref="G95">
    <cfRule type="cellIs" dxfId="1547" priority="1041" stopIfTrue="1" operator="equal">
      <formula>0</formula>
    </cfRule>
    <cfRule type="cellIs" dxfId="1546" priority="1042" stopIfTrue="1" operator="between">
      <formula>-0.0001</formula>
      <formula>0.0001</formula>
    </cfRule>
  </conditionalFormatting>
  <conditionalFormatting sqref="E95">
    <cfRule type="cellIs" dxfId="1545" priority="1057" stopIfTrue="1" operator="equal">
      <formula>0</formula>
    </cfRule>
    <cfRule type="cellIs" dxfId="1544" priority="1058" stopIfTrue="1" operator="equal">
      <formula>0</formula>
    </cfRule>
    <cfRule type="cellIs" dxfId="1543" priority="1059" stopIfTrue="1" operator="equal">
      <formula>0</formula>
    </cfRule>
  </conditionalFormatting>
  <conditionalFormatting sqref="E95">
    <cfRule type="cellIs" dxfId="1542" priority="1055" stopIfTrue="1" operator="equal">
      <formula>0</formula>
    </cfRule>
    <cfRule type="cellIs" dxfId="1541" priority="1056" stopIfTrue="1" operator="between">
      <formula>-0.0001</formula>
      <formula>0.0001</formula>
    </cfRule>
  </conditionalFormatting>
  <conditionalFormatting sqref="C95">
    <cfRule type="cellIs" dxfId="1540" priority="1046" stopIfTrue="1" operator="equal">
      <formula>0</formula>
    </cfRule>
    <cfRule type="cellIs" dxfId="1539" priority="1047" stopIfTrue="1" operator="equal">
      <formula>0</formula>
    </cfRule>
    <cfRule type="cellIs" dxfId="1538" priority="1048" stopIfTrue="1" operator="equal">
      <formula>0</formula>
    </cfRule>
  </conditionalFormatting>
  <conditionalFormatting sqref="C95">
    <cfRule type="cellIs" dxfId="1537" priority="1052" stopIfTrue="1" operator="equal">
      <formula>0</formula>
    </cfRule>
    <cfRule type="cellIs" dxfId="1536" priority="1053" stopIfTrue="1" operator="equal">
      <formula>0</formula>
    </cfRule>
    <cfRule type="cellIs" dxfId="1535" priority="1054" stopIfTrue="1" operator="equal">
      <formula>0</formula>
    </cfRule>
  </conditionalFormatting>
  <conditionalFormatting sqref="C95">
    <cfRule type="cellIs" dxfId="1534" priority="1051" stopIfTrue="1" operator="equal">
      <formula>0</formula>
    </cfRule>
  </conditionalFormatting>
  <conditionalFormatting sqref="C95">
    <cfRule type="cellIs" dxfId="1533" priority="1049" stopIfTrue="1" operator="equal">
      <formula>0</formula>
    </cfRule>
    <cfRule type="cellIs" dxfId="1532" priority="1050" stopIfTrue="1" operator="between">
      <formula>-0.0001</formula>
      <formula>0.0001</formula>
    </cfRule>
  </conditionalFormatting>
  <conditionalFormatting sqref="G95">
    <cfRule type="cellIs" dxfId="1531" priority="1043" stopIfTrue="1" operator="equal">
      <formula>0</formula>
    </cfRule>
    <cfRule type="cellIs" dxfId="1530" priority="1044" stopIfTrue="1" operator="equal">
      <formula>0</formula>
    </cfRule>
    <cfRule type="cellIs" dxfId="1529" priority="1045" stopIfTrue="1" operator="equal">
      <formula>0</formula>
    </cfRule>
  </conditionalFormatting>
  <conditionalFormatting sqref="AS95">
    <cfRule type="cellIs" dxfId="1528" priority="1036" stopIfTrue="1" operator="equal">
      <formula>0</formula>
    </cfRule>
    <cfRule type="cellIs" dxfId="1527" priority="1037" stopIfTrue="1" operator="between">
      <formula>-0.0001</formula>
      <formula>0.0001</formula>
    </cfRule>
  </conditionalFormatting>
  <conditionalFormatting sqref="AS95">
    <cfRule type="cellIs" dxfId="1526" priority="1038" stopIfTrue="1" operator="equal">
      <formula>0</formula>
    </cfRule>
    <cfRule type="cellIs" dxfId="1525" priority="1039" stopIfTrue="1" operator="equal">
      <formula>0</formula>
    </cfRule>
    <cfRule type="cellIs" dxfId="1524" priority="1040" stopIfTrue="1" operator="equal">
      <formula>0</formula>
    </cfRule>
  </conditionalFormatting>
  <conditionalFormatting sqref="M97">
    <cfRule type="cellIs" dxfId="1523" priority="1033" stopIfTrue="1" operator="equal">
      <formula>0</formula>
    </cfRule>
    <cfRule type="cellIs" dxfId="1522" priority="1034" stopIfTrue="1" operator="equal">
      <formula>0</formula>
    </cfRule>
    <cfRule type="cellIs" dxfId="1521" priority="1035" stopIfTrue="1" operator="equal">
      <formula>0</formula>
    </cfRule>
  </conditionalFormatting>
  <conditionalFormatting sqref="C97:G97">
    <cfRule type="cellIs" dxfId="1520" priority="1030" stopIfTrue="1" operator="equal">
      <formula>0</formula>
    </cfRule>
    <cfRule type="cellIs" dxfId="1519" priority="1031" stopIfTrue="1" operator="equal">
      <formula>0</formula>
    </cfRule>
    <cfRule type="cellIs" dxfId="1518" priority="1032" stopIfTrue="1" operator="equal">
      <formula>0</formula>
    </cfRule>
  </conditionalFormatting>
  <conditionalFormatting sqref="F97 C97">
    <cfRule type="cellIs" dxfId="1517" priority="1028" stopIfTrue="1" operator="equal">
      <formula>0</formula>
    </cfRule>
    <cfRule type="cellIs" dxfId="1516" priority="1029" stopIfTrue="1" operator="between">
      <formula>-0.0001</formula>
      <formula>0.0001</formula>
    </cfRule>
  </conditionalFormatting>
  <conditionalFormatting sqref="AS97">
    <cfRule type="cellIs" dxfId="1515" priority="1025" stopIfTrue="1" operator="equal">
      <formula>0</formula>
    </cfRule>
    <cfRule type="cellIs" dxfId="1514" priority="1026" stopIfTrue="1" operator="equal">
      <formula>0</formula>
    </cfRule>
    <cfRule type="cellIs" dxfId="1513" priority="1027" stopIfTrue="1" operator="equal">
      <formula>0</formula>
    </cfRule>
  </conditionalFormatting>
  <conditionalFormatting sqref="AW97">
    <cfRule type="cellIs" dxfId="1512" priority="1022" stopIfTrue="1" operator="equal">
      <formula>0</formula>
    </cfRule>
    <cfRule type="cellIs" dxfId="1511" priority="1023" stopIfTrue="1" operator="equal">
      <formula>0</formula>
    </cfRule>
    <cfRule type="cellIs" dxfId="1510" priority="1024" stopIfTrue="1" operator="equal">
      <formula>0</formula>
    </cfRule>
  </conditionalFormatting>
  <conditionalFormatting sqref="E115:G115 T115:AO115 M115:Q115">
    <cfRule type="cellIs" dxfId="1509" priority="1008" stopIfTrue="1" operator="equal">
      <formula>0</formula>
    </cfRule>
    <cfRule type="cellIs" dxfId="1508" priority="1009" stopIfTrue="1" operator="equal">
      <formula>0</formula>
    </cfRule>
    <cfRule type="cellIs" dxfId="1507" priority="1010" stopIfTrue="1" operator="equal">
      <formula>0</formula>
    </cfRule>
  </conditionalFormatting>
  <conditionalFormatting sqref="F115">
    <cfRule type="cellIs" dxfId="1506" priority="1006" stopIfTrue="1" operator="equal">
      <formula>0</formula>
    </cfRule>
    <cfRule type="cellIs" dxfId="1505" priority="1007" stopIfTrue="1" operator="between">
      <formula>-0.0001</formula>
      <formula>0.0001</formula>
    </cfRule>
  </conditionalFormatting>
  <conditionalFormatting sqref="AS115">
    <cfRule type="cellIs" dxfId="1504" priority="1003" stopIfTrue="1" operator="equal">
      <formula>0</formula>
    </cfRule>
    <cfRule type="cellIs" dxfId="1503" priority="1004" stopIfTrue="1" operator="equal">
      <formula>0</formula>
    </cfRule>
    <cfRule type="cellIs" dxfId="1502" priority="1005" stopIfTrue="1" operator="equal">
      <formula>0</formula>
    </cfRule>
  </conditionalFormatting>
  <conditionalFormatting sqref="B149 G149 E149">
    <cfRule type="cellIs" dxfId="1501" priority="1000" stopIfTrue="1" operator="equal">
      <formula>0</formula>
    </cfRule>
    <cfRule type="cellIs" dxfId="1500" priority="1001" stopIfTrue="1" operator="equal">
      <formula>0</formula>
    </cfRule>
    <cfRule type="cellIs" dxfId="1499" priority="1002" stopIfTrue="1" operator="equal">
      <formula>0</formula>
    </cfRule>
  </conditionalFormatting>
  <conditionalFormatting sqref="D149 M149">
    <cfRule type="cellIs" dxfId="1498" priority="997" stopIfTrue="1" operator="equal">
      <formula>0</formula>
    </cfRule>
    <cfRule type="cellIs" dxfId="1497" priority="998" stopIfTrue="1" operator="equal">
      <formula>0</formula>
    </cfRule>
    <cfRule type="cellIs" dxfId="1496" priority="999" stopIfTrue="1" operator="equal">
      <formula>0</formula>
    </cfRule>
  </conditionalFormatting>
  <conditionalFormatting sqref="D149">
    <cfRule type="cellIs" dxfId="1495" priority="995" stopIfTrue="1" operator="equal">
      <formula>0</formula>
    </cfRule>
    <cfRule type="cellIs" dxfId="1494" priority="996" stopIfTrue="1" operator="between">
      <formula>-0.0001</formula>
      <formula>0.0001</formula>
    </cfRule>
  </conditionalFormatting>
  <conditionalFormatting sqref="C149">
    <cfRule type="cellIs" dxfId="1493" priority="992" stopIfTrue="1" operator="equal">
      <formula>0</formula>
    </cfRule>
    <cfRule type="cellIs" dxfId="1492" priority="993" stopIfTrue="1" operator="equal">
      <formula>0</formula>
    </cfRule>
    <cfRule type="cellIs" dxfId="1491" priority="994" stopIfTrue="1" operator="equal">
      <formula>0</formula>
    </cfRule>
  </conditionalFormatting>
  <conditionalFormatting sqref="C149">
    <cfRule type="cellIs" dxfId="1490" priority="990" stopIfTrue="1" operator="equal">
      <formula>0</formula>
    </cfRule>
    <cfRule type="cellIs" dxfId="1489" priority="991" stopIfTrue="1" operator="between">
      <formula>-0.0001</formula>
      <formula>0.0001</formula>
    </cfRule>
  </conditionalFormatting>
  <conditionalFormatting sqref="B150">
    <cfRule type="cellIs" dxfId="1488" priority="984" stopIfTrue="1" operator="equal">
      <formula>0</formula>
    </cfRule>
    <cfRule type="cellIs" dxfId="1487" priority="985" stopIfTrue="1" operator="equal">
      <formula>0</formula>
    </cfRule>
    <cfRule type="cellIs" dxfId="1486" priority="986" stopIfTrue="1" operator="equal">
      <formula>0</formula>
    </cfRule>
  </conditionalFormatting>
  <conditionalFormatting sqref="M150">
    <cfRule type="cellIs" dxfId="1485" priority="987" stopIfTrue="1" operator="equal">
      <formula>0</formula>
    </cfRule>
    <cfRule type="cellIs" dxfId="1484" priority="988" stopIfTrue="1" operator="equal">
      <formula>0</formula>
    </cfRule>
    <cfRule type="cellIs" dxfId="1483" priority="989" stopIfTrue="1" operator="equal">
      <formula>0</formula>
    </cfRule>
  </conditionalFormatting>
  <conditionalFormatting sqref="E150">
    <cfRule type="cellIs" dxfId="1482" priority="981" stopIfTrue="1" operator="equal">
      <formula>0</formula>
    </cfRule>
    <cfRule type="cellIs" dxfId="1481" priority="982" stopIfTrue="1" operator="equal">
      <formula>0</formula>
    </cfRule>
    <cfRule type="cellIs" dxfId="1480" priority="983" stopIfTrue="1" operator="equal">
      <formula>0</formula>
    </cfRule>
  </conditionalFormatting>
  <conditionalFormatting sqref="G150">
    <cfRule type="cellIs" dxfId="1479" priority="978" stopIfTrue="1" operator="equal">
      <formula>0</formula>
    </cfRule>
    <cfRule type="cellIs" dxfId="1478" priority="979" stopIfTrue="1" operator="equal">
      <formula>0</formula>
    </cfRule>
    <cfRule type="cellIs" dxfId="1477" priority="980" stopIfTrue="1" operator="equal">
      <formula>0</formula>
    </cfRule>
  </conditionalFormatting>
  <conditionalFormatting sqref="AS149">
    <cfRule type="cellIs" dxfId="1476" priority="975" stopIfTrue="1" operator="equal">
      <formula>0</formula>
    </cfRule>
    <cfRule type="cellIs" dxfId="1475" priority="976" stopIfTrue="1" operator="equal">
      <formula>0</formula>
    </cfRule>
    <cfRule type="cellIs" dxfId="1474" priority="977" stopIfTrue="1" operator="equal">
      <formula>0</formula>
    </cfRule>
  </conditionalFormatting>
  <conditionalFormatting sqref="AW149:AX149">
    <cfRule type="cellIs" dxfId="1473" priority="972" stopIfTrue="1" operator="equal">
      <formula>0</formula>
    </cfRule>
    <cfRule type="cellIs" dxfId="1472" priority="973" stopIfTrue="1" operator="equal">
      <formula>0</formula>
    </cfRule>
    <cfRule type="cellIs" dxfId="1471" priority="974" stopIfTrue="1" operator="equal">
      <formula>0</formula>
    </cfRule>
  </conditionalFormatting>
  <conditionalFormatting sqref="AW150:AX150">
    <cfRule type="cellIs" dxfId="1470" priority="969" stopIfTrue="1" operator="equal">
      <formula>0</formula>
    </cfRule>
    <cfRule type="cellIs" dxfId="1469" priority="970" stopIfTrue="1" operator="equal">
      <formula>0</formula>
    </cfRule>
    <cfRule type="cellIs" dxfId="1468" priority="971" stopIfTrue="1" operator="equal">
      <formula>0</formula>
    </cfRule>
  </conditionalFormatting>
  <conditionalFormatting sqref="Z27:AA27">
    <cfRule type="cellIs" dxfId="1467" priority="921" stopIfTrue="1" operator="equal">
      <formula>0</formula>
    </cfRule>
    <cfRule type="cellIs" dxfId="1466" priority="922" stopIfTrue="1" operator="between">
      <formula>-0.0001</formula>
      <formula>0.0001</formula>
    </cfRule>
  </conditionalFormatting>
  <conditionalFormatting sqref="Z27:AB27">
    <cfRule type="cellIs" dxfId="1465" priority="923" stopIfTrue="1" operator="equal">
      <formula>0</formula>
    </cfRule>
    <cfRule type="cellIs" dxfId="1464" priority="924" stopIfTrue="1" operator="equal">
      <formula>0</formula>
    </cfRule>
    <cfRule type="cellIs" dxfId="1463" priority="925" stopIfTrue="1" operator="equal">
      <formula>0</formula>
    </cfRule>
  </conditionalFormatting>
  <conditionalFormatting sqref="M27">
    <cfRule type="cellIs" dxfId="1462" priority="926" stopIfTrue="1" operator="equal">
      <formula>0</formula>
    </cfRule>
    <cfRule type="cellIs" dxfId="1461" priority="927" stopIfTrue="1" operator="equal">
      <formula>0</formula>
    </cfRule>
    <cfRule type="cellIs" dxfId="1460" priority="928" stopIfTrue="1" operator="equal">
      <formula>0</formula>
    </cfRule>
  </conditionalFormatting>
  <conditionalFormatting sqref="T116:U116">
    <cfRule type="cellIs" dxfId="1459" priority="894" stopIfTrue="1" operator="equal">
      <formula>0</formula>
    </cfRule>
    <cfRule type="cellIs" dxfId="1458" priority="895" stopIfTrue="1" operator="equal">
      <formula>0</formula>
    </cfRule>
    <cfRule type="cellIs" dxfId="1457" priority="896" stopIfTrue="1" operator="equal">
      <formula>0</formula>
    </cfRule>
  </conditionalFormatting>
  <conditionalFormatting sqref="D116">
    <cfRule type="cellIs" dxfId="1456" priority="891" stopIfTrue="1" operator="equal">
      <formula>0</formula>
    </cfRule>
    <cfRule type="cellIs" dxfId="1455" priority="892" stopIfTrue="1" operator="equal">
      <formula>0</formula>
    </cfRule>
    <cfRule type="cellIs" dxfId="1454" priority="893" stopIfTrue="1" operator="equal">
      <formula>0</formula>
    </cfRule>
  </conditionalFormatting>
  <conditionalFormatting sqref="F116">
    <cfRule type="cellIs" dxfId="1453" priority="883" stopIfTrue="1" operator="equal">
      <formula>0</formula>
    </cfRule>
    <cfRule type="cellIs" dxfId="1452" priority="884" stopIfTrue="1" operator="equal">
      <formula>0</formula>
    </cfRule>
    <cfRule type="cellIs" dxfId="1451" priority="885" stopIfTrue="1" operator="equal">
      <formula>0</formula>
    </cfRule>
  </conditionalFormatting>
  <conditionalFormatting sqref="E116 G116">
    <cfRule type="cellIs" dxfId="1450" priority="888" stopIfTrue="1" operator="equal">
      <formula>0</formula>
    </cfRule>
    <cfRule type="cellIs" dxfId="1449" priority="889" stopIfTrue="1" operator="equal">
      <formula>0</formula>
    </cfRule>
    <cfRule type="cellIs" dxfId="1448" priority="890" stopIfTrue="1" operator="equal">
      <formula>0</formula>
    </cfRule>
  </conditionalFormatting>
  <conditionalFormatting sqref="E116 G116">
    <cfRule type="cellIs" dxfId="1447" priority="886" stopIfTrue="1" operator="equal">
      <formula>0</formula>
    </cfRule>
    <cfRule type="cellIs" dxfId="1446" priority="887" stopIfTrue="1" operator="between">
      <formula>-0.0001</formula>
      <formula>0.0001</formula>
    </cfRule>
  </conditionalFormatting>
  <conditionalFormatting sqref="M116">
    <cfRule type="cellIs" dxfId="1445" priority="880" stopIfTrue="1" operator="equal">
      <formula>0</formula>
    </cfRule>
    <cfRule type="cellIs" dxfId="1444" priority="881" stopIfTrue="1" operator="equal">
      <formula>0</formula>
    </cfRule>
    <cfRule type="cellIs" dxfId="1443" priority="882" stopIfTrue="1" operator="equal">
      <formula>0</formula>
    </cfRule>
  </conditionalFormatting>
  <conditionalFormatting sqref="M117 F117 C117">
    <cfRule type="cellIs" dxfId="1442" priority="877" stopIfTrue="1" operator="equal">
      <formula>0</formula>
    </cfRule>
    <cfRule type="cellIs" dxfId="1441" priority="878" stopIfTrue="1" operator="equal">
      <formula>0</formula>
    </cfRule>
    <cfRule type="cellIs" dxfId="1440" priority="879" stopIfTrue="1" operator="equal">
      <formula>0</formula>
    </cfRule>
  </conditionalFormatting>
  <conditionalFormatting sqref="F117 C117">
    <cfRule type="cellIs" dxfId="1439" priority="875" stopIfTrue="1" operator="equal">
      <formula>0</formula>
    </cfRule>
    <cfRule type="cellIs" dxfId="1438" priority="876" stopIfTrue="1" operator="between">
      <formula>-0.0001</formula>
      <formula>0.0001</formula>
    </cfRule>
  </conditionalFormatting>
  <conditionalFormatting sqref="E117">
    <cfRule type="cellIs" dxfId="1437" priority="870" stopIfTrue="1" operator="equal">
      <formula>0</formula>
    </cfRule>
    <cfRule type="cellIs" dxfId="1436" priority="871" stopIfTrue="1" operator="between">
      <formula>-0.0001</formula>
      <formula>0.0001</formula>
    </cfRule>
  </conditionalFormatting>
  <conditionalFormatting sqref="D117:E117">
    <cfRule type="cellIs" dxfId="1435" priority="872" stopIfTrue="1" operator="equal">
      <formula>0</formula>
    </cfRule>
    <cfRule type="cellIs" dxfId="1434" priority="873" stopIfTrue="1" operator="equal">
      <formula>0</formula>
    </cfRule>
    <cfRule type="cellIs" dxfId="1433" priority="874" stopIfTrue="1" operator="equal">
      <formula>0</formula>
    </cfRule>
  </conditionalFormatting>
  <conditionalFormatting sqref="C117">
    <cfRule type="cellIs" dxfId="1432" priority="869" stopIfTrue="1" operator="equal">
      <formula>0</formula>
    </cfRule>
  </conditionalFormatting>
  <conditionalFormatting sqref="C131:G131 M131">
    <cfRule type="cellIs" dxfId="1431" priority="866" stopIfTrue="1" operator="equal">
      <formula>0</formula>
    </cfRule>
    <cfRule type="cellIs" dxfId="1430" priority="867" stopIfTrue="1" operator="equal">
      <formula>0</formula>
    </cfRule>
    <cfRule type="cellIs" dxfId="1429" priority="868" stopIfTrue="1" operator="equal">
      <formula>0</formula>
    </cfRule>
  </conditionalFormatting>
  <conditionalFormatting sqref="C131:D131 F131">
    <cfRule type="cellIs" dxfId="1428" priority="864" stopIfTrue="1" operator="equal">
      <formula>0</formula>
    </cfRule>
    <cfRule type="cellIs" dxfId="1427" priority="865" stopIfTrue="1" operator="between">
      <formula>-0.0001</formula>
      <formula>0.0001</formula>
    </cfRule>
  </conditionalFormatting>
  <conditionalFormatting sqref="P131">
    <cfRule type="cellIs" dxfId="1426" priority="861" stopIfTrue="1" operator="equal">
      <formula>0</formula>
    </cfRule>
    <cfRule type="cellIs" dxfId="1425" priority="862" stopIfTrue="1" operator="equal">
      <formula>0</formula>
    </cfRule>
    <cfRule type="cellIs" dxfId="1424" priority="863" stopIfTrue="1" operator="equal">
      <formula>0</formula>
    </cfRule>
  </conditionalFormatting>
  <conditionalFormatting sqref="AS131">
    <cfRule type="cellIs" dxfId="1423" priority="858" stopIfTrue="1" operator="equal">
      <formula>0</formula>
    </cfRule>
    <cfRule type="cellIs" dxfId="1422" priority="859" stopIfTrue="1" operator="equal">
      <formula>0</formula>
    </cfRule>
    <cfRule type="cellIs" dxfId="1421" priority="860" stopIfTrue="1" operator="equal">
      <formula>0</formula>
    </cfRule>
  </conditionalFormatting>
  <conditionalFormatting sqref="C132:G133 M132:M133">
    <cfRule type="cellIs" dxfId="1420" priority="855" stopIfTrue="1" operator="equal">
      <formula>0</formula>
    </cfRule>
    <cfRule type="cellIs" dxfId="1419" priority="856" stopIfTrue="1" operator="equal">
      <formula>0</formula>
    </cfRule>
    <cfRule type="cellIs" dxfId="1418" priority="857" stopIfTrue="1" operator="equal">
      <formula>0</formula>
    </cfRule>
  </conditionalFormatting>
  <conditionalFormatting sqref="C132:D133 F132:F133">
    <cfRule type="cellIs" dxfId="1417" priority="853" stopIfTrue="1" operator="equal">
      <formula>0</formula>
    </cfRule>
    <cfRule type="cellIs" dxfId="1416" priority="854" stopIfTrue="1" operator="between">
      <formula>-0.0001</formula>
      <formula>0.0001</formula>
    </cfRule>
  </conditionalFormatting>
  <conditionalFormatting sqref="P133">
    <cfRule type="cellIs" dxfId="1415" priority="847" stopIfTrue="1" operator="equal">
      <formula>0</formula>
    </cfRule>
    <cfRule type="cellIs" dxfId="1414" priority="848" stopIfTrue="1" operator="equal">
      <formula>0</formula>
    </cfRule>
    <cfRule type="cellIs" dxfId="1413" priority="849" stopIfTrue="1" operator="equal">
      <formula>0</formula>
    </cfRule>
  </conditionalFormatting>
  <conditionalFormatting sqref="P132">
    <cfRule type="cellIs" dxfId="1412" priority="850" stopIfTrue="1" operator="equal">
      <formula>0</formula>
    </cfRule>
    <cfRule type="cellIs" dxfId="1411" priority="851" stopIfTrue="1" operator="equal">
      <formula>0</formula>
    </cfRule>
    <cfRule type="cellIs" dxfId="1410" priority="852" stopIfTrue="1" operator="equal">
      <formula>0</formula>
    </cfRule>
  </conditionalFormatting>
  <conditionalFormatting sqref="AS132:AS133">
    <cfRule type="cellIs" dxfId="1409" priority="844" stopIfTrue="1" operator="equal">
      <formula>0</formula>
    </cfRule>
    <cfRule type="cellIs" dxfId="1408" priority="845" stopIfTrue="1" operator="equal">
      <formula>0</formula>
    </cfRule>
    <cfRule type="cellIs" dxfId="1407" priority="846" stopIfTrue="1" operator="equal">
      <formula>0</formula>
    </cfRule>
  </conditionalFormatting>
  <conditionalFormatting sqref="AW134:AX134">
    <cfRule type="cellIs" dxfId="1406" priority="833" stopIfTrue="1" operator="equal">
      <formula>0</formula>
    </cfRule>
    <cfRule type="cellIs" dxfId="1405" priority="834" stopIfTrue="1" operator="equal">
      <formula>0</formula>
    </cfRule>
    <cfRule type="cellIs" dxfId="1404" priority="835" stopIfTrue="1" operator="equal">
      <formula>0</formula>
    </cfRule>
  </conditionalFormatting>
  <conditionalFormatting sqref="AS135:AS136">
    <cfRule type="cellIs" dxfId="1403" priority="825" stopIfTrue="1" operator="equal">
      <formula>0</formula>
    </cfRule>
    <cfRule type="cellIs" dxfId="1402" priority="826" stopIfTrue="1" operator="equal">
      <formula>0</formula>
    </cfRule>
    <cfRule type="cellIs" dxfId="1401" priority="827" stopIfTrue="1" operator="equal">
      <formula>0</formula>
    </cfRule>
  </conditionalFormatting>
  <conditionalFormatting sqref="M134:Q134 T134:AO134 C134:G134">
    <cfRule type="cellIs" dxfId="1400" priority="841" stopIfTrue="1" operator="equal">
      <formula>0</formula>
    </cfRule>
    <cfRule type="cellIs" dxfId="1399" priority="842" stopIfTrue="1" operator="equal">
      <formula>0</formula>
    </cfRule>
    <cfRule type="cellIs" dxfId="1398" priority="843" stopIfTrue="1" operator="equal">
      <formula>0</formula>
    </cfRule>
  </conditionalFormatting>
  <conditionalFormatting sqref="C134 F134">
    <cfRule type="cellIs" dxfId="1397" priority="839" stopIfTrue="1" operator="equal">
      <formula>0</formula>
    </cfRule>
    <cfRule type="cellIs" dxfId="1396" priority="840" stopIfTrue="1" operator="between">
      <formula>-0.0001</formula>
      <formula>0.0001</formula>
    </cfRule>
  </conditionalFormatting>
  <conditionalFormatting sqref="AS134">
    <cfRule type="cellIs" dxfId="1395" priority="836" stopIfTrue="1" operator="equal">
      <formula>0</formula>
    </cfRule>
    <cfRule type="cellIs" dxfId="1394" priority="837" stopIfTrue="1" operator="equal">
      <formula>0</formula>
    </cfRule>
    <cfRule type="cellIs" dxfId="1393" priority="838" stopIfTrue="1" operator="equal">
      <formula>0</formula>
    </cfRule>
  </conditionalFormatting>
  <conditionalFormatting sqref="C135:G136">
    <cfRule type="cellIs" dxfId="1392" priority="830" stopIfTrue="1" operator="equal">
      <formula>0</formula>
    </cfRule>
    <cfRule type="cellIs" dxfId="1391" priority="831" stopIfTrue="1" operator="equal">
      <formula>0</formula>
    </cfRule>
    <cfRule type="cellIs" dxfId="1390" priority="832" stopIfTrue="1" operator="equal">
      <formula>0</formula>
    </cfRule>
  </conditionalFormatting>
  <conditionalFormatting sqref="C135:C136 F135:F136">
    <cfRule type="cellIs" dxfId="1389" priority="828" stopIfTrue="1" operator="equal">
      <formula>0</formula>
    </cfRule>
    <cfRule type="cellIs" dxfId="1388" priority="829" stopIfTrue="1" operator="between">
      <formula>-0.0001</formula>
      <formula>0.0001</formula>
    </cfRule>
  </conditionalFormatting>
  <conditionalFormatting sqref="M111 C111">
    <cfRule type="cellIs" dxfId="1387" priority="809" stopIfTrue="1" operator="equal">
      <formula>0</formula>
    </cfRule>
    <cfRule type="cellIs" dxfId="1386" priority="810" stopIfTrue="1" operator="equal">
      <formula>0</formula>
    </cfRule>
    <cfRule type="cellIs" dxfId="1385" priority="811" stopIfTrue="1" operator="equal">
      <formula>0</formula>
    </cfRule>
  </conditionalFormatting>
  <conditionalFormatting sqref="C111">
    <cfRule type="cellIs" dxfId="1384" priority="807" stopIfTrue="1" operator="equal">
      <formula>0</formula>
    </cfRule>
    <cfRule type="cellIs" dxfId="1383" priority="808" stopIfTrue="1" operator="between">
      <formula>-0.0001</formula>
      <formula>0.0001</formula>
    </cfRule>
  </conditionalFormatting>
  <conditionalFormatting sqref="AS111">
    <cfRule type="cellIs" dxfId="1382" priority="804" stopIfTrue="1" operator="equal">
      <formula>0</formula>
    </cfRule>
    <cfRule type="cellIs" dxfId="1381" priority="805" stopIfTrue="1" operator="equal">
      <formula>0</formula>
    </cfRule>
    <cfRule type="cellIs" dxfId="1380" priority="806" stopIfTrue="1" operator="equal">
      <formula>0</formula>
    </cfRule>
  </conditionalFormatting>
  <conditionalFormatting sqref="AW111:AX111">
    <cfRule type="cellIs" dxfId="1379" priority="801" stopIfTrue="1" operator="equal">
      <formula>0</formula>
    </cfRule>
    <cfRule type="cellIs" dxfId="1378" priority="802" stopIfTrue="1" operator="equal">
      <formula>0</formula>
    </cfRule>
    <cfRule type="cellIs" dxfId="1377" priority="803" stopIfTrue="1" operator="equal">
      <formula>0</formula>
    </cfRule>
  </conditionalFormatting>
  <conditionalFormatting sqref="C165">
    <cfRule type="cellIs" dxfId="1376" priority="777" stopIfTrue="1" operator="equal">
      <formula>0</formula>
    </cfRule>
    <cfRule type="cellIs" dxfId="1375" priority="778" stopIfTrue="1" operator="equal">
      <formula>0</formula>
    </cfRule>
    <cfRule type="cellIs" dxfId="1374" priority="779" stopIfTrue="1" operator="equal">
      <formula>0</formula>
    </cfRule>
  </conditionalFormatting>
  <conditionalFormatting sqref="C165">
    <cfRule type="cellIs" dxfId="1373" priority="776" stopIfTrue="1" operator="equal">
      <formula>0</formula>
    </cfRule>
  </conditionalFormatting>
  <conditionalFormatting sqref="C165">
    <cfRule type="cellIs" dxfId="1372" priority="774" stopIfTrue="1" operator="equal">
      <formula>0</formula>
    </cfRule>
    <cfRule type="cellIs" dxfId="1371" priority="775" stopIfTrue="1" operator="between">
      <formula>-0.0001</formula>
      <formula>0.0001</formula>
    </cfRule>
  </conditionalFormatting>
  <conditionalFormatting sqref="C166">
    <cfRule type="cellIs" dxfId="1370" priority="771" stopIfTrue="1" operator="equal">
      <formula>0</formula>
    </cfRule>
    <cfRule type="cellIs" dxfId="1369" priority="772" stopIfTrue="1" operator="equal">
      <formula>0</formula>
    </cfRule>
    <cfRule type="cellIs" dxfId="1368" priority="773" stopIfTrue="1" operator="equal">
      <formula>0</formula>
    </cfRule>
  </conditionalFormatting>
  <conditionalFormatting sqref="C166">
    <cfRule type="cellIs" dxfId="1367" priority="770" stopIfTrue="1" operator="equal">
      <formula>0</formula>
    </cfRule>
  </conditionalFormatting>
  <conditionalFormatting sqref="C166">
    <cfRule type="cellIs" dxfId="1366" priority="768" stopIfTrue="1" operator="equal">
      <formula>0</formula>
    </cfRule>
    <cfRule type="cellIs" dxfId="1365" priority="769" stopIfTrue="1" operator="between">
      <formula>-0.0001</formula>
      <formula>0.0001</formula>
    </cfRule>
  </conditionalFormatting>
  <conditionalFormatting sqref="C167">
    <cfRule type="cellIs" dxfId="1364" priority="765" stopIfTrue="1" operator="equal">
      <formula>0</formula>
    </cfRule>
    <cfRule type="cellIs" dxfId="1363" priority="766" stopIfTrue="1" operator="equal">
      <formula>0</formula>
    </cfRule>
    <cfRule type="cellIs" dxfId="1362" priority="767" stopIfTrue="1" operator="equal">
      <formula>0</formula>
    </cfRule>
  </conditionalFormatting>
  <conditionalFormatting sqref="C167">
    <cfRule type="cellIs" dxfId="1361" priority="764" stopIfTrue="1" operator="equal">
      <formula>0</formula>
    </cfRule>
  </conditionalFormatting>
  <conditionalFormatting sqref="C167">
    <cfRule type="cellIs" dxfId="1360" priority="762" stopIfTrue="1" operator="equal">
      <formula>0</formula>
    </cfRule>
    <cfRule type="cellIs" dxfId="1359" priority="763" stopIfTrue="1" operator="between">
      <formula>-0.0001</formula>
      <formula>0.0001</formula>
    </cfRule>
  </conditionalFormatting>
  <conditionalFormatting sqref="AS152 AS158 AS160:AS162 AS154:AS155">
    <cfRule type="cellIs" dxfId="1358" priority="760" stopIfTrue="1" operator="equal">
      <formula>0</formula>
    </cfRule>
    <cfRule type="cellIs" dxfId="1357" priority="761" stopIfTrue="1" operator="between">
      <formula>-0.0001</formula>
      <formula>0.0001</formula>
    </cfRule>
  </conditionalFormatting>
  <conditionalFormatting sqref="AS154">
    <cfRule type="cellIs" dxfId="1356" priority="749" stopIfTrue="1" operator="equal">
      <formula>0</formula>
    </cfRule>
  </conditionalFormatting>
  <conditionalFormatting sqref="AS154">
    <cfRule type="cellIs" dxfId="1355" priority="746" stopIfTrue="1" operator="equal">
      <formula>0</formula>
    </cfRule>
    <cfRule type="cellIs" dxfId="1354" priority="747" stopIfTrue="1" operator="equal">
      <formula>0</formula>
    </cfRule>
    <cfRule type="cellIs" dxfId="1353" priority="748" stopIfTrue="1" operator="equal">
      <formula>0</formula>
    </cfRule>
  </conditionalFormatting>
  <conditionalFormatting sqref="AS154">
    <cfRule type="cellIs" dxfId="1352" priority="744" stopIfTrue="1" operator="equal">
      <formula>0</formula>
    </cfRule>
    <cfRule type="cellIs" dxfId="1351" priority="745" stopIfTrue="1" operator="between">
      <formula>-0.0001</formula>
      <formula>0.0001</formula>
    </cfRule>
  </conditionalFormatting>
  <conditionalFormatting sqref="AS158 AS152 AS160:AS162 AS154:AS155">
    <cfRule type="cellIs" dxfId="1350" priority="757" stopIfTrue="1" operator="equal">
      <formula>0</formula>
    </cfRule>
    <cfRule type="cellIs" dxfId="1349" priority="758" stopIfTrue="1" operator="equal">
      <formula>0</formula>
    </cfRule>
    <cfRule type="cellIs" dxfId="1348" priority="759" stopIfTrue="1" operator="equal">
      <formula>0</formula>
    </cfRule>
  </conditionalFormatting>
  <conditionalFormatting sqref="AS155">
    <cfRule type="cellIs" dxfId="1347" priority="756" stopIfTrue="1" operator="equal">
      <formula>0</formula>
    </cfRule>
  </conditionalFormatting>
  <conditionalFormatting sqref="AS156:AS157">
    <cfRule type="cellIs" dxfId="1346" priority="755" stopIfTrue="1" operator="equal">
      <formula>0</formula>
    </cfRule>
  </conditionalFormatting>
  <conditionalFormatting sqref="AS156:AS157">
    <cfRule type="cellIs" dxfId="1345" priority="752" stopIfTrue="1" operator="equal">
      <formula>0</formula>
    </cfRule>
    <cfRule type="cellIs" dxfId="1344" priority="753" stopIfTrue="1" operator="equal">
      <formula>0</formula>
    </cfRule>
    <cfRule type="cellIs" dxfId="1343" priority="754" stopIfTrue="1" operator="equal">
      <formula>0</formula>
    </cfRule>
  </conditionalFormatting>
  <conditionalFormatting sqref="AS156:AS157">
    <cfRule type="cellIs" dxfId="1342" priority="750" stopIfTrue="1" operator="equal">
      <formula>0</formula>
    </cfRule>
    <cfRule type="cellIs" dxfId="1341" priority="751" stopIfTrue="1" operator="between">
      <formula>-0.0001</formula>
      <formula>0.0001</formula>
    </cfRule>
  </conditionalFormatting>
  <conditionalFormatting sqref="AS152 AS154">
    <cfRule type="cellIs" dxfId="1340" priority="742" stopIfTrue="1" operator="equal">
      <formula>0</formula>
    </cfRule>
    <cfRule type="cellIs" dxfId="1339" priority="743" stopIfTrue="1" operator="between">
      <formula>-0.0001</formula>
      <formula>0.0001</formula>
    </cfRule>
  </conditionalFormatting>
  <conditionalFormatting sqref="AS152 AS154">
    <cfRule type="cellIs" dxfId="1338" priority="739" stopIfTrue="1" operator="equal">
      <formula>0</formula>
    </cfRule>
    <cfRule type="cellIs" dxfId="1337" priority="740" stopIfTrue="1" operator="equal">
      <formula>0</formula>
    </cfRule>
    <cfRule type="cellIs" dxfId="1336" priority="741" stopIfTrue="1" operator="equal">
      <formula>0</formula>
    </cfRule>
  </conditionalFormatting>
  <conditionalFormatting sqref="AS157">
    <cfRule type="cellIs" dxfId="1335" priority="737" stopIfTrue="1" operator="equal">
      <formula>0</formula>
    </cfRule>
    <cfRule type="cellIs" dxfId="1334" priority="738" stopIfTrue="1" operator="between">
      <formula>-0.0001</formula>
      <formula>0.0001</formula>
    </cfRule>
  </conditionalFormatting>
  <conditionalFormatting sqref="AS157">
    <cfRule type="cellIs" dxfId="1333" priority="734" stopIfTrue="1" operator="equal">
      <formula>0</formula>
    </cfRule>
    <cfRule type="cellIs" dxfId="1332" priority="735" stopIfTrue="1" operator="equal">
      <formula>0</formula>
    </cfRule>
    <cfRule type="cellIs" dxfId="1331" priority="736" stopIfTrue="1" operator="equal">
      <formula>0</formula>
    </cfRule>
  </conditionalFormatting>
  <conditionalFormatting sqref="AS154">
    <cfRule type="cellIs" dxfId="1330" priority="732" stopIfTrue="1" operator="equal">
      <formula>0</formula>
    </cfRule>
    <cfRule type="cellIs" dxfId="1329" priority="733" stopIfTrue="1" operator="between">
      <formula>-0.0001</formula>
      <formula>0.0001</formula>
    </cfRule>
  </conditionalFormatting>
  <conditionalFormatting sqref="AS154">
    <cfRule type="cellIs" dxfId="1328" priority="729" stopIfTrue="1" operator="equal">
      <formula>0</formula>
    </cfRule>
    <cfRule type="cellIs" dxfId="1327" priority="730" stopIfTrue="1" operator="equal">
      <formula>0</formula>
    </cfRule>
    <cfRule type="cellIs" dxfId="1326" priority="731" stopIfTrue="1" operator="equal">
      <formula>0</formula>
    </cfRule>
  </conditionalFormatting>
  <conditionalFormatting sqref="AS152 AS154">
    <cfRule type="cellIs" dxfId="1325" priority="727" stopIfTrue="1" operator="equal">
      <formula>0</formula>
    </cfRule>
    <cfRule type="cellIs" dxfId="1324" priority="728" stopIfTrue="1" operator="between">
      <formula>-0.0001</formula>
      <formula>0.0001</formula>
    </cfRule>
  </conditionalFormatting>
  <conditionalFormatting sqref="AS152 AS154">
    <cfRule type="cellIs" dxfId="1323" priority="724" stopIfTrue="1" operator="equal">
      <formula>0</formula>
    </cfRule>
    <cfRule type="cellIs" dxfId="1322" priority="725" stopIfTrue="1" operator="equal">
      <formula>0</formula>
    </cfRule>
    <cfRule type="cellIs" dxfId="1321" priority="726" stopIfTrue="1" operator="equal">
      <formula>0</formula>
    </cfRule>
  </conditionalFormatting>
  <conditionalFormatting sqref="AS160:AS162">
    <cfRule type="cellIs" dxfId="1320" priority="722" stopIfTrue="1" operator="equal">
      <formula>0</formula>
    </cfRule>
    <cfRule type="cellIs" dxfId="1319" priority="723" stopIfTrue="1" operator="between">
      <formula>-0.0001</formula>
      <formula>0.0001</formula>
    </cfRule>
  </conditionalFormatting>
  <conditionalFormatting sqref="AS160:AS162">
    <cfRule type="cellIs" dxfId="1318" priority="719" stopIfTrue="1" operator="equal">
      <formula>0</formula>
    </cfRule>
    <cfRule type="cellIs" dxfId="1317" priority="720" stopIfTrue="1" operator="equal">
      <formula>0</formula>
    </cfRule>
    <cfRule type="cellIs" dxfId="1316" priority="721" stopIfTrue="1" operator="equal">
      <formula>0</formula>
    </cfRule>
  </conditionalFormatting>
  <conditionalFormatting sqref="AS163">
    <cfRule type="cellIs" dxfId="1315" priority="718" stopIfTrue="1" operator="equal">
      <formula>0</formula>
    </cfRule>
  </conditionalFormatting>
  <conditionalFormatting sqref="AS163">
    <cfRule type="cellIs" dxfId="1314" priority="713" stopIfTrue="1" operator="equal">
      <formula>0</formula>
    </cfRule>
    <cfRule type="cellIs" dxfId="1313" priority="714" stopIfTrue="1" operator="between">
      <formula>-0.0001</formula>
      <formula>0.0001</formula>
    </cfRule>
  </conditionalFormatting>
  <conditionalFormatting sqref="AS104">
    <cfRule type="cellIs" dxfId="1312" priority="621" stopIfTrue="1" operator="equal">
      <formula>0</formula>
    </cfRule>
    <cfRule type="cellIs" dxfId="1311" priority="622" stopIfTrue="1" operator="equal">
      <formula>0</formula>
    </cfRule>
    <cfRule type="cellIs" dxfId="1310" priority="623" stopIfTrue="1" operator="equal">
      <formula>0</formula>
    </cfRule>
  </conditionalFormatting>
  <conditionalFormatting sqref="AM23">
    <cfRule type="cellIs" dxfId="1309" priority="612" stopIfTrue="1" operator="equal">
      <formula>0</formula>
    </cfRule>
    <cfRule type="cellIs" dxfId="1308" priority="613" stopIfTrue="1" operator="equal">
      <formula>0</formula>
    </cfRule>
    <cfRule type="cellIs" dxfId="1307" priority="614" stopIfTrue="1" operator="equal">
      <formula>0</formula>
    </cfRule>
  </conditionalFormatting>
  <conditionalFormatting sqref="E15:E18 J15:J18">
    <cfRule type="cellIs" dxfId="1306" priority="690" stopIfTrue="1" operator="equal">
      <formula>0</formula>
    </cfRule>
    <cfRule type="cellIs" dxfId="1305" priority="691" stopIfTrue="1" operator="equal">
      <formula>0</formula>
    </cfRule>
    <cfRule type="cellIs" dxfId="1304" priority="692" stopIfTrue="1" operator="equal">
      <formula>0</formula>
    </cfRule>
  </conditionalFormatting>
  <conditionalFormatting sqref="M16:M17">
    <cfRule type="cellIs" dxfId="1303" priority="681" stopIfTrue="1" operator="equal">
      <formula>0</formula>
    </cfRule>
    <cfRule type="cellIs" dxfId="1302" priority="682" stopIfTrue="1" operator="equal">
      <formula>0</formula>
    </cfRule>
    <cfRule type="cellIs" dxfId="1301" priority="683" stopIfTrue="1" operator="equal">
      <formula>0</formula>
    </cfRule>
  </conditionalFormatting>
  <conditionalFormatting sqref="C16">
    <cfRule type="cellIs" dxfId="1300" priority="687" stopIfTrue="1" operator="equal">
      <formula>0</formula>
    </cfRule>
    <cfRule type="cellIs" dxfId="1299" priority="688" stopIfTrue="1" operator="equal">
      <formula>0</formula>
    </cfRule>
    <cfRule type="cellIs" dxfId="1298" priority="689" stopIfTrue="1" operator="equal">
      <formula>0</formula>
    </cfRule>
  </conditionalFormatting>
  <conditionalFormatting sqref="C16">
    <cfRule type="cellIs" dxfId="1297" priority="685" stopIfTrue="1" operator="equal">
      <formula>0</formula>
    </cfRule>
    <cfRule type="cellIs" dxfId="1296" priority="686" stopIfTrue="1" operator="between">
      <formula>-0.0001</formula>
      <formula>0.0001</formula>
    </cfRule>
  </conditionalFormatting>
  <conditionalFormatting sqref="C16">
    <cfRule type="cellIs" dxfId="1295" priority="684" stopIfTrue="1" operator="equal">
      <formula>0</formula>
    </cfRule>
  </conditionalFormatting>
  <conditionalFormatting sqref="AS16:AS17">
    <cfRule type="cellIs" dxfId="1294" priority="678" stopIfTrue="1" operator="equal">
      <formula>0</formula>
    </cfRule>
    <cfRule type="cellIs" dxfId="1293" priority="679" stopIfTrue="1" operator="equal">
      <formula>0</formula>
    </cfRule>
    <cfRule type="cellIs" dxfId="1292" priority="680" stopIfTrue="1" operator="equal">
      <formula>0</formula>
    </cfRule>
  </conditionalFormatting>
  <conditionalFormatting sqref="D102 M102">
    <cfRule type="cellIs" dxfId="1291" priority="652" stopIfTrue="1" operator="equal">
      <formula>0</formula>
    </cfRule>
    <cfRule type="cellIs" dxfId="1290" priority="653" stopIfTrue="1" operator="equal">
      <formula>0</formula>
    </cfRule>
    <cfRule type="cellIs" dxfId="1289" priority="654" stopIfTrue="1" operator="equal">
      <formula>0</formula>
    </cfRule>
  </conditionalFormatting>
  <conditionalFormatting sqref="F102">
    <cfRule type="cellIs" dxfId="1288" priority="649" stopIfTrue="1" operator="equal">
      <formula>0</formula>
    </cfRule>
    <cfRule type="cellIs" dxfId="1287" priority="650" stopIfTrue="1" operator="equal">
      <formula>0</formula>
    </cfRule>
    <cfRule type="cellIs" dxfId="1286" priority="651" stopIfTrue="1" operator="equal">
      <formula>0</formula>
    </cfRule>
  </conditionalFormatting>
  <conditionalFormatting sqref="F102">
    <cfRule type="cellIs" dxfId="1285" priority="647" stopIfTrue="1" operator="equal">
      <formula>0</formula>
    </cfRule>
    <cfRule type="cellIs" dxfId="1284" priority="648" stopIfTrue="1" operator="between">
      <formula>-0.0001</formula>
      <formula>0.0001</formula>
    </cfRule>
  </conditionalFormatting>
  <conditionalFormatting sqref="C102">
    <cfRule type="cellIs" dxfId="1283" priority="644" stopIfTrue="1" operator="equal">
      <formula>0</formula>
    </cfRule>
    <cfRule type="cellIs" dxfId="1282" priority="645" stopIfTrue="1" operator="equal">
      <formula>0</formula>
    </cfRule>
    <cfRule type="cellIs" dxfId="1281" priority="646" stopIfTrue="1" operator="equal">
      <formula>0</formula>
    </cfRule>
  </conditionalFormatting>
  <conditionalFormatting sqref="F104">
    <cfRule type="cellIs" dxfId="1280" priority="642" stopIfTrue="1" operator="equal">
      <formula>0</formula>
    </cfRule>
    <cfRule type="cellIs" dxfId="1279" priority="643" stopIfTrue="1" operator="between">
      <formula>-0.0001</formula>
      <formula>0.0001</formula>
    </cfRule>
  </conditionalFormatting>
  <conditionalFormatting sqref="D104">
    <cfRule type="cellIs" dxfId="1278" priority="638" stopIfTrue="1" operator="equal">
      <formula>0</formula>
    </cfRule>
  </conditionalFormatting>
  <conditionalFormatting sqref="D104">
    <cfRule type="cellIs" dxfId="1277" priority="636" stopIfTrue="1" operator="equal">
      <formula>0</formula>
    </cfRule>
    <cfRule type="cellIs" dxfId="1276" priority="637" stopIfTrue="1" operator="between">
      <formula>-0.0001</formula>
      <formula>0.0001</formula>
    </cfRule>
  </conditionalFormatting>
  <conditionalFormatting sqref="C104">
    <cfRule type="cellIs" dxfId="1275" priority="635" stopIfTrue="1" operator="equal">
      <formula>0</formula>
    </cfRule>
  </conditionalFormatting>
  <conditionalFormatting sqref="C104">
    <cfRule type="cellIs" dxfId="1274" priority="630" stopIfTrue="1" operator="equal">
      <formula>0</formula>
    </cfRule>
    <cfRule type="cellIs" dxfId="1273" priority="631" stopIfTrue="1" operator="between">
      <formula>-0.0001</formula>
      <formula>0.0001</formula>
    </cfRule>
  </conditionalFormatting>
  <conditionalFormatting sqref="M104">
    <cfRule type="cellIs" dxfId="1272" priority="627" stopIfTrue="1" operator="equal">
      <formula>0</formula>
    </cfRule>
    <cfRule type="cellIs" dxfId="1271" priority="628" stopIfTrue="1" operator="equal">
      <formula>0</formula>
    </cfRule>
    <cfRule type="cellIs" dxfId="1270" priority="629" stopIfTrue="1" operator="equal">
      <formula>0</formula>
    </cfRule>
  </conditionalFormatting>
  <conditionalFormatting sqref="N104">
    <cfRule type="cellIs" dxfId="1269" priority="624" stopIfTrue="1" operator="equal">
      <formula>0</formula>
    </cfRule>
    <cfRule type="cellIs" dxfId="1268" priority="625" stopIfTrue="1" operator="equal">
      <formula>0</formula>
    </cfRule>
    <cfRule type="cellIs" dxfId="1267" priority="626" stopIfTrue="1" operator="equal">
      <formula>0</formula>
    </cfRule>
  </conditionalFormatting>
  <conditionalFormatting sqref="E22:E24 J22:J24">
    <cfRule type="cellIs" dxfId="1266" priority="618" stopIfTrue="1" operator="equal">
      <formula>0</formula>
    </cfRule>
    <cfRule type="cellIs" dxfId="1265" priority="619" stopIfTrue="1" operator="equal">
      <formula>0</formula>
    </cfRule>
    <cfRule type="cellIs" dxfId="1264" priority="620" stopIfTrue="1" operator="equal">
      <formula>0</formula>
    </cfRule>
  </conditionalFormatting>
  <conditionalFormatting sqref="M23 AS23">
    <cfRule type="cellIs" dxfId="1263" priority="615" stopIfTrue="1" operator="equal">
      <formula>0</formula>
    </cfRule>
    <cfRule type="cellIs" dxfId="1262" priority="616" stopIfTrue="1" operator="equal">
      <formula>0</formula>
    </cfRule>
    <cfRule type="cellIs" dxfId="1261" priority="617" stopIfTrue="1" operator="equal">
      <formula>0</formula>
    </cfRule>
  </conditionalFormatting>
  <conditionalFormatting sqref="A11:B11 D11 A12:A13">
    <cfRule type="cellIs" dxfId="1260" priority="609" stopIfTrue="1" operator="equal">
      <formula>0</formula>
    </cfRule>
    <cfRule type="cellIs" dxfId="1259" priority="610" stopIfTrue="1" operator="equal">
      <formula>0</formula>
    </cfRule>
    <cfRule type="cellIs" dxfId="1258" priority="611" stopIfTrue="1" operator="equal">
      <formula>0</formula>
    </cfRule>
  </conditionalFormatting>
  <conditionalFormatting sqref="D11">
    <cfRule type="cellIs" dxfId="1257" priority="607" stopIfTrue="1" operator="equal">
      <formula>0</formula>
    </cfRule>
    <cfRule type="cellIs" dxfId="1256" priority="608" stopIfTrue="1" operator="between">
      <formula>-0.0001</formula>
      <formula>0.0001</formula>
    </cfRule>
  </conditionalFormatting>
  <conditionalFormatting sqref="C11">
    <cfRule type="cellIs" dxfId="1255" priority="606" stopIfTrue="1" operator="equal">
      <formula>0</formula>
    </cfRule>
  </conditionalFormatting>
  <conditionalFormatting sqref="C11">
    <cfRule type="cellIs" dxfId="1254" priority="603" stopIfTrue="1" operator="equal">
      <formula>0</formula>
    </cfRule>
    <cfRule type="cellIs" dxfId="1253" priority="604" stopIfTrue="1" operator="equal">
      <formula>0</formula>
    </cfRule>
    <cfRule type="cellIs" dxfId="1252" priority="605" stopIfTrue="1" operator="equal">
      <formula>0</formula>
    </cfRule>
  </conditionalFormatting>
  <conditionalFormatting sqref="C11">
    <cfRule type="cellIs" dxfId="1251" priority="601" stopIfTrue="1" operator="equal">
      <formula>0</formula>
    </cfRule>
    <cfRule type="cellIs" dxfId="1250" priority="602" stopIfTrue="1" operator="between">
      <formula>-0.0001</formula>
      <formula>0.0001</formula>
    </cfRule>
  </conditionalFormatting>
  <conditionalFormatting sqref="M20 C20:G20">
    <cfRule type="cellIs" dxfId="1249" priority="598" stopIfTrue="1" operator="equal">
      <formula>0</formula>
    </cfRule>
    <cfRule type="cellIs" dxfId="1248" priority="599" stopIfTrue="1" operator="equal">
      <formula>0</formula>
    </cfRule>
    <cfRule type="cellIs" dxfId="1247" priority="600" stopIfTrue="1" operator="equal">
      <formula>0</formula>
    </cfRule>
  </conditionalFormatting>
  <conditionalFormatting sqref="F20 C20:D20">
    <cfRule type="cellIs" dxfId="1246" priority="596" stopIfTrue="1" operator="equal">
      <formula>0</formula>
    </cfRule>
    <cfRule type="cellIs" dxfId="1245" priority="597" stopIfTrue="1" operator="between">
      <formula>-0.0001</formula>
      <formula>0.0001</formula>
    </cfRule>
  </conditionalFormatting>
  <conditionalFormatting sqref="C20:D20">
    <cfRule type="cellIs" dxfId="1244" priority="595" stopIfTrue="1" operator="equal">
      <formula>0</formula>
    </cfRule>
  </conditionalFormatting>
  <conditionalFormatting sqref="K20">
    <cfRule type="cellIs" dxfId="1243" priority="589" stopIfTrue="1" operator="equal">
      <formula>0</formula>
    </cfRule>
    <cfRule type="cellIs" dxfId="1242" priority="590" stopIfTrue="1" operator="equal">
      <formula>0</formula>
    </cfRule>
    <cfRule type="cellIs" dxfId="1241" priority="591" stopIfTrue="1" operator="equal">
      <formula>0</formula>
    </cfRule>
  </conditionalFormatting>
  <conditionalFormatting sqref="K20">
    <cfRule type="cellIs" dxfId="1240" priority="587" stopIfTrue="1" operator="equal">
      <formula>0</formula>
    </cfRule>
    <cfRule type="cellIs" dxfId="1239" priority="588" stopIfTrue="1" operator="between">
      <formula>-0.0001</formula>
      <formula>0.0001</formula>
    </cfRule>
  </conditionalFormatting>
  <conditionalFormatting sqref="K20">
    <cfRule type="cellIs" dxfId="1238" priority="586" stopIfTrue="1" operator="equal">
      <formula>0</formula>
    </cfRule>
  </conditionalFormatting>
  <conditionalFormatting sqref="B29 J29 E29">
    <cfRule type="cellIs" dxfId="1237" priority="574" stopIfTrue="1" operator="equal">
      <formula>0</formula>
    </cfRule>
    <cfRule type="cellIs" dxfId="1236" priority="575" stopIfTrue="1" operator="equal">
      <formula>0</formula>
    </cfRule>
    <cfRule type="cellIs" dxfId="1235" priority="576" stopIfTrue="1" operator="equal">
      <formula>0</formula>
    </cfRule>
  </conditionalFormatting>
  <conditionalFormatting sqref="D29">
    <cfRule type="cellIs" dxfId="1234" priority="585" stopIfTrue="1" operator="equal">
      <formula>0</formula>
    </cfRule>
  </conditionalFormatting>
  <conditionalFormatting sqref="F29:I29 C29:D29">
    <cfRule type="cellIs" dxfId="1233" priority="580" stopIfTrue="1" operator="equal">
      <formula>0</formula>
    </cfRule>
    <cfRule type="cellIs" dxfId="1232" priority="581" stopIfTrue="1" operator="between">
      <formula>-0.0001</formula>
      <formula>0.0001</formula>
    </cfRule>
  </conditionalFormatting>
  <conditionalFormatting sqref="B29 D29">
    <cfRule type="cellIs" dxfId="1231" priority="577" stopIfTrue="1" operator="equal">
      <formula>0</formula>
    </cfRule>
    <cfRule type="cellIs" dxfId="1230" priority="578" stopIfTrue="1" operator="equal">
      <formula>0</formula>
    </cfRule>
    <cfRule type="cellIs" dxfId="1229" priority="579" stopIfTrue="1" operator="equal">
      <formula>0</formula>
    </cfRule>
  </conditionalFormatting>
  <conditionalFormatting sqref="M12 C12:G12">
    <cfRule type="cellIs" dxfId="1228" priority="562" stopIfTrue="1" operator="equal">
      <formula>0</formula>
    </cfRule>
    <cfRule type="cellIs" dxfId="1227" priority="563" stopIfTrue="1" operator="equal">
      <formula>0</formula>
    </cfRule>
    <cfRule type="cellIs" dxfId="1226" priority="564" stopIfTrue="1" operator="equal">
      <formula>0</formula>
    </cfRule>
  </conditionalFormatting>
  <conditionalFormatting sqref="C12 F12">
    <cfRule type="cellIs" dxfId="1225" priority="560" stopIfTrue="1" operator="equal">
      <formula>0</formula>
    </cfRule>
    <cfRule type="cellIs" dxfId="1224" priority="561" stopIfTrue="1" operator="between">
      <formula>-0.0001</formula>
      <formula>0.0001</formula>
    </cfRule>
  </conditionalFormatting>
  <conditionalFormatting sqref="AS12">
    <cfRule type="cellIs" dxfId="1223" priority="557" stopIfTrue="1" operator="equal">
      <formula>0</formula>
    </cfRule>
    <cfRule type="cellIs" dxfId="1222" priority="558" stopIfTrue="1" operator="equal">
      <formula>0</formula>
    </cfRule>
    <cfRule type="cellIs" dxfId="1221" priority="559" stopIfTrue="1" operator="equal">
      <formula>0</formula>
    </cfRule>
  </conditionalFormatting>
  <conditionalFormatting sqref="AW12">
    <cfRule type="cellIs" dxfId="1220" priority="554" stopIfTrue="1" operator="equal">
      <formula>0</formula>
    </cfRule>
    <cfRule type="cellIs" dxfId="1219" priority="555" stopIfTrue="1" operator="equal">
      <formula>0</formula>
    </cfRule>
    <cfRule type="cellIs" dxfId="1218" priority="556" stopIfTrue="1" operator="equal">
      <formula>0</formula>
    </cfRule>
  </conditionalFormatting>
  <conditionalFormatting sqref="F13">
    <cfRule type="cellIs" dxfId="1217" priority="549" stopIfTrue="1" operator="equal">
      <formula>0</formula>
    </cfRule>
    <cfRule type="cellIs" dxfId="1216" priority="550" stopIfTrue="1" operator="between">
      <formula>-0.0001</formula>
      <formula>0.0001</formula>
    </cfRule>
  </conditionalFormatting>
  <conditionalFormatting sqref="C13:G13 M13">
    <cfRule type="cellIs" dxfId="1215" priority="551" stopIfTrue="1" operator="equal">
      <formula>0</formula>
    </cfRule>
    <cfRule type="cellIs" dxfId="1214" priority="552" stopIfTrue="1" operator="equal">
      <formula>0</formula>
    </cfRule>
    <cfRule type="cellIs" dxfId="1213" priority="553" stopIfTrue="1" operator="equal">
      <formula>0</formula>
    </cfRule>
  </conditionalFormatting>
  <conditionalFormatting sqref="C13:D13">
    <cfRule type="cellIs" dxfId="1212" priority="547" stopIfTrue="1" operator="equal">
      <formula>0</formula>
    </cfRule>
    <cfRule type="cellIs" dxfId="1211" priority="548" stopIfTrue="1" operator="between">
      <formula>-0.0001</formula>
      <formula>0.0001</formula>
    </cfRule>
  </conditionalFormatting>
  <conditionalFormatting sqref="AS13">
    <cfRule type="cellIs" dxfId="1210" priority="544" stopIfTrue="1" operator="equal">
      <formula>0</formula>
    </cfRule>
    <cfRule type="cellIs" dxfId="1209" priority="545" stopIfTrue="1" operator="equal">
      <formula>0</formula>
    </cfRule>
    <cfRule type="cellIs" dxfId="1208" priority="546" stopIfTrue="1" operator="equal">
      <formula>0</formula>
    </cfRule>
  </conditionalFormatting>
  <conditionalFormatting sqref="AS33">
    <cfRule type="cellIs" dxfId="1207" priority="525" stopIfTrue="1" operator="equal">
      <formula>0</formula>
    </cfRule>
    <cfRule type="cellIs" dxfId="1206" priority="526" stopIfTrue="1" operator="equal">
      <formula>0</formula>
    </cfRule>
    <cfRule type="cellIs" dxfId="1205" priority="527" stopIfTrue="1" operator="equal">
      <formula>0</formula>
    </cfRule>
  </conditionalFormatting>
  <conditionalFormatting sqref="AW33:AX33">
    <cfRule type="cellIs" dxfId="1204" priority="522" stopIfTrue="1" operator="equal">
      <formula>0</formula>
    </cfRule>
    <cfRule type="cellIs" dxfId="1203" priority="523" stopIfTrue="1" operator="equal">
      <formula>0</formula>
    </cfRule>
    <cfRule type="cellIs" dxfId="1202" priority="524" stopIfTrue="1" operator="equal">
      <formula>0</formula>
    </cfRule>
  </conditionalFormatting>
  <conditionalFormatting sqref="E105:G105 C105">
    <cfRule type="cellIs" dxfId="1201" priority="519" stopIfTrue="1" operator="equal">
      <formula>0</formula>
    </cfRule>
    <cfRule type="cellIs" dxfId="1200" priority="520" stopIfTrue="1" operator="equal">
      <formula>0</formula>
    </cfRule>
    <cfRule type="cellIs" dxfId="1199" priority="521" stopIfTrue="1" operator="equal">
      <formula>0</formula>
    </cfRule>
  </conditionalFormatting>
  <conditionalFormatting sqref="F105 C105">
    <cfRule type="cellIs" dxfId="1198" priority="517" stopIfTrue="1" operator="equal">
      <formula>0</formula>
    </cfRule>
    <cfRule type="cellIs" dxfId="1197" priority="518" stopIfTrue="1" operator="between">
      <formula>-0.0001</formula>
      <formula>0.0001</formula>
    </cfRule>
  </conditionalFormatting>
  <conditionalFormatting sqref="F107 C107">
    <cfRule type="cellIs" dxfId="1196" priority="507" stopIfTrue="1" operator="equal">
      <formula>0</formula>
    </cfRule>
    <cfRule type="cellIs" dxfId="1195" priority="508" stopIfTrue="1" operator="between">
      <formula>-0.0001</formula>
      <formula>0.0001</formula>
    </cfRule>
  </conditionalFormatting>
  <conditionalFormatting sqref="C42">
    <cfRule type="cellIs" dxfId="1194" priority="504" stopIfTrue="1" operator="equal">
      <formula>0</formula>
    </cfRule>
    <cfRule type="cellIs" dxfId="1193" priority="505" stopIfTrue="1" operator="equal">
      <formula>0</formula>
    </cfRule>
    <cfRule type="cellIs" dxfId="1192" priority="506" stopIfTrue="1" operator="equal">
      <formula>0</formula>
    </cfRule>
  </conditionalFormatting>
  <conditionalFormatting sqref="F34:I34 C34:D34 C42">
    <cfRule type="cellIs" dxfId="1191" priority="502" stopIfTrue="1" operator="equal">
      <formula>0</formula>
    </cfRule>
    <cfRule type="cellIs" dxfId="1190" priority="503" stopIfTrue="1" operator="between">
      <formula>-0.0001</formula>
      <formula>0.0001</formula>
    </cfRule>
  </conditionalFormatting>
  <conditionalFormatting sqref="F35:I35">
    <cfRule type="cellIs" dxfId="1189" priority="499" stopIfTrue="1" operator="equal">
      <formula>0</formula>
    </cfRule>
    <cfRule type="cellIs" dxfId="1188" priority="500" stopIfTrue="1" operator="equal">
      <formula>0</formula>
    </cfRule>
    <cfRule type="cellIs" dxfId="1187" priority="501" stopIfTrue="1" operator="equal">
      <formula>0</formula>
    </cfRule>
  </conditionalFormatting>
  <conditionalFormatting sqref="F35:I35">
    <cfRule type="cellIs" dxfId="1186" priority="497" stopIfTrue="1" operator="equal">
      <formula>0</formula>
    </cfRule>
    <cfRule type="cellIs" dxfId="1185" priority="498" stopIfTrue="1" operator="between">
      <formula>-0.0001</formula>
      <formula>0.0001</formula>
    </cfRule>
  </conditionalFormatting>
  <conditionalFormatting sqref="M35:AO35">
    <cfRule type="cellIs" dxfId="1184" priority="494" stopIfTrue="1" operator="equal">
      <formula>0</formula>
    </cfRule>
    <cfRule type="cellIs" dxfId="1183" priority="495" stopIfTrue="1" operator="equal">
      <formula>0</formula>
    </cfRule>
    <cfRule type="cellIs" dxfId="1182" priority="496" stopIfTrue="1" operator="equal">
      <formula>0</formula>
    </cfRule>
  </conditionalFormatting>
  <conditionalFormatting sqref="AR36:AR37">
    <cfRule type="cellIs" dxfId="1181" priority="491" stopIfTrue="1" operator="equal">
      <formula>0</formula>
    </cfRule>
    <cfRule type="cellIs" dxfId="1180" priority="492" stopIfTrue="1" operator="equal">
      <formula>0</formula>
    </cfRule>
    <cfRule type="cellIs" dxfId="1179" priority="493" stopIfTrue="1" operator="equal">
      <formula>0</formula>
    </cfRule>
  </conditionalFormatting>
  <conditionalFormatting sqref="C34:D34 B35">
    <cfRule type="cellIs" dxfId="1178" priority="488" stopIfTrue="1" operator="equal">
      <formula>0</formula>
    </cfRule>
    <cfRule type="cellIs" dxfId="1177" priority="489" stopIfTrue="1" operator="equal">
      <formula>0</formula>
    </cfRule>
    <cfRule type="cellIs" dxfId="1176" priority="490" stopIfTrue="1" operator="equal">
      <formula>0</formula>
    </cfRule>
  </conditionalFormatting>
  <conditionalFormatting sqref="C43">
    <cfRule type="cellIs" dxfId="1175" priority="480" stopIfTrue="1" operator="equal">
      <formula>0</formula>
    </cfRule>
    <cfRule type="cellIs" dxfId="1174" priority="481" stopIfTrue="1" operator="between">
      <formula>-0.0001</formula>
      <formula>0.0001</formula>
    </cfRule>
  </conditionalFormatting>
  <conditionalFormatting sqref="A65:B65 M65:AO65 E65 J65">
    <cfRule type="cellIs" dxfId="1173" priority="468" stopIfTrue="1" operator="equal">
      <formula>0</formula>
    </cfRule>
    <cfRule type="cellIs" dxfId="1172" priority="469" stopIfTrue="1" operator="equal">
      <formula>0</formula>
    </cfRule>
    <cfRule type="cellIs" dxfId="1171" priority="470" stopIfTrue="1" operator="equal">
      <formula>0</formula>
    </cfRule>
  </conditionalFormatting>
  <conditionalFormatting sqref="D65">
    <cfRule type="cellIs" dxfId="1170" priority="479" stopIfTrue="1" operator="equal">
      <formula>0</formula>
    </cfRule>
  </conditionalFormatting>
  <conditionalFormatting sqref="D65">
    <cfRule type="cellIs" dxfId="1169" priority="476" stopIfTrue="1" operator="equal">
      <formula>0</formula>
    </cfRule>
    <cfRule type="cellIs" dxfId="1168" priority="477" stopIfTrue="1" operator="equal">
      <formula>0</formula>
    </cfRule>
    <cfRule type="cellIs" dxfId="1167" priority="478" stopIfTrue="1" operator="equal">
      <formula>0</formula>
    </cfRule>
  </conditionalFormatting>
  <conditionalFormatting sqref="D65">
    <cfRule type="cellIs" dxfId="1166" priority="474" stopIfTrue="1" operator="equal">
      <formula>0</formula>
    </cfRule>
    <cfRule type="cellIs" dxfId="1165" priority="475" stopIfTrue="1" operator="between">
      <formula>-0.0001</formula>
      <formula>0.0001</formula>
    </cfRule>
  </conditionalFormatting>
  <conditionalFormatting sqref="A65:B65">
    <cfRule type="cellIs" dxfId="1164" priority="471" stopIfTrue="1" operator="equal">
      <formula>0</formula>
    </cfRule>
    <cfRule type="cellIs" dxfId="1163" priority="472" stopIfTrue="1" operator="equal">
      <formula>0</formula>
    </cfRule>
    <cfRule type="cellIs" dxfId="1162" priority="473" stopIfTrue="1" operator="equal">
      <formula>0</formula>
    </cfRule>
  </conditionalFormatting>
  <conditionalFormatting sqref="C65">
    <cfRule type="cellIs" dxfId="1161" priority="465" stopIfTrue="1" operator="equal">
      <formula>0</formula>
    </cfRule>
    <cfRule type="cellIs" dxfId="1160" priority="466" stopIfTrue="1" operator="equal">
      <formula>0</formula>
    </cfRule>
    <cfRule type="cellIs" dxfId="1159" priority="467" stopIfTrue="1" operator="equal">
      <formula>0</formula>
    </cfRule>
  </conditionalFormatting>
  <conditionalFormatting sqref="C65">
    <cfRule type="cellIs" dxfId="1158" priority="463" stopIfTrue="1" operator="equal">
      <formula>0</formula>
    </cfRule>
    <cfRule type="cellIs" dxfId="1157" priority="464" stopIfTrue="1" operator="between">
      <formula>-0.0001</formula>
      <formula>0.0001</formula>
    </cfRule>
  </conditionalFormatting>
  <conditionalFormatting sqref="AP65">
    <cfRule type="cellIs" dxfId="1156" priority="460" stopIfTrue="1" operator="equal">
      <formula>0</formula>
    </cfRule>
    <cfRule type="cellIs" dxfId="1155" priority="461" stopIfTrue="1" operator="equal">
      <formula>0</formula>
    </cfRule>
    <cfRule type="cellIs" dxfId="1154" priority="462" stopIfTrue="1" operator="equal">
      <formula>0</formula>
    </cfRule>
  </conditionalFormatting>
  <conditionalFormatting sqref="F65:I65">
    <cfRule type="cellIs" dxfId="1153" priority="457" stopIfTrue="1" operator="equal">
      <formula>0</formula>
    </cfRule>
    <cfRule type="cellIs" dxfId="1152" priority="458" stopIfTrue="1" operator="equal">
      <formula>0</formula>
    </cfRule>
    <cfRule type="cellIs" dxfId="1151" priority="459" stopIfTrue="1" operator="equal">
      <formula>0</formula>
    </cfRule>
  </conditionalFormatting>
  <conditionalFormatting sqref="D83 M83:AO83 F83:I83">
    <cfRule type="cellIs" dxfId="1150" priority="432" stopIfTrue="1" operator="equal">
      <formula>0</formula>
    </cfRule>
    <cfRule type="cellIs" dxfId="1149" priority="433" stopIfTrue="1" operator="equal">
      <formula>0</formula>
    </cfRule>
    <cfRule type="cellIs" dxfId="1148" priority="434" stopIfTrue="1" operator="equal">
      <formula>0</formula>
    </cfRule>
  </conditionalFormatting>
  <conditionalFormatting sqref="F83:I83">
    <cfRule type="cellIs" dxfId="1147" priority="430" stopIfTrue="1" operator="equal">
      <formula>0</formula>
    </cfRule>
    <cfRule type="cellIs" dxfId="1146" priority="431" stopIfTrue="1" operator="between">
      <formula>-0.0001</formula>
      <formula>0.0001</formula>
    </cfRule>
  </conditionalFormatting>
  <conditionalFormatting sqref="C83">
    <cfRule type="cellIs" dxfId="1145" priority="429" stopIfTrue="1" operator="equal">
      <formula>0</formula>
    </cfRule>
  </conditionalFormatting>
  <conditionalFormatting sqref="C83">
    <cfRule type="cellIs" dxfId="1144" priority="426" stopIfTrue="1" operator="equal">
      <formula>0</formula>
    </cfRule>
    <cfRule type="cellIs" dxfId="1143" priority="427" stopIfTrue="1" operator="equal">
      <formula>0</formula>
    </cfRule>
    <cfRule type="cellIs" dxfId="1142" priority="428" stopIfTrue="1" operator="equal">
      <formula>0</formula>
    </cfRule>
  </conditionalFormatting>
  <conditionalFormatting sqref="C83">
    <cfRule type="cellIs" dxfId="1141" priority="424" stopIfTrue="1" operator="equal">
      <formula>0</formula>
    </cfRule>
    <cfRule type="cellIs" dxfId="1140" priority="425" stopIfTrue="1" operator="between">
      <formula>-0.0001</formula>
      <formula>0.0001</formula>
    </cfRule>
  </conditionalFormatting>
  <conditionalFormatting sqref="AR83">
    <cfRule type="cellIs" dxfId="1139" priority="421" stopIfTrue="1" operator="equal">
      <formula>0</formula>
    </cfRule>
    <cfRule type="cellIs" dxfId="1138" priority="422" stopIfTrue="1" operator="equal">
      <formula>0</formula>
    </cfRule>
    <cfRule type="cellIs" dxfId="1137" priority="423" stopIfTrue="1" operator="equal">
      <formula>0</formula>
    </cfRule>
  </conditionalFormatting>
  <conditionalFormatting sqref="F84:I84 AP84">
    <cfRule type="cellIs" dxfId="1136" priority="418" stopIfTrue="1" operator="equal">
      <formula>0</formula>
    </cfRule>
    <cfRule type="cellIs" dxfId="1135" priority="419" stopIfTrue="1" operator="equal">
      <formula>0</formula>
    </cfRule>
    <cfRule type="cellIs" dxfId="1134" priority="420" stopIfTrue="1" operator="equal">
      <formula>0</formula>
    </cfRule>
  </conditionalFormatting>
  <conditionalFormatting sqref="F84:I84">
    <cfRule type="cellIs" dxfId="1133" priority="416" stopIfTrue="1" operator="equal">
      <formula>0</formula>
    </cfRule>
    <cfRule type="cellIs" dxfId="1132" priority="417" stopIfTrue="1" operator="between">
      <formula>-0.0001</formula>
      <formula>0.0001</formula>
    </cfRule>
  </conditionalFormatting>
  <conditionalFormatting sqref="A112:B112 D112:I112">
    <cfRule type="cellIs" dxfId="1131" priority="410" stopIfTrue="1" operator="equal">
      <formula>0</formula>
    </cfRule>
    <cfRule type="cellIs" dxfId="1130" priority="411" stopIfTrue="1" operator="equal">
      <formula>0</formula>
    </cfRule>
    <cfRule type="cellIs" dxfId="1129" priority="412" stopIfTrue="1" operator="equal">
      <formula>0</formula>
    </cfRule>
  </conditionalFormatting>
  <conditionalFormatting sqref="D112">
    <cfRule type="cellIs" dxfId="1128" priority="415" stopIfTrue="1" operator="equal">
      <formula>0</formula>
    </cfRule>
  </conditionalFormatting>
  <conditionalFormatting sqref="D112 F112:I112">
    <cfRule type="cellIs" dxfId="1127" priority="413" stopIfTrue="1" operator="equal">
      <formula>0</formula>
    </cfRule>
    <cfRule type="cellIs" dxfId="1126" priority="414" stopIfTrue="1" operator="between">
      <formula>-0.0001</formula>
      <formula>0.0001</formula>
    </cfRule>
  </conditionalFormatting>
  <conditionalFormatting sqref="C112">
    <cfRule type="cellIs" dxfId="1125" priority="407" stopIfTrue="1" operator="equal">
      <formula>0</formula>
    </cfRule>
    <cfRule type="cellIs" dxfId="1124" priority="408" stopIfTrue="1" operator="equal">
      <formula>0</formula>
    </cfRule>
    <cfRule type="cellIs" dxfId="1123" priority="409" stopIfTrue="1" operator="equal">
      <formula>0</formula>
    </cfRule>
  </conditionalFormatting>
  <conditionalFormatting sqref="C112">
    <cfRule type="cellIs" dxfId="1122" priority="405" stopIfTrue="1" operator="equal">
      <formula>0</formula>
    </cfRule>
    <cfRule type="cellIs" dxfId="1121" priority="406" stopIfTrue="1" operator="between">
      <formula>-0.0001</formula>
      <formula>0.0001</formula>
    </cfRule>
  </conditionalFormatting>
  <conditionalFormatting sqref="M112">
    <cfRule type="cellIs" dxfId="1120" priority="402" stopIfTrue="1" operator="equal">
      <formula>0</formula>
    </cfRule>
    <cfRule type="cellIs" dxfId="1119" priority="403" stopIfTrue="1" operator="equal">
      <formula>0</formula>
    </cfRule>
    <cfRule type="cellIs" dxfId="1118" priority="404" stopIfTrue="1" operator="equal">
      <formula>0</formula>
    </cfRule>
  </conditionalFormatting>
  <conditionalFormatting sqref="AJ112:AK112">
    <cfRule type="cellIs" dxfId="1117" priority="399" stopIfTrue="1" operator="equal">
      <formula>0</formula>
    </cfRule>
    <cfRule type="cellIs" dxfId="1116" priority="400" stopIfTrue="1" operator="equal">
      <formula>0</formula>
    </cfRule>
    <cfRule type="cellIs" dxfId="1115" priority="401" stopIfTrue="1" operator="equal">
      <formula>0</formula>
    </cfRule>
  </conditionalFormatting>
  <conditionalFormatting sqref="AS112">
    <cfRule type="cellIs" dxfId="1114" priority="396" stopIfTrue="1" operator="equal">
      <formula>0</formula>
    </cfRule>
    <cfRule type="cellIs" dxfId="1113" priority="397" stopIfTrue="1" operator="equal">
      <formula>0</formula>
    </cfRule>
    <cfRule type="cellIs" dxfId="1112" priority="398" stopIfTrue="1" operator="equal">
      <formula>0</formula>
    </cfRule>
  </conditionalFormatting>
  <conditionalFormatting sqref="F139:I139 M139:AO139">
    <cfRule type="cellIs" dxfId="1111" priority="371" stopIfTrue="1" operator="equal">
      <formula>0</formula>
    </cfRule>
    <cfRule type="cellIs" dxfId="1110" priority="372" stopIfTrue="1" operator="equal">
      <formula>0</formula>
    </cfRule>
    <cfRule type="cellIs" dxfId="1109" priority="373" stopIfTrue="1" operator="equal">
      <formula>0</formula>
    </cfRule>
  </conditionalFormatting>
  <conditionalFormatting sqref="F139:I139">
    <cfRule type="cellIs" dxfId="1108" priority="369" stopIfTrue="1" operator="equal">
      <formula>0</formula>
    </cfRule>
    <cfRule type="cellIs" dxfId="1107" priority="370" stopIfTrue="1" operator="between">
      <formula>-0.0001</formula>
      <formula>0.0001</formula>
    </cfRule>
  </conditionalFormatting>
  <conditionalFormatting sqref="M140:AO140">
    <cfRule type="cellIs" dxfId="1106" priority="366" stopIfTrue="1" operator="equal">
      <formula>0</formula>
    </cfRule>
    <cfRule type="cellIs" dxfId="1105" priority="367" stopIfTrue="1" operator="equal">
      <formula>0</formula>
    </cfRule>
    <cfRule type="cellIs" dxfId="1104" priority="368" stopIfTrue="1" operator="equal">
      <formula>0</formula>
    </cfRule>
  </conditionalFormatting>
  <conditionalFormatting sqref="AP140">
    <cfRule type="cellIs" dxfId="1103" priority="363" stopIfTrue="1" operator="equal">
      <formula>0</formula>
    </cfRule>
    <cfRule type="cellIs" dxfId="1102" priority="364" stopIfTrue="1" operator="equal">
      <formula>0</formula>
    </cfRule>
    <cfRule type="cellIs" dxfId="1101" priority="365" stopIfTrue="1" operator="equal">
      <formula>0</formula>
    </cfRule>
  </conditionalFormatting>
  <conditionalFormatting sqref="F146:I146 D146">
    <cfRule type="cellIs" dxfId="1100" priority="349" stopIfTrue="1" operator="equal">
      <formula>0</formula>
    </cfRule>
    <cfRule type="cellIs" dxfId="1099" priority="350" stopIfTrue="1" operator="between">
      <formula>-0.0001</formula>
      <formula>0.0001</formula>
    </cfRule>
  </conditionalFormatting>
  <conditionalFormatting sqref="AS47">
    <cfRule type="cellIs" dxfId="1098" priority="303" stopIfTrue="1" operator="equal">
      <formula>0</formula>
    </cfRule>
    <cfRule type="cellIs" dxfId="1097" priority="304" stopIfTrue="1" operator="equal">
      <formula>0</formula>
    </cfRule>
    <cfRule type="cellIs" dxfId="1096" priority="305" stopIfTrue="1" operator="equal">
      <formula>0</formula>
    </cfRule>
  </conditionalFormatting>
  <conditionalFormatting sqref="AW48">
    <cfRule type="cellIs" dxfId="1095" priority="300" stopIfTrue="1" operator="equal">
      <formula>0</formula>
    </cfRule>
    <cfRule type="cellIs" dxfId="1094" priority="301" stopIfTrue="1" operator="equal">
      <formula>0</formula>
    </cfRule>
    <cfRule type="cellIs" dxfId="1093" priority="302" stopIfTrue="1" operator="equal">
      <formula>0</formula>
    </cfRule>
  </conditionalFormatting>
  <conditionalFormatting sqref="AS31">
    <cfRule type="cellIs" dxfId="1092" priority="297" stopIfTrue="1" operator="equal">
      <formula>0</formula>
    </cfRule>
    <cfRule type="cellIs" dxfId="1091" priority="298" stopIfTrue="1" operator="equal">
      <formula>0</formula>
    </cfRule>
    <cfRule type="cellIs" dxfId="1090" priority="299" stopIfTrue="1" operator="equal">
      <formula>0</formula>
    </cfRule>
  </conditionalFormatting>
  <conditionalFormatting sqref="B31 G31 E31">
    <cfRule type="cellIs" dxfId="1089" priority="294" stopIfTrue="1" operator="equal">
      <formula>0</formula>
    </cfRule>
    <cfRule type="cellIs" dxfId="1088" priority="295" stopIfTrue="1" operator="equal">
      <formula>0</formula>
    </cfRule>
    <cfRule type="cellIs" dxfId="1087" priority="296" stopIfTrue="1" operator="equal">
      <formula>0</formula>
    </cfRule>
  </conditionalFormatting>
  <conditionalFormatting sqref="F31 C31">
    <cfRule type="cellIs" dxfId="1086" priority="286" stopIfTrue="1" operator="equal">
      <formula>0</formula>
    </cfRule>
    <cfRule type="cellIs" dxfId="1085" priority="287" stopIfTrue="1" operator="equal">
      <formula>0</formula>
    </cfRule>
    <cfRule type="cellIs" dxfId="1084" priority="288" stopIfTrue="1" operator="equal">
      <formula>0</formula>
    </cfRule>
  </conditionalFormatting>
  <conditionalFormatting sqref="F31 C31">
    <cfRule type="cellIs" dxfId="1083" priority="284" stopIfTrue="1" operator="equal">
      <formula>0</formula>
    </cfRule>
    <cfRule type="cellIs" dxfId="1082" priority="285" stopIfTrue="1" operator="between">
      <formula>-0.0001</formula>
      <formula>0.0001</formula>
    </cfRule>
  </conditionalFormatting>
  <conditionalFormatting sqref="AW32:AX32">
    <cfRule type="cellIs" dxfId="1081" priority="278" stopIfTrue="1" operator="equal">
      <formula>0</formula>
    </cfRule>
    <cfRule type="cellIs" dxfId="1080" priority="279" stopIfTrue="1" operator="equal">
      <formula>0</formula>
    </cfRule>
    <cfRule type="cellIs" dxfId="1079" priority="280" stopIfTrue="1" operator="equal">
      <formula>0</formula>
    </cfRule>
  </conditionalFormatting>
  <conditionalFormatting sqref="AS108">
    <cfRule type="cellIs" dxfId="1078" priority="263" stopIfTrue="1" operator="equal">
      <formula>0</formula>
    </cfRule>
    <cfRule type="cellIs" dxfId="1077" priority="264" stopIfTrue="1" operator="equal">
      <formula>0</formula>
    </cfRule>
    <cfRule type="cellIs" dxfId="1076" priority="265" stopIfTrue="1" operator="equal">
      <formula>0</formula>
    </cfRule>
  </conditionalFormatting>
  <conditionalFormatting sqref="D172">
    <cfRule type="cellIs" dxfId="1075" priority="180" stopIfTrue="1" operator="equal">
      <formula>0</formula>
    </cfRule>
    <cfRule type="cellIs" dxfId="1074" priority="181" stopIfTrue="1" operator="between">
      <formula>-0.0001</formula>
      <formula>0.0001</formula>
    </cfRule>
  </conditionalFormatting>
  <conditionalFormatting sqref="D170:D171">
    <cfRule type="cellIs" dxfId="1073" priority="177" stopIfTrue="1" operator="equal">
      <formula>0</formula>
    </cfRule>
    <cfRule type="cellIs" dxfId="1072" priority="178" stopIfTrue="1" operator="equal">
      <formula>0</formula>
    </cfRule>
    <cfRule type="cellIs" dxfId="1071" priority="179" stopIfTrue="1" operator="equal">
      <formula>0</formula>
    </cfRule>
  </conditionalFormatting>
  <conditionalFormatting sqref="C168:C171">
    <cfRule type="cellIs" dxfId="1070" priority="158" stopIfTrue="1" operator="equal">
      <formula>0</formula>
    </cfRule>
    <cfRule type="cellIs" dxfId="1069" priority="159" stopIfTrue="1" operator="between">
      <formula>-0.0001</formula>
      <formula>0.0001</formula>
    </cfRule>
  </conditionalFormatting>
  <conditionalFormatting sqref="C173">
    <cfRule type="cellIs" dxfId="1068" priority="237" stopIfTrue="1" operator="equal">
      <formula>0</formula>
    </cfRule>
  </conditionalFormatting>
  <conditionalFormatting sqref="AQ168:AQ171 F168:I171 C168:D171 C174:C177 D174:D175 C173:D173">
    <cfRule type="cellIs" dxfId="1067" priority="235" stopIfTrue="1" operator="equal">
      <formula>0</formula>
    </cfRule>
    <cfRule type="cellIs" dxfId="1066" priority="236" stopIfTrue="1" operator="between">
      <formula>-0.0001</formula>
      <formula>0.0001</formula>
    </cfRule>
  </conditionalFormatting>
  <conditionalFormatting sqref="A173:B173">
    <cfRule type="cellIs" dxfId="1065" priority="232" stopIfTrue="1" operator="equal">
      <formula>0</formula>
    </cfRule>
    <cfRule type="cellIs" dxfId="1064" priority="233" stopIfTrue="1" operator="equal">
      <formula>0</formula>
    </cfRule>
    <cfRule type="cellIs" dxfId="1063" priority="234" stopIfTrue="1" operator="equal">
      <formula>0</formula>
    </cfRule>
  </conditionalFormatting>
  <conditionalFormatting sqref="A173:B173">
    <cfRule type="cellIs" dxfId="1062" priority="229" stopIfTrue="1" operator="equal">
      <formula>0</formula>
    </cfRule>
    <cfRule type="cellIs" dxfId="1061" priority="230" stopIfTrue="1" operator="equal">
      <formula>0</formula>
    </cfRule>
    <cfRule type="cellIs" dxfId="1060" priority="231" stopIfTrue="1" operator="equal">
      <formula>0</formula>
    </cfRule>
  </conditionalFormatting>
  <conditionalFormatting sqref="C172 A176:C177 M176:AR177 F176:I177">
    <cfRule type="cellIs" dxfId="1059" priority="224" stopIfTrue="1" operator="equal">
      <formula>0</formula>
    </cfRule>
    <cfRule type="cellIs" dxfId="1058" priority="225" stopIfTrue="1" operator="equal">
      <formula>0</formula>
    </cfRule>
    <cfRule type="cellIs" dxfId="1057" priority="226" stopIfTrue="1" operator="equal">
      <formula>0</formula>
    </cfRule>
  </conditionalFormatting>
  <conditionalFormatting sqref="F170:I171 M170:AR171">
    <cfRule type="cellIs" dxfId="1056" priority="221" stopIfTrue="1" operator="equal">
      <formula>0</formula>
    </cfRule>
    <cfRule type="cellIs" dxfId="1055" priority="222" stopIfTrue="1" operator="equal">
      <formula>0</formula>
    </cfRule>
    <cfRule type="cellIs" dxfId="1054" priority="223" stopIfTrue="1" operator="equal">
      <formula>0</formula>
    </cfRule>
  </conditionalFormatting>
  <conditionalFormatting sqref="F170:I171 M170:AR171">
    <cfRule type="cellIs" dxfId="1053" priority="219" stopIfTrue="1" operator="equal">
      <formula>0</formula>
    </cfRule>
    <cfRule type="cellIs" dxfId="1052" priority="220" stopIfTrue="1" operator="between">
      <formula>-0.0001</formula>
      <formula>0.0001</formula>
    </cfRule>
  </conditionalFormatting>
  <conditionalFormatting sqref="C172">
    <cfRule type="cellIs" dxfId="1051" priority="218" stopIfTrue="1" operator="equal">
      <formula>0</formula>
    </cfRule>
  </conditionalFormatting>
  <conditionalFormatting sqref="A168:B171">
    <cfRule type="cellIs" dxfId="1050" priority="215" stopIfTrue="1" operator="equal">
      <formula>0</formula>
    </cfRule>
    <cfRule type="cellIs" dxfId="1049" priority="216" stopIfTrue="1" operator="equal">
      <formula>0</formula>
    </cfRule>
    <cfRule type="cellIs" dxfId="1048" priority="217" stopIfTrue="1" operator="equal">
      <formula>0</formula>
    </cfRule>
  </conditionalFormatting>
  <conditionalFormatting sqref="A168:B171">
    <cfRule type="cellIs" dxfId="1047" priority="212" stopIfTrue="1" operator="equal">
      <formula>0</formula>
    </cfRule>
    <cfRule type="cellIs" dxfId="1046" priority="213" stopIfTrue="1" operator="equal">
      <formula>0</formula>
    </cfRule>
    <cfRule type="cellIs" dxfId="1045" priority="214" stopIfTrue="1" operator="equal">
      <formula>0</formula>
    </cfRule>
  </conditionalFormatting>
  <conditionalFormatting sqref="C170:C171">
    <cfRule type="cellIs" dxfId="1044" priority="211" stopIfTrue="1" operator="equal">
      <formula>0</formula>
    </cfRule>
  </conditionalFormatting>
  <conditionalFormatting sqref="C170:C171">
    <cfRule type="cellIs" dxfId="1043" priority="208" stopIfTrue="1" operator="equal">
      <formula>0</formula>
    </cfRule>
    <cfRule type="cellIs" dxfId="1042" priority="209" stopIfTrue="1" operator="equal">
      <formula>0</formula>
    </cfRule>
    <cfRule type="cellIs" dxfId="1041" priority="210" stopIfTrue="1" operator="equal">
      <formula>0</formula>
    </cfRule>
  </conditionalFormatting>
  <conditionalFormatting sqref="C170:C171">
    <cfRule type="cellIs" dxfId="1040" priority="206" stopIfTrue="1" operator="equal">
      <formula>0</formula>
    </cfRule>
    <cfRule type="cellIs" dxfId="1039" priority="207" stopIfTrue="1" operator="between">
      <formula>-0.0001</formula>
      <formula>0.0001</formula>
    </cfRule>
  </conditionalFormatting>
  <conditionalFormatting sqref="C169:C171">
    <cfRule type="cellIs" dxfId="1038" priority="204" stopIfTrue="1" operator="equal">
      <formula>0</formula>
    </cfRule>
    <cfRule type="cellIs" dxfId="1037" priority="205" stopIfTrue="1" operator="between">
      <formula>-0.0001</formula>
      <formula>0.0001</formula>
    </cfRule>
  </conditionalFormatting>
  <conditionalFormatting sqref="A169:B171">
    <cfRule type="cellIs" dxfId="1036" priority="201" stopIfTrue="1" operator="equal">
      <formula>0</formula>
    </cfRule>
    <cfRule type="cellIs" dxfId="1035" priority="202" stopIfTrue="1" operator="equal">
      <formula>0</formula>
    </cfRule>
    <cfRule type="cellIs" dxfId="1034" priority="203" stopIfTrue="1" operator="equal">
      <formula>0</formula>
    </cfRule>
  </conditionalFormatting>
  <conditionalFormatting sqref="C169:C171">
    <cfRule type="cellIs" dxfId="1033" priority="198" stopIfTrue="1" operator="equal">
      <formula>0</formula>
    </cfRule>
    <cfRule type="cellIs" dxfId="1032" priority="199" stopIfTrue="1" operator="equal">
      <formula>0</formula>
    </cfRule>
    <cfRule type="cellIs" dxfId="1031" priority="200" stopIfTrue="1" operator="equal">
      <formula>0</formula>
    </cfRule>
  </conditionalFormatting>
  <conditionalFormatting sqref="C173">
    <cfRule type="cellIs" dxfId="1030" priority="196" stopIfTrue="1" operator="equal">
      <formula>0</formula>
    </cfRule>
    <cfRule type="cellIs" dxfId="1029" priority="197" stopIfTrue="1" operator="between">
      <formula>-0.0001</formula>
      <formula>0.0001</formula>
    </cfRule>
  </conditionalFormatting>
  <conditionalFormatting sqref="A173:B173">
    <cfRule type="cellIs" dxfId="1028" priority="193" stopIfTrue="1" operator="equal">
      <formula>0</formula>
    </cfRule>
    <cfRule type="cellIs" dxfId="1027" priority="194" stopIfTrue="1" operator="equal">
      <formula>0</formula>
    </cfRule>
    <cfRule type="cellIs" dxfId="1026" priority="195" stopIfTrue="1" operator="equal">
      <formula>0</formula>
    </cfRule>
  </conditionalFormatting>
  <conditionalFormatting sqref="C173">
    <cfRule type="cellIs" dxfId="1025" priority="190" stopIfTrue="1" operator="equal">
      <formula>0</formula>
    </cfRule>
    <cfRule type="cellIs" dxfId="1024" priority="191" stopIfTrue="1" operator="equal">
      <formula>0</formula>
    </cfRule>
    <cfRule type="cellIs" dxfId="1023" priority="192" stopIfTrue="1" operator="equal">
      <formula>0</formula>
    </cfRule>
  </conditionalFormatting>
  <conditionalFormatting sqref="C171">
    <cfRule type="cellIs" dxfId="1022" priority="188" stopIfTrue="1" operator="equal">
      <formula>0</formula>
    </cfRule>
    <cfRule type="cellIs" dxfId="1021" priority="189" stopIfTrue="1" operator="between">
      <formula>-0.0001</formula>
      <formula>0.0001</formula>
    </cfRule>
  </conditionalFormatting>
  <conditionalFormatting sqref="C171">
    <cfRule type="cellIs" dxfId="1020" priority="185" stopIfTrue="1" operator="equal">
      <formula>0</formula>
    </cfRule>
    <cfRule type="cellIs" dxfId="1019" priority="186" stopIfTrue="1" operator="equal">
      <formula>0</formula>
    </cfRule>
    <cfRule type="cellIs" dxfId="1018" priority="187" stopIfTrue="1" operator="equal">
      <formula>0</formula>
    </cfRule>
  </conditionalFormatting>
  <conditionalFormatting sqref="D172">
    <cfRule type="cellIs" dxfId="1017" priority="182" stopIfTrue="1" operator="equal">
      <formula>0</formula>
    </cfRule>
    <cfRule type="cellIs" dxfId="1016" priority="183" stopIfTrue="1" operator="equal">
      <formula>0</formula>
    </cfRule>
    <cfRule type="cellIs" dxfId="1015" priority="184" stopIfTrue="1" operator="equal">
      <formula>0</formula>
    </cfRule>
  </conditionalFormatting>
  <conditionalFormatting sqref="D170:D171">
    <cfRule type="cellIs" dxfId="1014" priority="175" stopIfTrue="1" operator="equal">
      <formula>0</formula>
    </cfRule>
    <cfRule type="cellIs" dxfId="1013" priority="176" stopIfTrue="1" operator="between">
      <formula>-0.0001</formula>
      <formula>0.0001</formula>
    </cfRule>
  </conditionalFormatting>
  <conditionalFormatting sqref="D176:D177">
    <cfRule type="cellIs" dxfId="1012" priority="172" stopIfTrue="1" operator="equal">
      <formula>0</formula>
    </cfRule>
    <cfRule type="cellIs" dxfId="1011" priority="173" stopIfTrue="1" operator="equal">
      <formula>0</formula>
    </cfRule>
    <cfRule type="cellIs" dxfId="1010" priority="174" stopIfTrue="1" operator="equal">
      <formula>0</formula>
    </cfRule>
  </conditionalFormatting>
  <conditionalFormatting sqref="D176:D177">
    <cfRule type="cellIs" dxfId="1009" priority="170" stopIfTrue="1" operator="equal">
      <formula>0</formula>
    </cfRule>
    <cfRule type="cellIs" dxfId="1008" priority="171" stopIfTrue="1" operator="between">
      <formula>-0.0001</formula>
      <formula>0.0001</formula>
    </cfRule>
  </conditionalFormatting>
  <conditionalFormatting sqref="D173">
    <cfRule type="cellIs" dxfId="1007" priority="167" stopIfTrue="1" operator="equal">
      <formula>0</formula>
    </cfRule>
    <cfRule type="cellIs" dxfId="1006" priority="168" stopIfTrue="1" operator="equal">
      <formula>0</formula>
    </cfRule>
    <cfRule type="cellIs" dxfId="1005" priority="169" stopIfTrue="1" operator="equal">
      <formula>0</formula>
    </cfRule>
  </conditionalFormatting>
  <conditionalFormatting sqref="D173">
    <cfRule type="cellIs" dxfId="1004" priority="165" stopIfTrue="1" operator="equal">
      <formula>0</formula>
    </cfRule>
    <cfRule type="cellIs" dxfId="1003" priority="166" stopIfTrue="1" operator="between">
      <formula>-0.0001</formula>
      <formula>0.0001</formula>
    </cfRule>
  </conditionalFormatting>
  <conditionalFormatting sqref="D171">
    <cfRule type="cellIs" dxfId="1002" priority="162" stopIfTrue="1" operator="equal">
      <formula>0</formula>
    </cfRule>
    <cfRule type="cellIs" dxfId="1001" priority="163" stopIfTrue="1" operator="equal">
      <formula>0</formula>
    </cfRule>
    <cfRule type="cellIs" dxfId="1000" priority="164" stopIfTrue="1" operator="equal">
      <formula>0</formula>
    </cfRule>
  </conditionalFormatting>
  <conditionalFormatting sqref="D171">
    <cfRule type="cellIs" dxfId="999" priority="160" stopIfTrue="1" operator="equal">
      <formula>0</formula>
    </cfRule>
    <cfRule type="cellIs" dxfId="998" priority="161" stopIfTrue="1" operator="between">
      <formula>-0.0001</formula>
      <formula>0.0001</formula>
    </cfRule>
  </conditionalFormatting>
  <conditionalFormatting sqref="C168:C171">
    <cfRule type="cellIs" dxfId="997" priority="155" stopIfTrue="1" operator="equal">
      <formula>0</formula>
    </cfRule>
    <cfRule type="cellIs" dxfId="996" priority="156" stopIfTrue="1" operator="equal">
      <formula>0</formula>
    </cfRule>
    <cfRule type="cellIs" dxfId="995" priority="157" stopIfTrue="1" operator="equal">
      <formula>0</formula>
    </cfRule>
  </conditionalFormatting>
  <conditionalFormatting sqref="A171:B171">
    <cfRule type="cellIs" dxfId="994" priority="152" stopIfTrue="1" operator="equal">
      <formula>0</formula>
    </cfRule>
    <cfRule type="cellIs" dxfId="993" priority="153" stopIfTrue="1" operator="equal">
      <formula>0</formula>
    </cfRule>
    <cfRule type="cellIs" dxfId="992" priority="154" stopIfTrue="1" operator="equal">
      <formula>0</formula>
    </cfRule>
  </conditionalFormatting>
  <conditionalFormatting sqref="A171:B171">
    <cfRule type="cellIs" dxfId="991" priority="149" stopIfTrue="1" operator="equal">
      <formula>0</formula>
    </cfRule>
    <cfRule type="cellIs" dxfId="990" priority="150" stopIfTrue="1" operator="equal">
      <formula>0</formula>
    </cfRule>
    <cfRule type="cellIs" dxfId="989" priority="151" stopIfTrue="1" operator="equal">
      <formula>0</formula>
    </cfRule>
  </conditionalFormatting>
  <conditionalFormatting sqref="F175:I175 M175:AR175">
    <cfRule type="cellIs" dxfId="988" priority="146" stopIfTrue="1" operator="equal">
      <formula>0</formula>
    </cfRule>
    <cfRule type="cellIs" dxfId="987" priority="147" stopIfTrue="1" operator="equal">
      <formula>0</formula>
    </cfRule>
    <cfRule type="cellIs" dxfId="986" priority="148" stopIfTrue="1" operator="equal">
      <formula>0</formula>
    </cfRule>
  </conditionalFormatting>
  <conditionalFormatting sqref="C175">
    <cfRule type="cellIs" dxfId="985" priority="144" stopIfTrue="1" operator="equal">
      <formula>0</formula>
    </cfRule>
    <cfRule type="cellIs" dxfId="984" priority="145" stopIfTrue="1" operator="between">
      <formula>-0.0001</formula>
      <formula>0.0001</formula>
    </cfRule>
  </conditionalFormatting>
  <conditionalFormatting sqref="C175">
    <cfRule type="cellIs" dxfId="983" priority="141" stopIfTrue="1" operator="equal">
      <formula>0</formula>
    </cfRule>
    <cfRule type="cellIs" dxfId="982" priority="142" stopIfTrue="1" operator="equal">
      <formula>0</formula>
    </cfRule>
    <cfRule type="cellIs" dxfId="981" priority="143" stopIfTrue="1" operator="equal">
      <formula>0</formula>
    </cfRule>
  </conditionalFormatting>
  <conditionalFormatting sqref="D175">
    <cfRule type="cellIs" dxfId="980" priority="136" stopIfTrue="1" operator="equal">
      <formula>0</formula>
    </cfRule>
    <cfRule type="cellIs" dxfId="979" priority="137" stopIfTrue="1" operator="between">
      <formula>-0.0001</formula>
      <formula>0.0001</formula>
    </cfRule>
  </conditionalFormatting>
  <conditionalFormatting sqref="A175:B175">
    <cfRule type="cellIs" dxfId="978" priority="133" stopIfTrue="1" operator="equal">
      <formula>0</formula>
    </cfRule>
    <cfRule type="cellIs" dxfId="977" priority="134" stopIfTrue="1" operator="equal">
      <formula>0</formula>
    </cfRule>
    <cfRule type="cellIs" dxfId="976" priority="135" stopIfTrue="1" operator="equal">
      <formula>0</formula>
    </cfRule>
  </conditionalFormatting>
  <conditionalFormatting sqref="A175:B175">
    <cfRule type="cellIs" dxfId="975" priority="130" stopIfTrue="1" operator="equal">
      <formula>0</formula>
    </cfRule>
    <cfRule type="cellIs" dxfId="974" priority="131" stopIfTrue="1" operator="equal">
      <formula>0</formula>
    </cfRule>
    <cfRule type="cellIs" dxfId="973" priority="132" stopIfTrue="1" operator="equal">
      <formula>0</formula>
    </cfRule>
  </conditionalFormatting>
  <conditionalFormatting sqref="AS32">
    <cfRule type="cellIs" dxfId="972" priority="127" stopIfTrue="1" operator="equal">
      <formula>0</formula>
    </cfRule>
    <cfRule type="cellIs" dxfId="971" priority="128" stopIfTrue="1" operator="equal">
      <formula>0</formula>
    </cfRule>
    <cfRule type="cellIs" dxfId="970" priority="129" stopIfTrue="1" operator="equal">
      <formula>0</formula>
    </cfRule>
  </conditionalFormatting>
  <conditionalFormatting sqref="AW181:AX181 AW182:AW192">
    <cfRule type="cellIs" dxfId="969" priority="124" stopIfTrue="1" operator="equal">
      <formula>0</formula>
    </cfRule>
    <cfRule type="cellIs" dxfId="968" priority="125" stopIfTrue="1" operator="equal">
      <formula>0</formula>
    </cfRule>
    <cfRule type="cellIs" dxfId="967" priority="126" stopIfTrue="1" operator="equal">
      <formula>0</formula>
    </cfRule>
  </conditionalFormatting>
  <conditionalFormatting sqref="B153:I153">
    <cfRule type="cellIs" dxfId="966" priority="121" stopIfTrue="1" operator="equal">
      <formula>0</formula>
    </cfRule>
    <cfRule type="cellIs" dxfId="965" priority="122" stopIfTrue="1" operator="equal">
      <formula>0</formula>
    </cfRule>
    <cfRule type="cellIs" dxfId="964" priority="123" stopIfTrue="1" operator="equal">
      <formula>0</formula>
    </cfRule>
  </conditionalFormatting>
  <conditionalFormatting sqref="AQ153 F153:I153 C153:D153">
    <cfRule type="cellIs" dxfId="963" priority="119" stopIfTrue="1" operator="equal">
      <formula>0</formula>
    </cfRule>
    <cfRule type="cellIs" dxfId="962" priority="120" stopIfTrue="1" operator="between">
      <formula>-0.0001</formula>
      <formula>0.0001</formula>
    </cfRule>
  </conditionalFormatting>
  <conditionalFormatting sqref="C153">
    <cfRule type="cellIs" dxfId="961" priority="104" stopIfTrue="1" operator="equal">
      <formula>0</formula>
    </cfRule>
  </conditionalFormatting>
  <conditionalFormatting sqref="C153">
    <cfRule type="cellIs" dxfId="960" priority="101" stopIfTrue="1" operator="equal">
      <formula>0</formula>
    </cfRule>
    <cfRule type="cellIs" dxfId="959" priority="102" stopIfTrue="1" operator="equal">
      <formula>0</formula>
    </cfRule>
    <cfRule type="cellIs" dxfId="958" priority="103" stopIfTrue="1" operator="equal">
      <formula>0</formula>
    </cfRule>
  </conditionalFormatting>
  <conditionalFormatting sqref="C153">
    <cfRule type="cellIs" dxfId="957" priority="99" stopIfTrue="1" operator="equal">
      <formula>0</formula>
    </cfRule>
    <cfRule type="cellIs" dxfId="956" priority="100" stopIfTrue="1" operator="between">
      <formula>-0.0001</formula>
      <formula>0.0001</formula>
    </cfRule>
  </conditionalFormatting>
  <conditionalFormatting sqref="M153:AR153">
    <cfRule type="cellIs" dxfId="955" priority="116" stopIfTrue="1" operator="equal">
      <formula>0</formula>
    </cfRule>
    <cfRule type="cellIs" dxfId="954" priority="117" stopIfTrue="1" operator="equal">
      <formula>0</formula>
    </cfRule>
    <cfRule type="cellIs" dxfId="953" priority="118" stopIfTrue="1" operator="equal">
      <formula>0</formula>
    </cfRule>
  </conditionalFormatting>
  <conditionalFormatting sqref="F153:I153 M153:AR153">
    <cfRule type="cellIs" dxfId="952" priority="113" stopIfTrue="1" operator="equal">
      <formula>0</formula>
    </cfRule>
    <cfRule type="cellIs" dxfId="951" priority="114" stopIfTrue="1" operator="equal">
      <formula>0</formula>
    </cfRule>
    <cfRule type="cellIs" dxfId="950" priority="115" stopIfTrue="1" operator="equal">
      <formula>0</formula>
    </cfRule>
  </conditionalFormatting>
  <conditionalFormatting sqref="F153:I153 M153:AR153">
    <cfRule type="cellIs" dxfId="949" priority="111" stopIfTrue="1" operator="equal">
      <formula>0</formula>
    </cfRule>
    <cfRule type="cellIs" dxfId="948" priority="112" stopIfTrue="1" operator="between">
      <formula>-0.0001</formula>
      <formula>0.0001</formula>
    </cfRule>
  </conditionalFormatting>
  <conditionalFormatting sqref="B153">
    <cfRule type="cellIs" dxfId="947" priority="108" stopIfTrue="1" operator="equal">
      <formula>0</formula>
    </cfRule>
    <cfRule type="cellIs" dxfId="946" priority="109" stopIfTrue="1" operator="equal">
      <formula>0</formula>
    </cfRule>
    <cfRule type="cellIs" dxfId="945" priority="110" stopIfTrue="1" operator="equal">
      <formula>0</formula>
    </cfRule>
  </conditionalFormatting>
  <conditionalFormatting sqref="B153">
    <cfRule type="cellIs" dxfId="944" priority="105" stopIfTrue="1" operator="equal">
      <formula>0</formula>
    </cfRule>
    <cfRule type="cellIs" dxfId="943" priority="106" stopIfTrue="1" operator="equal">
      <formula>0</formula>
    </cfRule>
    <cfRule type="cellIs" dxfId="942" priority="107" stopIfTrue="1" operator="equal">
      <formula>0</formula>
    </cfRule>
  </conditionalFormatting>
  <conditionalFormatting sqref="C153">
    <cfRule type="cellIs" dxfId="941" priority="97" stopIfTrue="1" operator="equal">
      <formula>0</formula>
    </cfRule>
    <cfRule type="cellIs" dxfId="940" priority="98" stopIfTrue="1" operator="between">
      <formula>-0.0001</formula>
      <formula>0.0001</formula>
    </cfRule>
  </conditionalFormatting>
  <conditionalFormatting sqref="D153">
    <cfRule type="cellIs" dxfId="939" priority="88" stopIfTrue="1" operator="equal">
      <formula>0</formula>
    </cfRule>
    <cfRule type="cellIs" dxfId="938" priority="89" stopIfTrue="1" operator="equal">
      <formula>0</formula>
    </cfRule>
    <cfRule type="cellIs" dxfId="937" priority="90" stopIfTrue="1" operator="equal">
      <formula>0</formula>
    </cfRule>
  </conditionalFormatting>
  <conditionalFormatting sqref="D153">
    <cfRule type="cellIs" dxfId="936" priority="86" stopIfTrue="1" operator="equal">
      <formula>0</formula>
    </cfRule>
    <cfRule type="cellIs" dxfId="935" priority="87" stopIfTrue="1" operator="between">
      <formula>-0.0001</formula>
      <formula>0.0001</formula>
    </cfRule>
  </conditionalFormatting>
  <conditionalFormatting sqref="C153">
    <cfRule type="cellIs" dxfId="934" priority="84" stopIfTrue="1" operator="equal">
      <formula>0</formula>
    </cfRule>
    <cfRule type="cellIs" dxfId="933" priority="85" stopIfTrue="1" operator="between">
      <formula>-0.0001</formula>
      <formula>0.0001</formula>
    </cfRule>
  </conditionalFormatting>
  <conditionalFormatting sqref="C153">
    <cfRule type="cellIs" dxfId="932" priority="81" stopIfTrue="1" operator="equal">
      <formula>0</formula>
    </cfRule>
    <cfRule type="cellIs" dxfId="931" priority="82" stopIfTrue="1" operator="equal">
      <formula>0</formula>
    </cfRule>
    <cfRule type="cellIs" dxfId="930" priority="83" stopIfTrue="1" operator="equal">
      <formula>0</formula>
    </cfRule>
  </conditionalFormatting>
  <conditionalFormatting sqref="AS153">
    <cfRule type="cellIs" dxfId="929" priority="70" stopIfTrue="1" operator="equal">
      <formula>0</formula>
    </cfRule>
    <cfRule type="cellIs" dxfId="928" priority="71" stopIfTrue="1" operator="between">
      <formula>-0.0001</formula>
      <formula>0.0001</formula>
    </cfRule>
  </conditionalFormatting>
  <conditionalFormatting sqref="AS153">
    <cfRule type="cellIs" dxfId="927" priority="66" stopIfTrue="1" operator="equal">
      <formula>0</formula>
    </cfRule>
  </conditionalFormatting>
  <conditionalFormatting sqref="AS153">
    <cfRule type="cellIs" dxfId="926" priority="63" stopIfTrue="1" operator="equal">
      <formula>0</formula>
    </cfRule>
    <cfRule type="cellIs" dxfId="925" priority="64" stopIfTrue="1" operator="equal">
      <formula>0</formula>
    </cfRule>
    <cfRule type="cellIs" dxfId="924" priority="65" stopIfTrue="1" operator="equal">
      <formula>0</formula>
    </cfRule>
  </conditionalFormatting>
  <conditionalFormatting sqref="AS153">
    <cfRule type="cellIs" dxfId="923" priority="61" stopIfTrue="1" operator="equal">
      <formula>0</formula>
    </cfRule>
    <cfRule type="cellIs" dxfId="922" priority="62" stopIfTrue="1" operator="between">
      <formula>-0.0001</formula>
      <formula>0.0001</formula>
    </cfRule>
  </conditionalFormatting>
  <conditionalFormatting sqref="AS153">
    <cfRule type="cellIs" dxfId="921" priority="67" stopIfTrue="1" operator="equal">
      <formula>0</formula>
    </cfRule>
    <cfRule type="cellIs" dxfId="920" priority="68" stopIfTrue="1" operator="equal">
      <formula>0</formula>
    </cfRule>
    <cfRule type="cellIs" dxfId="919" priority="69" stopIfTrue="1" operator="equal">
      <formula>0</formula>
    </cfRule>
  </conditionalFormatting>
  <conditionalFormatting sqref="AS153">
    <cfRule type="cellIs" dxfId="918" priority="54" stopIfTrue="1" operator="equal">
      <formula>0</formula>
    </cfRule>
    <cfRule type="cellIs" dxfId="917" priority="55" stopIfTrue="1" operator="between">
      <formula>-0.0001</formula>
      <formula>0.0001</formula>
    </cfRule>
  </conditionalFormatting>
  <conditionalFormatting sqref="AS153">
    <cfRule type="cellIs" dxfId="916" priority="51" stopIfTrue="1" operator="equal">
      <formula>0</formula>
    </cfRule>
    <cfRule type="cellIs" dxfId="915" priority="52" stopIfTrue="1" operator="equal">
      <formula>0</formula>
    </cfRule>
    <cfRule type="cellIs" dxfId="914" priority="53" stopIfTrue="1" operator="equal">
      <formula>0</formula>
    </cfRule>
  </conditionalFormatting>
  <conditionalFormatting sqref="J51:J64 E51:E64 M51:AO64 F51:I54 A51:B64">
    <cfRule type="cellIs" dxfId="913" priority="26" stopIfTrue="1" operator="equal">
      <formula>0</formula>
    </cfRule>
    <cfRule type="cellIs" dxfId="912" priority="27" stopIfTrue="1" operator="equal">
      <formula>0</formula>
    </cfRule>
    <cfRule type="cellIs" dxfId="911" priority="28" stopIfTrue="1" operator="equal">
      <formula>0</formula>
    </cfRule>
  </conditionalFormatting>
  <conditionalFormatting sqref="D51:D64">
    <cfRule type="cellIs" dxfId="910" priority="37" stopIfTrue="1" operator="equal">
      <formula>0</formula>
    </cfRule>
  </conditionalFormatting>
  <conditionalFormatting sqref="F64:I64 D51:D64">
    <cfRule type="cellIs" dxfId="909" priority="34" stopIfTrue="1" operator="equal">
      <formula>0</formula>
    </cfRule>
    <cfRule type="cellIs" dxfId="908" priority="35" stopIfTrue="1" operator="equal">
      <formula>0</formula>
    </cfRule>
    <cfRule type="cellIs" dxfId="907" priority="36" stopIfTrue="1" operator="equal">
      <formula>0</formula>
    </cfRule>
  </conditionalFormatting>
  <conditionalFormatting sqref="F64:I64 D51:D64 F51:I54">
    <cfRule type="cellIs" dxfId="906" priority="32" stopIfTrue="1" operator="equal">
      <formula>0</formula>
    </cfRule>
    <cfRule type="cellIs" dxfId="905" priority="33" stopIfTrue="1" operator="between">
      <formula>-0.0001</formula>
      <formula>0.0001</formula>
    </cfRule>
  </conditionalFormatting>
  <conditionalFormatting sqref="A52:B52 A54:B64 A53:A64">
    <cfRule type="cellIs" dxfId="904" priority="29" stopIfTrue="1" operator="equal">
      <formula>0</formula>
    </cfRule>
    <cfRule type="cellIs" dxfId="903" priority="30" stopIfTrue="1" operator="equal">
      <formula>0</formula>
    </cfRule>
    <cfRule type="cellIs" dxfId="902" priority="31" stopIfTrue="1" operator="equal">
      <formula>0</formula>
    </cfRule>
  </conditionalFormatting>
  <conditionalFormatting sqref="C54:C64">
    <cfRule type="cellIs" dxfId="901" priority="21" stopIfTrue="1" operator="equal">
      <formula>0</formula>
    </cfRule>
    <cfRule type="cellIs" dxfId="900" priority="22" stopIfTrue="1" operator="between">
      <formula>-0.0001</formula>
      <formula>0.0001</formula>
    </cfRule>
  </conditionalFormatting>
  <conditionalFormatting sqref="AP54:AP64">
    <cfRule type="cellIs" dxfId="899" priority="18" stopIfTrue="1" operator="equal">
      <formula>0</formula>
    </cfRule>
    <cfRule type="cellIs" dxfId="898" priority="19" stopIfTrue="1" operator="equal">
      <formula>0</formula>
    </cfRule>
    <cfRule type="cellIs" dxfId="897" priority="20" stopIfTrue="1" operator="equal">
      <formula>0</formula>
    </cfRule>
  </conditionalFormatting>
  <conditionalFormatting sqref="F55:I63">
    <cfRule type="cellIs" dxfId="896" priority="15" stopIfTrue="1" operator="equal">
      <formula>0</formula>
    </cfRule>
    <cfRule type="cellIs" dxfId="895" priority="16" stopIfTrue="1" operator="equal">
      <formula>0</formula>
    </cfRule>
    <cfRule type="cellIs" dxfId="894" priority="17" stopIfTrue="1" operator="equal">
      <formula>0</formula>
    </cfRule>
  </conditionalFormatting>
  <pageMargins left="0.23622047244094491" right="0.23622047244094491" top="0.74803149606299213" bottom="0.74803149606299213" header="0.31496062992125984" footer="0.31496062992125984"/>
  <pageSetup paperSize="9" scale="63" fitToHeight="0"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XK119"/>
  <sheetViews>
    <sheetView view="pageBreakPreview" zoomScale="85" zoomScaleNormal="70" zoomScaleSheetLayoutView="85" workbookViewId="0">
      <pane xSplit="4" ySplit="5" topLeftCell="E87" activePane="bottomRight" state="frozen"/>
      <selection pane="topRight" activeCell="E1" sqref="E1"/>
      <selection pane="bottomLeft" activeCell="A6" sqref="A6"/>
      <selection pane="bottomRight" activeCell="C90" sqref="C90"/>
    </sheetView>
  </sheetViews>
  <sheetFormatPr defaultRowHeight="17.649999999999999"/>
  <cols>
    <col min="1" max="1" width="9.73046875" style="414" customWidth="1"/>
    <col min="2" max="2" width="9.73046875" style="415" hidden="1" customWidth="1"/>
    <col min="3" max="3" width="43.73046875" style="415" customWidth="1"/>
    <col min="4" max="4" width="11.3984375" style="415" customWidth="1"/>
    <col min="5" max="5" width="16.3984375" style="664" customWidth="1"/>
    <col min="6" max="6" width="12.59765625" style="664" customWidth="1"/>
    <col min="7" max="8" width="10.73046875" style="664" hidden="1" customWidth="1"/>
    <col min="9" max="9" width="1.86328125" style="664" hidden="1" customWidth="1"/>
    <col min="10" max="10" width="14.3984375" style="664" customWidth="1"/>
    <col min="11" max="11" width="17.73046875" style="554" hidden="1" customWidth="1"/>
    <col min="12" max="12" width="31.1328125" style="554" customWidth="1"/>
    <col min="13" max="14" width="7.86328125" style="554" hidden="1" customWidth="1"/>
    <col min="15" max="15" width="9.59765625" style="554" hidden="1" customWidth="1"/>
    <col min="16" max="19" width="7.86328125" style="554" hidden="1" customWidth="1"/>
    <col min="20" max="20" width="9.73046875" style="554" hidden="1" customWidth="1"/>
    <col min="21" max="21" width="7.86328125" style="554" hidden="1" customWidth="1"/>
    <col min="22" max="22" width="8.265625" style="554" hidden="1" customWidth="1"/>
    <col min="23" max="44" width="7.86328125" style="554" hidden="1" customWidth="1"/>
    <col min="45" max="45" width="23.265625" style="414" customWidth="1"/>
    <col min="46" max="46" width="28.265625" style="415" hidden="1" customWidth="1"/>
    <col min="47" max="47" width="33.59765625" style="414" hidden="1" customWidth="1"/>
    <col min="48" max="48" width="17.3984375" style="414" hidden="1" customWidth="1"/>
    <col min="49" max="49" width="9.1328125" style="415" hidden="1" customWidth="1"/>
    <col min="50" max="50" width="24.1328125" style="415" hidden="1" customWidth="1"/>
    <col min="51" max="55" width="9.1328125" style="415" hidden="1" customWidth="1"/>
    <col min="56" max="56" width="10.265625" style="416" hidden="1" customWidth="1"/>
    <col min="57" max="58" width="10.265625" style="415" hidden="1" customWidth="1"/>
    <col min="59" max="59" width="10.265625" style="414" hidden="1" customWidth="1"/>
    <col min="60" max="256" width="9.1328125" style="415"/>
    <col min="257" max="257" width="9.73046875" style="415" customWidth="1"/>
    <col min="258" max="258" width="0" style="415" hidden="1" customWidth="1"/>
    <col min="259" max="259" width="39.86328125" style="415" customWidth="1"/>
    <col min="260" max="260" width="11.3984375" style="415" customWidth="1"/>
    <col min="261" max="261" width="16.3984375" style="415" customWidth="1"/>
    <col min="262" max="262" width="10.73046875" style="415" bestFit="1" customWidth="1"/>
    <col min="263" max="265" width="10.73046875" style="415" customWidth="1"/>
    <col min="266" max="266" width="14.3984375" style="415" customWidth="1"/>
    <col min="267" max="267" width="17.73046875" style="415" customWidth="1"/>
    <col min="268" max="268" width="14.3984375" style="415" customWidth="1"/>
    <col min="269" max="270" width="7.86328125" style="415" customWidth="1"/>
    <col min="271" max="271" width="9.59765625" style="415" bestFit="1" customWidth="1"/>
    <col min="272" max="275" width="7.86328125" style="415" customWidth="1"/>
    <col min="276" max="276" width="9.73046875" style="415" customWidth="1"/>
    <col min="277" max="277" width="7.86328125" style="415" customWidth="1"/>
    <col min="278" max="278" width="8.265625" style="415" bestFit="1" customWidth="1"/>
    <col min="279" max="300" width="7.86328125" style="415" customWidth="1"/>
    <col min="301" max="301" width="23.265625" style="415" customWidth="1"/>
    <col min="302" max="302" width="28.265625" style="415" customWidth="1"/>
    <col min="303" max="303" width="33.59765625" style="415" customWidth="1"/>
    <col min="304" max="304" width="17.3984375" style="415" customWidth="1"/>
    <col min="305" max="311" width="0" style="415" hidden="1" customWidth="1"/>
    <col min="312" max="512" width="9.1328125" style="415"/>
    <col min="513" max="513" width="9.73046875" style="415" customWidth="1"/>
    <col min="514" max="514" width="0" style="415" hidden="1" customWidth="1"/>
    <col min="515" max="515" width="39.86328125" style="415" customWidth="1"/>
    <col min="516" max="516" width="11.3984375" style="415" customWidth="1"/>
    <col min="517" max="517" width="16.3984375" style="415" customWidth="1"/>
    <col min="518" max="518" width="10.73046875" style="415" bestFit="1" customWidth="1"/>
    <col min="519" max="521" width="10.73046875" style="415" customWidth="1"/>
    <col min="522" max="522" width="14.3984375" style="415" customWidth="1"/>
    <col min="523" max="523" width="17.73046875" style="415" customWidth="1"/>
    <col min="524" max="524" width="14.3984375" style="415" customWidth="1"/>
    <col min="525" max="526" width="7.86328125" style="415" customWidth="1"/>
    <col min="527" max="527" width="9.59765625" style="415" bestFit="1" customWidth="1"/>
    <col min="528" max="531" width="7.86328125" style="415" customWidth="1"/>
    <col min="532" max="532" width="9.73046875" style="415" customWidth="1"/>
    <col min="533" max="533" width="7.86328125" style="415" customWidth="1"/>
    <col min="534" max="534" width="8.265625" style="415" bestFit="1" customWidth="1"/>
    <col min="535" max="556" width="7.86328125" style="415" customWidth="1"/>
    <col min="557" max="557" width="23.265625" style="415" customWidth="1"/>
    <col min="558" max="558" width="28.265625" style="415" customWidth="1"/>
    <col min="559" max="559" width="33.59765625" style="415" customWidth="1"/>
    <col min="560" max="560" width="17.3984375" style="415" customWidth="1"/>
    <col min="561" max="567" width="0" style="415" hidden="1" customWidth="1"/>
    <col min="568" max="768" width="9.1328125" style="415"/>
    <col min="769" max="769" width="9.73046875" style="415" customWidth="1"/>
    <col min="770" max="770" width="0" style="415" hidden="1" customWidth="1"/>
    <col min="771" max="771" width="39.86328125" style="415" customWidth="1"/>
    <col min="772" max="772" width="11.3984375" style="415" customWidth="1"/>
    <col min="773" max="773" width="16.3984375" style="415" customWidth="1"/>
    <col min="774" max="774" width="10.73046875" style="415" bestFit="1" customWidth="1"/>
    <col min="775" max="777" width="10.73046875" style="415" customWidth="1"/>
    <col min="778" max="778" width="14.3984375" style="415" customWidth="1"/>
    <col min="779" max="779" width="17.73046875" style="415" customWidth="1"/>
    <col min="780" max="780" width="14.3984375" style="415" customWidth="1"/>
    <col min="781" max="782" width="7.86328125" style="415" customWidth="1"/>
    <col min="783" max="783" width="9.59765625" style="415" bestFit="1" customWidth="1"/>
    <col min="784" max="787" width="7.86328125" style="415" customWidth="1"/>
    <col min="788" max="788" width="9.73046875" style="415" customWidth="1"/>
    <col min="789" max="789" width="7.86328125" style="415" customWidth="1"/>
    <col min="790" max="790" width="8.265625" style="415" bestFit="1" customWidth="1"/>
    <col min="791" max="812" width="7.86328125" style="415" customWidth="1"/>
    <col min="813" max="813" width="23.265625" style="415" customWidth="1"/>
    <col min="814" max="814" width="28.265625" style="415" customWidth="1"/>
    <col min="815" max="815" width="33.59765625" style="415" customWidth="1"/>
    <col min="816" max="816" width="17.3984375" style="415" customWidth="1"/>
    <col min="817" max="823" width="0" style="415" hidden="1" customWidth="1"/>
    <col min="824" max="1024" width="9.1328125" style="415"/>
    <col min="1025" max="1025" width="9.73046875" style="415" customWidth="1"/>
    <col min="1026" max="1026" width="0" style="415" hidden="1" customWidth="1"/>
    <col min="1027" max="1027" width="39.86328125" style="415" customWidth="1"/>
    <col min="1028" max="1028" width="11.3984375" style="415" customWidth="1"/>
    <col min="1029" max="1029" width="16.3984375" style="415" customWidth="1"/>
    <col min="1030" max="1030" width="10.73046875" style="415" bestFit="1" customWidth="1"/>
    <col min="1031" max="1033" width="10.73046875" style="415" customWidth="1"/>
    <col min="1034" max="1034" width="14.3984375" style="415" customWidth="1"/>
    <col min="1035" max="1035" width="17.73046875" style="415" customWidth="1"/>
    <col min="1036" max="1036" width="14.3984375" style="415" customWidth="1"/>
    <col min="1037" max="1038" width="7.86328125" style="415" customWidth="1"/>
    <col min="1039" max="1039" width="9.59765625" style="415" bestFit="1" customWidth="1"/>
    <col min="1040" max="1043" width="7.86328125" style="415" customWidth="1"/>
    <col min="1044" max="1044" width="9.73046875" style="415" customWidth="1"/>
    <col min="1045" max="1045" width="7.86328125" style="415" customWidth="1"/>
    <col min="1046" max="1046" width="8.265625" style="415" bestFit="1" customWidth="1"/>
    <col min="1047" max="1068" width="7.86328125" style="415" customWidth="1"/>
    <col min="1069" max="1069" width="23.265625" style="415" customWidth="1"/>
    <col min="1070" max="1070" width="28.265625" style="415" customWidth="1"/>
    <col min="1071" max="1071" width="33.59765625" style="415" customWidth="1"/>
    <col min="1072" max="1072" width="17.3984375" style="415" customWidth="1"/>
    <col min="1073" max="1079" width="0" style="415" hidden="1" customWidth="1"/>
    <col min="1080" max="1280" width="9.1328125" style="415"/>
    <col min="1281" max="1281" width="9.73046875" style="415" customWidth="1"/>
    <col min="1282" max="1282" width="0" style="415" hidden="1" customWidth="1"/>
    <col min="1283" max="1283" width="39.86328125" style="415" customWidth="1"/>
    <col min="1284" max="1284" width="11.3984375" style="415" customWidth="1"/>
    <col min="1285" max="1285" width="16.3984375" style="415" customWidth="1"/>
    <col min="1286" max="1286" width="10.73046875" style="415" bestFit="1" customWidth="1"/>
    <col min="1287" max="1289" width="10.73046875" style="415" customWidth="1"/>
    <col min="1290" max="1290" width="14.3984375" style="415" customWidth="1"/>
    <col min="1291" max="1291" width="17.73046875" style="415" customWidth="1"/>
    <col min="1292" max="1292" width="14.3984375" style="415" customWidth="1"/>
    <col min="1293" max="1294" width="7.86328125" style="415" customWidth="1"/>
    <col min="1295" max="1295" width="9.59765625" style="415" bestFit="1" customWidth="1"/>
    <col min="1296" max="1299" width="7.86328125" style="415" customWidth="1"/>
    <col min="1300" max="1300" width="9.73046875" style="415" customWidth="1"/>
    <col min="1301" max="1301" width="7.86328125" style="415" customWidth="1"/>
    <col min="1302" max="1302" width="8.265625" style="415" bestFit="1" customWidth="1"/>
    <col min="1303" max="1324" width="7.86328125" style="415" customWidth="1"/>
    <col min="1325" max="1325" width="23.265625" style="415" customWidth="1"/>
    <col min="1326" max="1326" width="28.265625" style="415" customWidth="1"/>
    <col min="1327" max="1327" width="33.59765625" style="415" customWidth="1"/>
    <col min="1328" max="1328" width="17.3984375" style="415" customWidth="1"/>
    <col min="1329" max="1335" width="0" style="415" hidden="1" customWidth="1"/>
    <col min="1336" max="1536" width="9.1328125" style="415"/>
    <col min="1537" max="1537" width="9.73046875" style="415" customWidth="1"/>
    <col min="1538" max="1538" width="0" style="415" hidden="1" customWidth="1"/>
    <col min="1539" max="1539" width="39.86328125" style="415" customWidth="1"/>
    <col min="1540" max="1540" width="11.3984375" style="415" customWidth="1"/>
    <col min="1541" max="1541" width="16.3984375" style="415" customWidth="1"/>
    <col min="1542" max="1542" width="10.73046875" style="415" bestFit="1" customWidth="1"/>
    <col min="1543" max="1545" width="10.73046875" style="415" customWidth="1"/>
    <col min="1546" max="1546" width="14.3984375" style="415" customWidth="1"/>
    <col min="1547" max="1547" width="17.73046875" style="415" customWidth="1"/>
    <col min="1548" max="1548" width="14.3984375" style="415" customWidth="1"/>
    <col min="1549" max="1550" width="7.86328125" style="415" customWidth="1"/>
    <col min="1551" max="1551" width="9.59765625" style="415" bestFit="1" customWidth="1"/>
    <col min="1552" max="1555" width="7.86328125" style="415" customWidth="1"/>
    <col min="1556" max="1556" width="9.73046875" style="415" customWidth="1"/>
    <col min="1557" max="1557" width="7.86328125" style="415" customWidth="1"/>
    <col min="1558" max="1558" width="8.265625" style="415" bestFit="1" customWidth="1"/>
    <col min="1559" max="1580" width="7.86328125" style="415" customWidth="1"/>
    <col min="1581" max="1581" width="23.265625" style="415" customWidth="1"/>
    <col min="1582" max="1582" width="28.265625" style="415" customWidth="1"/>
    <col min="1583" max="1583" width="33.59765625" style="415" customWidth="1"/>
    <col min="1584" max="1584" width="17.3984375" style="415" customWidth="1"/>
    <col min="1585" max="1591" width="0" style="415" hidden="1" customWidth="1"/>
    <col min="1592" max="1792" width="9.1328125" style="415"/>
    <col min="1793" max="1793" width="9.73046875" style="415" customWidth="1"/>
    <col min="1794" max="1794" width="0" style="415" hidden="1" customWidth="1"/>
    <col min="1795" max="1795" width="39.86328125" style="415" customWidth="1"/>
    <col min="1796" max="1796" width="11.3984375" style="415" customWidth="1"/>
    <col min="1797" max="1797" width="16.3984375" style="415" customWidth="1"/>
    <col min="1798" max="1798" width="10.73046875" style="415" bestFit="1" customWidth="1"/>
    <col min="1799" max="1801" width="10.73046875" style="415" customWidth="1"/>
    <col min="1802" max="1802" width="14.3984375" style="415" customWidth="1"/>
    <col min="1803" max="1803" width="17.73046875" style="415" customWidth="1"/>
    <col min="1804" max="1804" width="14.3984375" style="415" customWidth="1"/>
    <col min="1805" max="1806" width="7.86328125" style="415" customWidth="1"/>
    <col min="1807" max="1807" width="9.59765625" style="415" bestFit="1" customWidth="1"/>
    <col min="1808" max="1811" width="7.86328125" style="415" customWidth="1"/>
    <col min="1812" max="1812" width="9.73046875" style="415" customWidth="1"/>
    <col min="1813" max="1813" width="7.86328125" style="415" customWidth="1"/>
    <col min="1814" max="1814" width="8.265625" style="415" bestFit="1" customWidth="1"/>
    <col min="1815" max="1836" width="7.86328125" style="415" customWidth="1"/>
    <col min="1837" max="1837" width="23.265625" style="415" customWidth="1"/>
    <col min="1838" max="1838" width="28.265625" style="415" customWidth="1"/>
    <col min="1839" max="1839" width="33.59765625" style="415" customWidth="1"/>
    <col min="1840" max="1840" width="17.3984375" style="415" customWidth="1"/>
    <col min="1841" max="1847" width="0" style="415" hidden="1" customWidth="1"/>
    <col min="1848" max="2048" width="9.1328125" style="415"/>
    <col min="2049" max="2049" width="9.73046875" style="415" customWidth="1"/>
    <col min="2050" max="2050" width="0" style="415" hidden="1" customWidth="1"/>
    <col min="2051" max="2051" width="39.86328125" style="415" customWidth="1"/>
    <col min="2052" max="2052" width="11.3984375" style="415" customWidth="1"/>
    <col min="2053" max="2053" width="16.3984375" style="415" customWidth="1"/>
    <col min="2054" max="2054" width="10.73046875" style="415" bestFit="1" customWidth="1"/>
    <col min="2055" max="2057" width="10.73046875" style="415" customWidth="1"/>
    <col min="2058" max="2058" width="14.3984375" style="415" customWidth="1"/>
    <col min="2059" max="2059" width="17.73046875" style="415" customWidth="1"/>
    <col min="2060" max="2060" width="14.3984375" style="415" customWidth="1"/>
    <col min="2061" max="2062" width="7.86328125" style="415" customWidth="1"/>
    <col min="2063" max="2063" width="9.59765625" style="415" bestFit="1" customWidth="1"/>
    <col min="2064" max="2067" width="7.86328125" style="415" customWidth="1"/>
    <col min="2068" max="2068" width="9.73046875" style="415" customWidth="1"/>
    <col min="2069" max="2069" width="7.86328125" style="415" customWidth="1"/>
    <col min="2070" max="2070" width="8.265625" style="415" bestFit="1" customWidth="1"/>
    <col min="2071" max="2092" width="7.86328125" style="415" customWidth="1"/>
    <col min="2093" max="2093" width="23.265625" style="415" customWidth="1"/>
    <col min="2094" max="2094" width="28.265625" style="415" customWidth="1"/>
    <col min="2095" max="2095" width="33.59765625" style="415" customWidth="1"/>
    <col min="2096" max="2096" width="17.3984375" style="415" customWidth="1"/>
    <col min="2097" max="2103" width="0" style="415" hidden="1" customWidth="1"/>
    <col min="2104" max="2304" width="9.1328125" style="415"/>
    <col min="2305" max="2305" width="9.73046875" style="415" customWidth="1"/>
    <col min="2306" max="2306" width="0" style="415" hidden="1" customWidth="1"/>
    <col min="2307" max="2307" width="39.86328125" style="415" customWidth="1"/>
    <col min="2308" max="2308" width="11.3984375" style="415" customWidth="1"/>
    <col min="2309" max="2309" width="16.3984375" style="415" customWidth="1"/>
    <col min="2310" max="2310" width="10.73046875" style="415" bestFit="1" customWidth="1"/>
    <col min="2311" max="2313" width="10.73046875" style="415" customWidth="1"/>
    <col min="2314" max="2314" width="14.3984375" style="415" customWidth="1"/>
    <col min="2315" max="2315" width="17.73046875" style="415" customWidth="1"/>
    <col min="2316" max="2316" width="14.3984375" style="415" customWidth="1"/>
    <col min="2317" max="2318" width="7.86328125" style="415" customWidth="1"/>
    <col min="2319" max="2319" width="9.59765625" style="415" bestFit="1" customWidth="1"/>
    <col min="2320" max="2323" width="7.86328125" style="415" customWidth="1"/>
    <col min="2324" max="2324" width="9.73046875" style="415" customWidth="1"/>
    <col min="2325" max="2325" width="7.86328125" style="415" customWidth="1"/>
    <col min="2326" max="2326" width="8.265625" style="415" bestFit="1" customWidth="1"/>
    <col min="2327" max="2348" width="7.86328125" style="415" customWidth="1"/>
    <col min="2349" max="2349" width="23.265625" style="415" customWidth="1"/>
    <col min="2350" max="2350" width="28.265625" style="415" customWidth="1"/>
    <col min="2351" max="2351" width="33.59765625" style="415" customWidth="1"/>
    <col min="2352" max="2352" width="17.3984375" style="415" customWidth="1"/>
    <col min="2353" max="2359" width="0" style="415" hidden="1" customWidth="1"/>
    <col min="2360" max="2560" width="9.1328125" style="415"/>
    <col min="2561" max="2561" width="9.73046875" style="415" customWidth="1"/>
    <col min="2562" max="2562" width="0" style="415" hidden="1" customWidth="1"/>
    <col min="2563" max="2563" width="39.86328125" style="415" customWidth="1"/>
    <col min="2564" max="2564" width="11.3984375" style="415" customWidth="1"/>
    <col min="2565" max="2565" width="16.3984375" style="415" customWidth="1"/>
    <col min="2566" max="2566" width="10.73046875" style="415" bestFit="1" customWidth="1"/>
    <col min="2567" max="2569" width="10.73046875" style="415" customWidth="1"/>
    <col min="2570" max="2570" width="14.3984375" style="415" customWidth="1"/>
    <col min="2571" max="2571" width="17.73046875" style="415" customWidth="1"/>
    <col min="2572" max="2572" width="14.3984375" style="415" customWidth="1"/>
    <col min="2573" max="2574" width="7.86328125" style="415" customWidth="1"/>
    <col min="2575" max="2575" width="9.59765625" style="415" bestFit="1" customWidth="1"/>
    <col min="2576" max="2579" width="7.86328125" style="415" customWidth="1"/>
    <col min="2580" max="2580" width="9.73046875" style="415" customWidth="1"/>
    <col min="2581" max="2581" width="7.86328125" style="415" customWidth="1"/>
    <col min="2582" max="2582" width="8.265625" style="415" bestFit="1" customWidth="1"/>
    <col min="2583" max="2604" width="7.86328125" style="415" customWidth="1"/>
    <col min="2605" max="2605" width="23.265625" style="415" customWidth="1"/>
    <col min="2606" max="2606" width="28.265625" style="415" customWidth="1"/>
    <col min="2607" max="2607" width="33.59765625" style="415" customWidth="1"/>
    <col min="2608" max="2608" width="17.3984375" style="415" customWidth="1"/>
    <col min="2609" max="2615" width="0" style="415" hidden="1" customWidth="1"/>
    <col min="2616" max="2816" width="9.1328125" style="415"/>
    <col min="2817" max="2817" width="9.73046875" style="415" customWidth="1"/>
    <col min="2818" max="2818" width="0" style="415" hidden="1" customWidth="1"/>
    <col min="2819" max="2819" width="39.86328125" style="415" customWidth="1"/>
    <col min="2820" max="2820" width="11.3984375" style="415" customWidth="1"/>
    <col min="2821" max="2821" width="16.3984375" style="415" customWidth="1"/>
    <col min="2822" max="2822" width="10.73046875" style="415" bestFit="1" customWidth="1"/>
    <col min="2823" max="2825" width="10.73046875" style="415" customWidth="1"/>
    <col min="2826" max="2826" width="14.3984375" style="415" customWidth="1"/>
    <col min="2827" max="2827" width="17.73046875" style="415" customWidth="1"/>
    <col min="2828" max="2828" width="14.3984375" style="415" customWidth="1"/>
    <col min="2829" max="2830" width="7.86328125" style="415" customWidth="1"/>
    <col min="2831" max="2831" width="9.59765625" style="415" bestFit="1" customWidth="1"/>
    <col min="2832" max="2835" width="7.86328125" style="415" customWidth="1"/>
    <col min="2836" max="2836" width="9.73046875" style="415" customWidth="1"/>
    <col min="2837" max="2837" width="7.86328125" style="415" customWidth="1"/>
    <col min="2838" max="2838" width="8.265625" style="415" bestFit="1" customWidth="1"/>
    <col min="2839" max="2860" width="7.86328125" style="415" customWidth="1"/>
    <col min="2861" max="2861" width="23.265625" style="415" customWidth="1"/>
    <col min="2862" max="2862" width="28.265625" style="415" customWidth="1"/>
    <col min="2863" max="2863" width="33.59765625" style="415" customWidth="1"/>
    <col min="2864" max="2864" width="17.3984375" style="415" customWidth="1"/>
    <col min="2865" max="2871" width="0" style="415" hidden="1" customWidth="1"/>
    <col min="2872" max="3072" width="9.1328125" style="415"/>
    <col min="3073" max="3073" width="9.73046875" style="415" customWidth="1"/>
    <col min="3074" max="3074" width="0" style="415" hidden="1" customWidth="1"/>
    <col min="3075" max="3075" width="39.86328125" style="415" customWidth="1"/>
    <col min="3076" max="3076" width="11.3984375" style="415" customWidth="1"/>
    <col min="3077" max="3077" width="16.3984375" style="415" customWidth="1"/>
    <col min="3078" max="3078" width="10.73046875" style="415" bestFit="1" customWidth="1"/>
    <col min="3079" max="3081" width="10.73046875" style="415" customWidth="1"/>
    <col min="3082" max="3082" width="14.3984375" style="415" customWidth="1"/>
    <col min="3083" max="3083" width="17.73046875" style="415" customWidth="1"/>
    <col min="3084" max="3084" width="14.3984375" style="415" customWidth="1"/>
    <col min="3085" max="3086" width="7.86328125" style="415" customWidth="1"/>
    <col min="3087" max="3087" width="9.59765625" style="415" bestFit="1" customWidth="1"/>
    <col min="3088" max="3091" width="7.86328125" style="415" customWidth="1"/>
    <col min="3092" max="3092" width="9.73046875" style="415" customWidth="1"/>
    <col min="3093" max="3093" width="7.86328125" style="415" customWidth="1"/>
    <col min="3094" max="3094" width="8.265625" style="415" bestFit="1" customWidth="1"/>
    <col min="3095" max="3116" width="7.86328125" style="415" customWidth="1"/>
    <col min="3117" max="3117" width="23.265625" style="415" customWidth="1"/>
    <col min="3118" max="3118" width="28.265625" style="415" customWidth="1"/>
    <col min="3119" max="3119" width="33.59765625" style="415" customWidth="1"/>
    <col min="3120" max="3120" width="17.3984375" style="415" customWidth="1"/>
    <col min="3121" max="3127" width="0" style="415" hidden="1" customWidth="1"/>
    <col min="3128" max="3328" width="9.1328125" style="415"/>
    <col min="3329" max="3329" width="9.73046875" style="415" customWidth="1"/>
    <col min="3330" max="3330" width="0" style="415" hidden="1" customWidth="1"/>
    <col min="3331" max="3331" width="39.86328125" style="415" customWidth="1"/>
    <col min="3332" max="3332" width="11.3984375" style="415" customWidth="1"/>
    <col min="3333" max="3333" width="16.3984375" style="415" customWidth="1"/>
    <col min="3334" max="3334" width="10.73046875" style="415" bestFit="1" customWidth="1"/>
    <col min="3335" max="3337" width="10.73046875" style="415" customWidth="1"/>
    <col min="3338" max="3338" width="14.3984375" style="415" customWidth="1"/>
    <col min="3339" max="3339" width="17.73046875" style="415" customWidth="1"/>
    <col min="3340" max="3340" width="14.3984375" style="415" customWidth="1"/>
    <col min="3341" max="3342" width="7.86328125" style="415" customWidth="1"/>
    <col min="3343" max="3343" width="9.59765625" style="415" bestFit="1" customWidth="1"/>
    <col min="3344" max="3347" width="7.86328125" style="415" customWidth="1"/>
    <col min="3348" max="3348" width="9.73046875" style="415" customWidth="1"/>
    <col min="3349" max="3349" width="7.86328125" style="415" customWidth="1"/>
    <col min="3350" max="3350" width="8.265625" style="415" bestFit="1" customWidth="1"/>
    <col min="3351" max="3372" width="7.86328125" style="415" customWidth="1"/>
    <col min="3373" max="3373" width="23.265625" style="415" customWidth="1"/>
    <col min="3374" max="3374" width="28.265625" style="415" customWidth="1"/>
    <col min="3375" max="3375" width="33.59765625" style="415" customWidth="1"/>
    <col min="3376" max="3376" width="17.3984375" style="415" customWidth="1"/>
    <col min="3377" max="3383" width="0" style="415" hidden="1" customWidth="1"/>
    <col min="3384" max="3584" width="9.1328125" style="415"/>
    <col min="3585" max="3585" width="9.73046875" style="415" customWidth="1"/>
    <col min="3586" max="3586" width="0" style="415" hidden="1" customWidth="1"/>
    <col min="3587" max="3587" width="39.86328125" style="415" customWidth="1"/>
    <col min="3588" max="3588" width="11.3984375" style="415" customWidth="1"/>
    <col min="3589" max="3589" width="16.3984375" style="415" customWidth="1"/>
    <col min="3590" max="3590" width="10.73046875" style="415" bestFit="1" customWidth="1"/>
    <col min="3591" max="3593" width="10.73046875" style="415" customWidth="1"/>
    <col min="3594" max="3594" width="14.3984375" style="415" customWidth="1"/>
    <col min="3595" max="3595" width="17.73046875" style="415" customWidth="1"/>
    <col min="3596" max="3596" width="14.3984375" style="415" customWidth="1"/>
    <col min="3597" max="3598" width="7.86328125" style="415" customWidth="1"/>
    <col min="3599" max="3599" width="9.59765625" style="415" bestFit="1" customWidth="1"/>
    <col min="3600" max="3603" width="7.86328125" style="415" customWidth="1"/>
    <col min="3604" max="3604" width="9.73046875" style="415" customWidth="1"/>
    <col min="3605" max="3605" width="7.86328125" style="415" customWidth="1"/>
    <col min="3606" max="3606" width="8.265625" style="415" bestFit="1" customWidth="1"/>
    <col min="3607" max="3628" width="7.86328125" style="415" customWidth="1"/>
    <col min="3629" max="3629" width="23.265625" style="415" customWidth="1"/>
    <col min="3630" max="3630" width="28.265625" style="415" customWidth="1"/>
    <col min="3631" max="3631" width="33.59765625" style="415" customWidth="1"/>
    <col min="3632" max="3632" width="17.3984375" style="415" customWidth="1"/>
    <col min="3633" max="3639" width="0" style="415" hidden="1" customWidth="1"/>
    <col min="3640" max="3840" width="9.1328125" style="415"/>
    <col min="3841" max="3841" width="9.73046875" style="415" customWidth="1"/>
    <col min="3842" max="3842" width="0" style="415" hidden="1" customWidth="1"/>
    <col min="3843" max="3843" width="39.86328125" style="415" customWidth="1"/>
    <col min="3844" max="3844" width="11.3984375" style="415" customWidth="1"/>
    <col min="3845" max="3845" width="16.3984375" style="415" customWidth="1"/>
    <col min="3846" max="3846" width="10.73046875" style="415" bestFit="1" customWidth="1"/>
    <col min="3847" max="3849" width="10.73046875" style="415" customWidth="1"/>
    <col min="3850" max="3850" width="14.3984375" style="415" customWidth="1"/>
    <col min="3851" max="3851" width="17.73046875" style="415" customWidth="1"/>
    <col min="3852" max="3852" width="14.3984375" style="415" customWidth="1"/>
    <col min="3853" max="3854" width="7.86328125" style="415" customWidth="1"/>
    <col min="3855" max="3855" width="9.59765625" style="415" bestFit="1" customWidth="1"/>
    <col min="3856" max="3859" width="7.86328125" style="415" customWidth="1"/>
    <col min="3860" max="3860" width="9.73046875" style="415" customWidth="1"/>
    <col min="3861" max="3861" width="7.86328125" style="415" customWidth="1"/>
    <col min="3862" max="3862" width="8.265625" style="415" bestFit="1" customWidth="1"/>
    <col min="3863" max="3884" width="7.86328125" style="415" customWidth="1"/>
    <col min="3885" max="3885" width="23.265625" style="415" customWidth="1"/>
    <col min="3886" max="3886" width="28.265625" style="415" customWidth="1"/>
    <col min="3887" max="3887" width="33.59765625" style="415" customWidth="1"/>
    <col min="3888" max="3888" width="17.3984375" style="415" customWidth="1"/>
    <col min="3889" max="3895" width="0" style="415" hidden="1" customWidth="1"/>
    <col min="3896" max="4096" width="9.1328125" style="415"/>
    <col min="4097" max="4097" width="9.73046875" style="415" customWidth="1"/>
    <col min="4098" max="4098" width="0" style="415" hidden="1" customWidth="1"/>
    <col min="4099" max="4099" width="39.86328125" style="415" customWidth="1"/>
    <col min="4100" max="4100" width="11.3984375" style="415" customWidth="1"/>
    <col min="4101" max="4101" width="16.3984375" style="415" customWidth="1"/>
    <col min="4102" max="4102" width="10.73046875" style="415" bestFit="1" customWidth="1"/>
    <col min="4103" max="4105" width="10.73046875" style="415" customWidth="1"/>
    <col min="4106" max="4106" width="14.3984375" style="415" customWidth="1"/>
    <col min="4107" max="4107" width="17.73046875" style="415" customWidth="1"/>
    <col min="4108" max="4108" width="14.3984375" style="415" customWidth="1"/>
    <col min="4109" max="4110" width="7.86328125" style="415" customWidth="1"/>
    <col min="4111" max="4111" width="9.59765625" style="415" bestFit="1" customWidth="1"/>
    <col min="4112" max="4115" width="7.86328125" style="415" customWidth="1"/>
    <col min="4116" max="4116" width="9.73046875" style="415" customWidth="1"/>
    <col min="4117" max="4117" width="7.86328125" style="415" customWidth="1"/>
    <col min="4118" max="4118" width="8.265625" style="415" bestFit="1" customWidth="1"/>
    <col min="4119" max="4140" width="7.86328125" style="415" customWidth="1"/>
    <col min="4141" max="4141" width="23.265625" style="415" customWidth="1"/>
    <col min="4142" max="4142" width="28.265625" style="415" customWidth="1"/>
    <col min="4143" max="4143" width="33.59765625" style="415" customWidth="1"/>
    <col min="4144" max="4144" width="17.3984375" style="415" customWidth="1"/>
    <col min="4145" max="4151" width="0" style="415" hidden="1" customWidth="1"/>
    <col min="4152" max="4352" width="9.1328125" style="415"/>
    <col min="4353" max="4353" width="9.73046875" style="415" customWidth="1"/>
    <col min="4354" max="4354" width="0" style="415" hidden="1" customWidth="1"/>
    <col min="4355" max="4355" width="39.86328125" style="415" customWidth="1"/>
    <col min="4356" max="4356" width="11.3984375" style="415" customWidth="1"/>
    <col min="4357" max="4357" width="16.3984375" style="415" customWidth="1"/>
    <col min="4358" max="4358" width="10.73046875" style="415" bestFit="1" customWidth="1"/>
    <col min="4359" max="4361" width="10.73046875" style="415" customWidth="1"/>
    <col min="4362" max="4362" width="14.3984375" style="415" customWidth="1"/>
    <col min="4363" max="4363" width="17.73046875" style="415" customWidth="1"/>
    <col min="4364" max="4364" width="14.3984375" style="415" customWidth="1"/>
    <col min="4365" max="4366" width="7.86328125" style="415" customWidth="1"/>
    <col min="4367" max="4367" width="9.59765625" style="415" bestFit="1" customWidth="1"/>
    <col min="4368" max="4371" width="7.86328125" style="415" customWidth="1"/>
    <col min="4372" max="4372" width="9.73046875" style="415" customWidth="1"/>
    <col min="4373" max="4373" width="7.86328125" style="415" customWidth="1"/>
    <col min="4374" max="4374" width="8.265625" style="415" bestFit="1" customWidth="1"/>
    <col min="4375" max="4396" width="7.86328125" style="415" customWidth="1"/>
    <col min="4397" max="4397" width="23.265625" style="415" customWidth="1"/>
    <col min="4398" max="4398" width="28.265625" style="415" customWidth="1"/>
    <col min="4399" max="4399" width="33.59765625" style="415" customWidth="1"/>
    <col min="4400" max="4400" width="17.3984375" style="415" customWidth="1"/>
    <col min="4401" max="4407" width="0" style="415" hidden="1" customWidth="1"/>
    <col min="4408" max="4608" width="9.1328125" style="415"/>
    <col min="4609" max="4609" width="9.73046875" style="415" customWidth="1"/>
    <col min="4610" max="4610" width="0" style="415" hidden="1" customWidth="1"/>
    <col min="4611" max="4611" width="39.86328125" style="415" customWidth="1"/>
    <col min="4612" max="4612" width="11.3984375" style="415" customWidth="1"/>
    <col min="4613" max="4613" width="16.3984375" style="415" customWidth="1"/>
    <col min="4614" max="4614" width="10.73046875" style="415" bestFit="1" customWidth="1"/>
    <col min="4615" max="4617" width="10.73046875" style="415" customWidth="1"/>
    <col min="4618" max="4618" width="14.3984375" style="415" customWidth="1"/>
    <col min="4619" max="4619" width="17.73046875" style="415" customWidth="1"/>
    <col min="4620" max="4620" width="14.3984375" style="415" customWidth="1"/>
    <col min="4621" max="4622" width="7.86328125" style="415" customWidth="1"/>
    <col min="4623" max="4623" width="9.59765625" style="415" bestFit="1" customWidth="1"/>
    <col min="4624" max="4627" width="7.86328125" style="415" customWidth="1"/>
    <col min="4628" max="4628" width="9.73046875" style="415" customWidth="1"/>
    <col min="4629" max="4629" width="7.86328125" style="415" customWidth="1"/>
    <col min="4630" max="4630" width="8.265625" style="415" bestFit="1" customWidth="1"/>
    <col min="4631" max="4652" width="7.86328125" style="415" customWidth="1"/>
    <col min="4653" max="4653" width="23.265625" style="415" customWidth="1"/>
    <col min="4654" max="4654" width="28.265625" style="415" customWidth="1"/>
    <col min="4655" max="4655" width="33.59765625" style="415" customWidth="1"/>
    <col min="4656" max="4656" width="17.3984375" style="415" customWidth="1"/>
    <col min="4657" max="4663" width="0" style="415" hidden="1" customWidth="1"/>
    <col min="4664" max="4864" width="9.1328125" style="415"/>
    <col min="4865" max="4865" width="9.73046875" style="415" customWidth="1"/>
    <col min="4866" max="4866" width="0" style="415" hidden="1" customWidth="1"/>
    <col min="4867" max="4867" width="39.86328125" style="415" customWidth="1"/>
    <col min="4868" max="4868" width="11.3984375" style="415" customWidth="1"/>
    <col min="4869" max="4869" width="16.3984375" style="415" customWidth="1"/>
    <col min="4870" max="4870" width="10.73046875" style="415" bestFit="1" customWidth="1"/>
    <col min="4871" max="4873" width="10.73046875" style="415" customWidth="1"/>
    <col min="4874" max="4874" width="14.3984375" style="415" customWidth="1"/>
    <col min="4875" max="4875" width="17.73046875" style="415" customWidth="1"/>
    <col min="4876" max="4876" width="14.3984375" style="415" customWidth="1"/>
    <col min="4877" max="4878" width="7.86328125" style="415" customWidth="1"/>
    <col min="4879" max="4879" width="9.59765625" style="415" bestFit="1" customWidth="1"/>
    <col min="4880" max="4883" width="7.86328125" style="415" customWidth="1"/>
    <col min="4884" max="4884" width="9.73046875" style="415" customWidth="1"/>
    <col min="4885" max="4885" width="7.86328125" style="415" customWidth="1"/>
    <col min="4886" max="4886" width="8.265625" style="415" bestFit="1" customWidth="1"/>
    <col min="4887" max="4908" width="7.86328125" style="415" customWidth="1"/>
    <col min="4909" max="4909" width="23.265625" style="415" customWidth="1"/>
    <col min="4910" max="4910" width="28.265625" style="415" customWidth="1"/>
    <col min="4911" max="4911" width="33.59765625" style="415" customWidth="1"/>
    <col min="4912" max="4912" width="17.3984375" style="415" customWidth="1"/>
    <col min="4913" max="4919" width="0" style="415" hidden="1" customWidth="1"/>
    <col min="4920" max="5120" width="9.1328125" style="415"/>
    <col min="5121" max="5121" width="9.73046875" style="415" customWidth="1"/>
    <col min="5122" max="5122" width="0" style="415" hidden="1" customWidth="1"/>
    <col min="5123" max="5123" width="39.86328125" style="415" customWidth="1"/>
    <col min="5124" max="5124" width="11.3984375" style="415" customWidth="1"/>
    <col min="5125" max="5125" width="16.3984375" style="415" customWidth="1"/>
    <col min="5126" max="5126" width="10.73046875" style="415" bestFit="1" customWidth="1"/>
    <col min="5127" max="5129" width="10.73046875" style="415" customWidth="1"/>
    <col min="5130" max="5130" width="14.3984375" style="415" customWidth="1"/>
    <col min="5131" max="5131" width="17.73046875" style="415" customWidth="1"/>
    <col min="5132" max="5132" width="14.3984375" style="415" customWidth="1"/>
    <col min="5133" max="5134" width="7.86328125" style="415" customWidth="1"/>
    <col min="5135" max="5135" width="9.59765625" style="415" bestFit="1" customWidth="1"/>
    <col min="5136" max="5139" width="7.86328125" style="415" customWidth="1"/>
    <col min="5140" max="5140" width="9.73046875" style="415" customWidth="1"/>
    <col min="5141" max="5141" width="7.86328125" style="415" customWidth="1"/>
    <col min="5142" max="5142" width="8.265625" style="415" bestFit="1" customWidth="1"/>
    <col min="5143" max="5164" width="7.86328125" style="415" customWidth="1"/>
    <col min="5165" max="5165" width="23.265625" style="415" customWidth="1"/>
    <col min="5166" max="5166" width="28.265625" style="415" customWidth="1"/>
    <col min="5167" max="5167" width="33.59765625" style="415" customWidth="1"/>
    <col min="5168" max="5168" width="17.3984375" style="415" customWidth="1"/>
    <col min="5169" max="5175" width="0" style="415" hidden="1" customWidth="1"/>
    <col min="5176" max="5376" width="9.1328125" style="415"/>
    <col min="5377" max="5377" width="9.73046875" style="415" customWidth="1"/>
    <col min="5378" max="5378" width="0" style="415" hidden="1" customWidth="1"/>
    <col min="5379" max="5379" width="39.86328125" style="415" customWidth="1"/>
    <col min="5380" max="5380" width="11.3984375" style="415" customWidth="1"/>
    <col min="5381" max="5381" width="16.3984375" style="415" customWidth="1"/>
    <col min="5382" max="5382" width="10.73046875" style="415" bestFit="1" customWidth="1"/>
    <col min="5383" max="5385" width="10.73046875" style="415" customWidth="1"/>
    <col min="5386" max="5386" width="14.3984375" style="415" customWidth="1"/>
    <col min="5387" max="5387" width="17.73046875" style="415" customWidth="1"/>
    <col min="5388" max="5388" width="14.3984375" style="415" customWidth="1"/>
    <col min="5389" max="5390" width="7.86328125" style="415" customWidth="1"/>
    <col min="5391" max="5391" width="9.59765625" style="415" bestFit="1" customWidth="1"/>
    <col min="5392" max="5395" width="7.86328125" style="415" customWidth="1"/>
    <col min="5396" max="5396" width="9.73046875" style="415" customWidth="1"/>
    <col min="5397" max="5397" width="7.86328125" style="415" customWidth="1"/>
    <col min="5398" max="5398" width="8.265625" style="415" bestFit="1" customWidth="1"/>
    <col min="5399" max="5420" width="7.86328125" style="415" customWidth="1"/>
    <col min="5421" max="5421" width="23.265625" style="415" customWidth="1"/>
    <col min="5422" max="5422" width="28.265625" style="415" customWidth="1"/>
    <col min="5423" max="5423" width="33.59765625" style="415" customWidth="1"/>
    <col min="5424" max="5424" width="17.3984375" style="415" customWidth="1"/>
    <col min="5425" max="5431" width="0" style="415" hidden="1" customWidth="1"/>
    <col min="5432" max="5632" width="9.1328125" style="415"/>
    <col min="5633" max="5633" width="9.73046875" style="415" customWidth="1"/>
    <col min="5634" max="5634" width="0" style="415" hidden="1" customWidth="1"/>
    <col min="5635" max="5635" width="39.86328125" style="415" customWidth="1"/>
    <col min="5636" max="5636" width="11.3984375" style="415" customWidth="1"/>
    <col min="5637" max="5637" width="16.3984375" style="415" customWidth="1"/>
    <col min="5638" max="5638" width="10.73046875" style="415" bestFit="1" customWidth="1"/>
    <col min="5639" max="5641" width="10.73046875" style="415" customWidth="1"/>
    <col min="5642" max="5642" width="14.3984375" style="415" customWidth="1"/>
    <col min="5643" max="5643" width="17.73046875" style="415" customWidth="1"/>
    <col min="5644" max="5644" width="14.3984375" style="415" customWidth="1"/>
    <col min="5645" max="5646" width="7.86328125" style="415" customWidth="1"/>
    <col min="5647" max="5647" width="9.59765625" style="415" bestFit="1" customWidth="1"/>
    <col min="5648" max="5651" width="7.86328125" style="415" customWidth="1"/>
    <col min="5652" max="5652" width="9.73046875" style="415" customWidth="1"/>
    <col min="5653" max="5653" width="7.86328125" style="415" customWidth="1"/>
    <col min="5654" max="5654" width="8.265625" style="415" bestFit="1" customWidth="1"/>
    <col min="5655" max="5676" width="7.86328125" style="415" customWidth="1"/>
    <col min="5677" max="5677" width="23.265625" style="415" customWidth="1"/>
    <col min="5678" max="5678" width="28.265625" style="415" customWidth="1"/>
    <col min="5679" max="5679" width="33.59765625" style="415" customWidth="1"/>
    <col min="5680" max="5680" width="17.3984375" style="415" customWidth="1"/>
    <col min="5681" max="5687" width="0" style="415" hidden="1" customWidth="1"/>
    <col min="5688" max="5888" width="9.1328125" style="415"/>
    <col min="5889" max="5889" width="9.73046875" style="415" customWidth="1"/>
    <col min="5890" max="5890" width="0" style="415" hidden="1" customWidth="1"/>
    <col min="5891" max="5891" width="39.86328125" style="415" customWidth="1"/>
    <col min="5892" max="5892" width="11.3984375" style="415" customWidth="1"/>
    <col min="5893" max="5893" width="16.3984375" style="415" customWidth="1"/>
    <col min="5894" max="5894" width="10.73046875" style="415" bestFit="1" customWidth="1"/>
    <col min="5895" max="5897" width="10.73046875" style="415" customWidth="1"/>
    <col min="5898" max="5898" width="14.3984375" style="415" customWidth="1"/>
    <col min="5899" max="5899" width="17.73046875" style="415" customWidth="1"/>
    <col min="5900" max="5900" width="14.3984375" style="415" customWidth="1"/>
    <col min="5901" max="5902" width="7.86328125" style="415" customWidth="1"/>
    <col min="5903" max="5903" width="9.59765625" style="415" bestFit="1" customWidth="1"/>
    <col min="5904" max="5907" width="7.86328125" style="415" customWidth="1"/>
    <col min="5908" max="5908" width="9.73046875" style="415" customWidth="1"/>
    <col min="5909" max="5909" width="7.86328125" style="415" customWidth="1"/>
    <col min="5910" max="5910" width="8.265625" style="415" bestFit="1" customWidth="1"/>
    <col min="5911" max="5932" width="7.86328125" style="415" customWidth="1"/>
    <col min="5933" max="5933" width="23.265625" style="415" customWidth="1"/>
    <col min="5934" max="5934" width="28.265625" style="415" customWidth="1"/>
    <col min="5935" max="5935" width="33.59765625" style="415" customWidth="1"/>
    <col min="5936" max="5936" width="17.3984375" style="415" customWidth="1"/>
    <col min="5937" max="5943" width="0" style="415" hidden="1" customWidth="1"/>
    <col min="5944" max="6144" width="9.1328125" style="415"/>
    <col min="6145" max="6145" width="9.73046875" style="415" customWidth="1"/>
    <col min="6146" max="6146" width="0" style="415" hidden="1" customWidth="1"/>
    <col min="6147" max="6147" width="39.86328125" style="415" customWidth="1"/>
    <col min="6148" max="6148" width="11.3984375" style="415" customWidth="1"/>
    <col min="6149" max="6149" width="16.3984375" style="415" customWidth="1"/>
    <col min="6150" max="6150" width="10.73046875" style="415" bestFit="1" customWidth="1"/>
    <col min="6151" max="6153" width="10.73046875" style="415" customWidth="1"/>
    <col min="6154" max="6154" width="14.3984375" style="415" customWidth="1"/>
    <col min="6155" max="6155" width="17.73046875" style="415" customWidth="1"/>
    <col min="6156" max="6156" width="14.3984375" style="415" customWidth="1"/>
    <col min="6157" max="6158" width="7.86328125" style="415" customWidth="1"/>
    <col min="6159" max="6159" width="9.59765625" style="415" bestFit="1" customWidth="1"/>
    <col min="6160" max="6163" width="7.86328125" style="415" customWidth="1"/>
    <col min="6164" max="6164" width="9.73046875" style="415" customWidth="1"/>
    <col min="6165" max="6165" width="7.86328125" style="415" customWidth="1"/>
    <col min="6166" max="6166" width="8.265625" style="415" bestFit="1" customWidth="1"/>
    <col min="6167" max="6188" width="7.86328125" style="415" customWidth="1"/>
    <col min="6189" max="6189" width="23.265625" style="415" customWidth="1"/>
    <col min="6190" max="6190" width="28.265625" style="415" customWidth="1"/>
    <col min="6191" max="6191" width="33.59765625" style="415" customWidth="1"/>
    <col min="6192" max="6192" width="17.3984375" style="415" customWidth="1"/>
    <col min="6193" max="6199" width="0" style="415" hidden="1" customWidth="1"/>
    <col min="6200" max="6400" width="9.1328125" style="415"/>
    <col min="6401" max="6401" width="9.73046875" style="415" customWidth="1"/>
    <col min="6402" max="6402" width="0" style="415" hidden="1" customWidth="1"/>
    <col min="6403" max="6403" width="39.86328125" style="415" customWidth="1"/>
    <col min="6404" max="6404" width="11.3984375" style="415" customWidth="1"/>
    <col min="6405" max="6405" width="16.3984375" style="415" customWidth="1"/>
    <col min="6406" max="6406" width="10.73046875" style="415" bestFit="1" customWidth="1"/>
    <col min="6407" max="6409" width="10.73046875" style="415" customWidth="1"/>
    <col min="6410" max="6410" width="14.3984375" style="415" customWidth="1"/>
    <col min="6411" max="6411" width="17.73046875" style="415" customWidth="1"/>
    <col min="6412" max="6412" width="14.3984375" style="415" customWidth="1"/>
    <col min="6413" max="6414" width="7.86328125" style="415" customWidth="1"/>
    <col min="6415" max="6415" width="9.59765625" style="415" bestFit="1" customWidth="1"/>
    <col min="6416" max="6419" width="7.86328125" style="415" customWidth="1"/>
    <col min="6420" max="6420" width="9.73046875" style="415" customWidth="1"/>
    <col min="6421" max="6421" width="7.86328125" style="415" customWidth="1"/>
    <col min="6422" max="6422" width="8.265625" style="415" bestFit="1" customWidth="1"/>
    <col min="6423" max="6444" width="7.86328125" style="415" customWidth="1"/>
    <col min="6445" max="6445" width="23.265625" style="415" customWidth="1"/>
    <col min="6446" max="6446" width="28.265625" style="415" customWidth="1"/>
    <col min="6447" max="6447" width="33.59765625" style="415" customWidth="1"/>
    <col min="6448" max="6448" width="17.3984375" style="415" customWidth="1"/>
    <col min="6449" max="6455" width="0" style="415" hidden="1" customWidth="1"/>
    <col min="6456" max="6656" width="9.1328125" style="415"/>
    <col min="6657" max="6657" width="9.73046875" style="415" customWidth="1"/>
    <col min="6658" max="6658" width="0" style="415" hidden="1" customWidth="1"/>
    <col min="6659" max="6659" width="39.86328125" style="415" customWidth="1"/>
    <col min="6660" max="6660" width="11.3984375" style="415" customWidth="1"/>
    <col min="6661" max="6661" width="16.3984375" style="415" customWidth="1"/>
    <col min="6662" max="6662" width="10.73046875" style="415" bestFit="1" customWidth="1"/>
    <col min="6663" max="6665" width="10.73046875" style="415" customWidth="1"/>
    <col min="6666" max="6666" width="14.3984375" style="415" customWidth="1"/>
    <col min="6667" max="6667" width="17.73046875" style="415" customWidth="1"/>
    <col min="6668" max="6668" width="14.3984375" style="415" customWidth="1"/>
    <col min="6669" max="6670" width="7.86328125" style="415" customWidth="1"/>
    <col min="6671" max="6671" width="9.59765625" style="415" bestFit="1" customWidth="1"/>
    <col min="6672" max="6675" width="7.86328125" style="415" customWidth="1"/>
    <col min="6676" max="6676" width="9.73046875" style="415" customWidth="1"/>
    <col min="6677" max="6677" width="7.86328125" style="415" customWidth="1"/>
    <col min="6678" max="6678" width="8.265625" style="415" bestFit="1" customWidth="1"/>
    <col min="6679" max="6700" width="7.86328125" style="415" customWidth="1"/>
    <col min="6701" max="6701" width="23.265625" style="415" customWidth="1"/>
    <col min="6702" max="6702" width="28.265625" style="415" customWidth="1"/>
    <col min="6703" max="6703" width="33.59765625" style="415" customWidth="1"/>
    <col min="6704" max="6704" width="17.3984375" style="415" customWidth="1"/>
    <col min="6705" max="6711" width="0" style="415" hidden="1" customWidth="1"/>
    <col min="6712" max="6912" width="9.1328125" style="415"/>
    <col min="6913" max="6913" width="9.73046875" style="415" customWidth="1"/>
    <col min="6914" max="6914" width="0" style="415" hidden="1" customWidth="1"/>
    <col min="6915" max="6915" width="39.86328125" style="415" customWidth="1"/>
    <col min="6916" max="6916" width="11.3984375" style="415" customWidth="1"/>
    <col min="6917" max="6917" width="16.3984375" style="415" customWidth="1"/>
    <col min="6918" max="6918" width="10.73046875" style="415" bestFit="1" customWidth="1"/>
    <col min="6919" max="6921" width="10.73046875" style="415" customWidth="1"/>
    <col min="6922" max="6922" width="14.3984375" style="415" customWidth="1"/>
    <col min="6923" max="6923" width="17.73046875" style="415" customWidth="1"/>
    <col min="6924" max="6924" width="14.3984375" style="415" customWidth="1"/>
    <col min="6925" max="6926" width="7.86328125" style="415" customWidth="1"/>
    <col min="6927" max="6927" width="9.59765625" style="415" bestFit="1" customWidth="1"/>
    <col min="6928" max="6931" width="7.86328125" style="415" customWidth="1"/>
    <col min="6932" max="6932" width="9.73046875" style="415" customWidth="1"/>
    <col min="6933" max="6933" width="7.86328125" style="415" customWidth="1"/>
    <col min="6934" max="6934" width="8.265625" style="415" bestFit="1" customWidth="1"/>
    <col min="6935" max="6956" width="7.86328125" style="415" customWidth="1"/>
    <col min="6957" max="6957" width="23.265625" style="415" customWidth="1"/>
    <col min="6958" max="6958" width="28.265625" style="415" customWidth="1"/>
    <col min="6959" max="6959" width="33.59765625" style="415" customWidth="1"/>
    <col min="6960" max="6960" width="17.3984375" style="415" customWidth="1"/>
    <col min="6961" max="6967" width="0" style="415" hidden="1" customWidth="1"/>
    <col min="6968" max="7168" width="9.1328125" style="415"/>
    <col min="7169" max="7169" width="9.73046875" style="415" customWidth="1"/>
    <col min="7170" max="7170" width="0" style="415" hidden="1" customWidth="1"/>
    <col min="7171" max="7171" width="39.86328125" style="415" customWidth="1"/>
    <col min="7172" max="7172" width="11.3984375" style="415" customWidth="1"/>
    <col min="7173" max="7173" width="16.3984375" style="415" customWidth="1"/>
    <col min="7174" max="7174" width="10.73046875" style="415" bestFit="1" customWidth="1"/>
    <col min="7175" max="7177" width="10.73046875" style="415" customWidth="1"/>
    <col min="7178" max="7178" width="14.3984375" style="415" customWidth="1"/>
    <col min="7179" max="7179" width="17.73046875" style="415" customWidth="1"/>
    <col min="7180" max="7180" width="14.3984375" style="415" customWidth="1"/>
    <col min="7181" max="7182" width="7.86328125" style="415" customWidth="1"/>
    <col min="7183" max="7183" width="9.59765625" style="415" bestFit="1" customWidth="1"/>
    <col min="7184" max="7187" width="7.86328125" style="415" customWidth="1"/>
    <col min="7188" max="7188" width="9.73046875" style="415" customWidth="1"/>
    <col min="7189" max="7189" width="7.86328125" style="415" customWidth="1"/>
    <col min="7190" max="7190" width="8.265625" style="415" bestFit="1" customWidth="1"/>
    <col min="7191" max="7212" width="7.86328125" style="415" customWidth="1"/>
    <col min="7213" max="7213" width="23.265625" style="415" customWidth="1"/>
    <col min="7214" max="7214" width="28.265625" style="415" customWidth="1"/>
    <col min="7215" max="7215" width="33.59765625" style="415" customWidth="1"/>
    <col min="7216" max="7216" width="17.3984375" style="415" customWidth="1"/>
    <col min="7217" max="7223" width="0" style="415" hidden="1" customWidth="1"/>
    <col min="7224" max="7424" width="9.1328125" style="415"/>
    <col min="7425" max="7425" width="9.73046875" style="415" customWidth="1"/>
    <col min="7426" max="7426" width="0" style="415" hidden="1" customWidth="1"/>
    <col min="7427" max="7427" width="39.86328125" style="415" customWidth="1"/>
    <col min="7428" max="7428" width="11.3984375" style="415" customWidth="1"/>
    <col min="7429" max="7429" width="16.3984375" style="415" customWidth="1"/>
    <col min="7430" max="7430" width="10.73046875" style="415" bestFit="1" customWidth="1"/>
    <col min="7431" max="7433" width="10.73046875" style="415" customWidth="1"/>
    <col min="7434" max="7434" width="14.3984375" style="415" customWidth="1"/>
    <col min="7435" max="7435" width="17.73046875" style="415" customWidth="1"/>
    <col min="7436" max="7436" width="14.3984375" style="415" customWidth="1"/>
    <col min="7437" max="7438" width="7.86328125" style="415" customWidth="1"/>
    <col min="7439" max="7439" width="9.59765625" style="415" bestFit="1" customWidth="1"/>
    <col min="7440" max="7443" width="7.86328125" style="415" customWidth="1"/>
    <col min="7444" max="7444" width="9.73046875" style="415" customWidth="1"/>
    <col min="7445" max="7445" width="7.86328125" style="415" customWidth="1"/>
    <col min="7446" max="7446" width="8.265625" style="415" bestFit="1" customWidth="1"/>
    <col min="7447" max="7468" width="7.86328125" style="415" customWidth="1"/>
    <col min="7469" max="7469" width="23.265625" style="415" customWidth="1"/>
    <col min="7470" max="7470" width="28.265625" style="415" customWidth="1"/>
    <col min="7471" max="7471" width="33.59765625" style="415" customWidth="1"/>
    <col min="7472" max="7472" width="17.3984375" style="415" customWidth="1"/>
    <col min="7473" max="7479" width="0" style="415" hidden="1" customWidth="1"/>
    <col min="7480" max="7680" width="9.1328125" style="415"/>
    <col min="7681" max="7681" width="9.73046875" style="415" customWidth="1"/>
    <col min="7682" max="7682" width="0" style="415" hidden="1" customWidth="1"/>
    <col min="7683" max="7683" width="39.86328125" style="415" customWidth="1"/>
    <col min="7684" max="7684" width="11.3984375" style="415" customWidth="1"/>
    <col min="7685" max="7685" width="16.3984375" style="415" customWidth="1"/>
    <col min="7686" max="7686" width="10.73046875" style="415" bestFit="1" customWidth="1"/>
    <col min="7687" max="7689" width="10.73046875" style="415" customWidth="1"/>
    <col min="7690" max="7690" width="14.3984375" style="415" customWidth="1"/>
    <col min="7691" max="7691" width="17.73046875" style="415" customWidth="1"/>
    <col min="7692" max="7692" width="14.3984375" style="415" customWidth="1"/>
    <col min="7693" max="7694" width="7.86328125" style="415" customWidth="1"/>
    <col min="7695" max="7695" width="9.59765625" style="415" bestFit="1" customWidth="1"/>
    <col min="7696" max="7699" width="7.86328125" style="415" customWidth="1"/>
    <col min="7700" max="7700" width="9.73046875" style="415" customWidth="1"/>
    <col min="7701" max="7701" width="7.86328125" style="415" customWidth="1"/>
    <col min="7702" max="7702" width="8.265625" style="415" bestFit="1" customWidth="1"/>
    <col min="7703" max="7724" width="7.86328125" style="415" customWidth="1"/>
    <col min="7725" max="7725" width="23.265625" style="415" customWidth="1"/>
    <col min="7726" max="7726" width="28.265625" style="415" customWidth="1"/>
    <col min="7727" max="7727" width="33.59765625" style="415" customWidth="1"/>
    <col min="7728" max="7728" width="17.3984375" style="415" customWidth="1"/>
    <col min="7729" max="7735" width="0" style="415" hidden="1" customWidth="1"/>
    <col min="7736" max="7936" width="9.1328125" style="415"/>
    <col min="7937" max="7937" width="9.73046875" style="415" customWidth="1"/>
    <col min="7938" max="7938" width="0" style="415" hidden="1" customWidth="1"/>
    <col min="7939" max="7939" width="39.86328125" style="415" customWidth="1"/>
    <col min="7940" max="7940" width="11.3984375" style="415" customWidth="1"/>
    <col min="7941" max="7941" width="16.3984375" style="415" customWidth="1"/>
    <col min="7942" max="7942" width="10.73046875" style="415" bestFit="1" customWidth="1"/>
    <col min="7943" max="7945" width="10.73046875" style="415" customWidth="1"/>
    <col min="7946" max="7946" width="14.3984375" style="415" customWidth="1"/>
    <col min="7947" max="7947" width="17.73046875" style="415" customWidth="1"/>
    <col min="7948" max="7948" width="14.3984375" style="415" customWidth="1"/>
    <col min="7949" max="7950" width="7.86328125" style="415" customWidth="1"/>
    <col min="7951" max="7951" width="9.59765625" style="415" bestFit="1" customWidth="1"/>
    <col min="7952" max="7955" width="7.86328125" style="415" customWidth="1"/>
    <col min="7956" max="7956" width="9.73046875" style="415" customWidth="1"/>
    <col min="7957" max="7957" width="7.86328125" style="415" customWidth="1"/>
    <col min="7958" max="7958" width="8.265625" style="415" bestFit="1" customWidth="1"/>
    <col min="7959" max="7980" width="7.86328125" style="415" customWidth="1"/>
    <col min="7981" max="7981" width="23.265625" style="415" customWidth="1"/>
    <col min="7982" max="7982" width="28.265625" style="415" customWidth="1"/>
    <col min="7983" max="7983" width="33.59765625" style="415" customWidth="1"/>
    <col min="7984" max="7984" width="17.3984375" style="415" customWidth="1"/>
    <col min="7985" max="7991" width="0" style="415" hidden="1" customWidth="1"/>
    <col min="7992" max="8192" width="9.1328125" style="415"/>
    <col min="8193" max="8193" width="9.73046875" style="415" customWidth="1"/>
    <col min="8194" max="8194" width="0" style="415" hidden="1" customWidth="1"/>
    <col min="8195" max="8195" width="39.86328125" style="415" customWidth="1"/>
    <col min="8196" max="8196" width="11.3984375" style="415" customWidth="1"/>
    <col min="8197" max="8197" width="16.3984375" style="415" customWidth="1"/>
    <col min="8198" max="8198" width="10.73046875" style="415" bestFit="1" customWidth="1"/>
    <col min="8199" max="8201" width="10.73046875" style="415" customWidth="1"/>
    <col min="8202" max="8202" width="14.3984375" style="415" customWidth="1"/>
    <col min="8203" max="8203" width="17.73046875" style="415" customWidth="1"/>
    <col min="8204" max="8204" width="14.3984375" style="415" customWidth="1"/>
    <col min="8205" max="8206" width="7.86328125" style="415" customWidth="1"/>
    <col min="8207" max="8207" width="9.59765625" style="415" bestFit="1" customWidth="1"/>
    <col min="8208" max="8211" width="7.86328125" style="415" customWidth="1"/>
    <col min="8212" max="8212" width="9.73046875" style="415" customWidth="1"/>
    <col min="8213" max="8213" width="7.86328125" style="415" customWidth="1"/>
    <col min="8214" max="8214" width="8.265625" style="415" bestFit="1" customWidth="1"/>
    <col min="8215" max="8236" width="7.86328125" style="415" customWidth="1"/>
    <col min="8237" max="8237" width="23.265625" style="415" customWidth="1"/>
    <col min="8238" max="8238" width="28.265625" style="415" customWidth="1"/>
    <col min="8239" max="8239" width="33.59765625" style="415" customWidth="1"/>
    <col min="8240" max="8240" width="17.3984375" style="415" customWidth="1"/>
    <col min="8241" max="8247" width="0" style="415" hidden="1" customWidth="1"/>
    <col min="8248" max="8448" width="9.1328125" style="415"/>
    <col min="8449" max="8449" width="9.73046875" style="415" customWidth="1"/>
    <col min="8450" max="8450" width="0" style="415" hidden="1" customWidth="1"/>
    <col min="8451" max="8451" width="39.86328125" style="415" customWidth="1"/>
    <col min="8452" max="8452" width="11.3984375" style="415" customWidth="1"/>
    <col min="8453" max="8453" width="16.3984375" style="415" customWidth="1"/>
    <col min="8454" max="8454" width="10.73046875" style="415" bestFit="1" customWidth="1"/>
    <col min="8455" max="8457" width="10.73046875" style="415" customWidth="1"/>
    <col min="8458" max="8458" width="14.3984375" style="415" customWidth="1"/>
    <col min="8459" max="8459" width="17.73046875" style="415" customWidth="1"/>
    <col min="8460" max="8460" width="14.3984375" style="415" customWidth="1"/>
    <col min="8461" max="8462" width="7.86328125" style="415" customWidth="1"/>
    <col min="8463" max="8463" width="9.59765625" style="415" bestFit="1" customWidth="1"/>
    <col min="8464" max="8467" width="7.86328125" style="415" customWidth="1"/>
    <col min="8468" max="8468" width="9.73046875" style="415" customWidth="1"/>
    <col min="8469" max="8469" width="7.86328125" style="415" customWidth="1"/>
    <col min="8470" max="8470" width="8.265625" style="415" bestFit="1" customWidth="1"/>
    <col min="8471" max="8492" width="7.86328125" style="415" customWidth="1"/>
    <col min="8493" max="8493" width="23.265625" style="415" customWidth="1"/>
    <col min="8494" max="8494" width="28.265625" style="415" customWidth="1"/>
    <col min="8495" max="8495" width="33.59765625" style="415" customWidth="1"/>
    <col min="8496" max="8496" width="17.3984375" style="415" customWidth="1"/>
    <col min="8497" max="8503" width="0" style="415" hidden="1" customWidth="1"/>
    <col min="8504" max="8704" width="9.1328125" style="415"/>
    <col min="8705" max="8705" width="9.73046875" style="415" customWidth="1"/>
    <col min="8706" max="8706" width="0" style="415" hidden="1" customWidth="1"/>
    <col min="8707" max="8707" width="39.86328125" style="415" customWidth="1"/>
    <col min="8708" max="8708" width="11.3984375" style="415" customWidth="1"/>
    <col min="8709" max="8709" width="16.3984375" style="415" customWidth="1"/>
    <col min="8710" max="8710" width="10.73046875" style="415" bestFit="1" customWidth="1"/>
    <col min="8711" max="8713" width="10.73046875" style="415" customWidth="1"/>
    <col min="8714" max="8714" width="14.3984375" style="415" customWidth="1"/>
    <col min="8715" max="8715" width="17.73046875" style="415" customWidth="1"/>
    <col min="8716" max="8716" width="14.3984375" style="415" customWidth="1"/>
    <col min="8717" max="8718" width="7.86328125" style="415" customWidth="1"/>
    <col min="8719" max="8719" width="9.59765625" style="415" bestFit="1" customWidth="1"/>
    <col min="8720" max="8723" width="7.86328125" style="415" customWidth="1"/>
    <col min="8724" max="8724" width="9.73046875" style="415" customWidth="1"/>
    <col min="8725" max="8725" width="7.86328125" style="415" customWidth="1"/>
    <col min="8726" max="8726" width="8.265625" style="415" bestFit="1" customWidth="1"/>
    <col min="8727" max="8748" width="7.86328125" style="415" customWidth="1"/>
    <col min="8749" max="8749" width="23.265625" style="415" customWidth="1"/>
    <col min="8750" max="8750" width="28.265625" style="415" customWidth="1"/>
    <col min="8751" max="8751" width="33.59765625" style="415" customWidth="1"/>
    <col min="8752" max="8752" width="17.3984375" style="415" customWidth="1"/>
    <col min="8753" max="8759" width="0" style="415" hidden="1" customWidth="1"/>
    <col min="8760" max="8960" width="9.1328125" style="415"/>
    <col min="8961" max="8961" width="9.73046875" style="415" customWidth="1"/>
    <col min="8962" max="8962" width="0" style="415" hidden="1" customWidth="1"/>
    <col min="8963" max="8963" width="39.86328125" style="415" customWidth="1"/>
    <col min="8964" max="8964" width="11.3984375" style="415" customWidth="1"/>
    <col min="8965" max="8965" width="16.3984375" style="415" customWidth="1"/>
    <col min="8966" max="8966" width="10.73046875" style="415" bestFit="1" customWidth="1"/>
    <col min="8967" max="8969" width="10.73046875" style="415" customWidth="1"/>
    <col min="8970" max="8970" width="14.3984375" style="415" customWidth="1"/>
    <col min="8971" max="8971" width="17.73046875" style="415" customWidth="1"/>
    <col min="8972" max="8972" width="14.3984375" style="415" customWidth="1"/>
    <col min="8973" max="8974" width="7.86328125" style="415" customWidth="1"/>
    <col min="8975" max="8975" width="9.59765625" style="415" bestFit="1" customWidth="1"/>
    <col min="8976" max="8979" width="7.86328125" style="415" customWidth="1"/>
    <col min="8980" max="8980" width="9.73046875" style="415" customWidth="1"/>
    <col min="8981" max="8981" width="7.86328125" style="415" customWidth="1"/>
    <col min="8982" max="8982" width="8.265625" style="415" bestFit="1" customWidth="1"/>
    <col min="8983" max="9004" width="7.86328125" style="415" customWidth="1"/>
    <col min="9005" max="9005" width="23.265625" style="415" customWidth="1"/>
    <col min="9006" max="9006" width="28.265625" style="415" customWidth="1"/>
    <col min="9007" max="9007" width="33.59765625" style="415" customWidth="1"/>
    <col min="9008" max="9008" width="17.3984375" style="415" customWidth="1"/>
    <col min="9009" max="9015" width="0" style="415" hidden="1" customWidth="1"/>
    <col min="9016" max="9216" width="9.1328125" style="415"/>
    <col min="9217" max="9217" width="9.73046875" style="415" customWidth="1"/>
    <col min="9218" max="9218" width="0" style="415" hidden="1" customWidth="1"/>
    <col min="9219" max="9219" width="39.86328125" style="415" customWidth="1"/>
    <col min="9220" max="9220" width="11.3984375" style="415" customWidth="1"/>
    <col min="9221" max="9221" width="16.3984375" style="415" customWidth="1"/>
    <col min="9222" max="9222" width="10.73046875" style="415" bestFit="1" customWidth="1"/>
    <col min="9223" max="9225" width="10.73046875" style="415" customWidth="1"/>
    <col min="9226" max="9226" width="14.3984375" style="415" customWidth="1"/>
    <col min="9227" max="9227" width="17.73046875" style="415" customWidth="1"/>
    <col min="9228" max="9228" width="14.3984375" style="415" customWidth="1"/>
    <col min="9229" max="9230" width="7.86328125" style="415" customWidth="1"/>
    <col min="9231" max="9231" width="9.59765625" style="415" bestFit="1" customWidth="1"/>
    <col min="9232" max="9235" width="7.86328125" style="415" customWidth="1"/>
    <col min="9236" max="9236" width="9.73046875" style="415" customWidth="1"/>
    <col min="9237" max="9237" width="7.86328125" style="415" customWidth="1"/>
    <col min="9238" max="9238" width="8.265625" style="415" bestFit="1" customWidth="1"/>
    <col min="9239" max="9260" width="7.86328125" style="415" customWidth="1"/>
    <col min="9261" max="9261" width="23.265625" style="415" customWidth="1"/>
    <col min="9262" max="9262" width="28.265625" style="415" customWidth="1"/>
    <col min="9263" max="9263" width="33.59765625" style="415" customWidth="1"/>
    <col min="9264" max="9264" width="17.3984375" style="415" customWidth="1"/>
    <col min="9265" max="9271" width="0" style="415" hidden="1" customWidth="1"/>
    <col min="9272" max="9472" width="9.1328125" style="415"/>
    <col min="9473" max="9473" width="9.73046875" style="415" customWidth="1"/>
    <col min="9474" max="9474" width="0" style="415" hidden="1" customWidth="1"/>
    <col min="9475" max="9475" width="39.86328125" style="415" customWidth="1"/>
    <col min="9476" max="9476" width="11.3984375" style="415" customWidth="1"/>
    <col min="9477" max="9477" width="16.3984375" style="415" customWidth="1"/>
    <col min="9478" max="9478" width="10.73046875" style="415" bestFit="1" customWidth="1"/>
    <col min="9479" max="9481" width="10.73046875" style="415" customWidth="1"/>
    <col min="9482" max="9482" width="14.3984375" style="415" customWidth="1"/>
    <col min="9483" max="9483" width="17.73046875" style="415" customWidth="1"/>
    <col min="9484" max="9484" width="14.3984375" style="415" customWidth="1"/>
    <col min="9485" max="9486" width="7.86328125" style="415" customWidth="1"/>
    <col min="9487" max="9487" width="9.59765625" style="415" bestFit="1" customWidth="1"/>
    <col min="9488" max="9491" width="7.86328125" style="415" customWidth="1"/>
    <col min="9492" max="9492" width="9.73046875" style="415" customWidth="1"/>
    <col min="9493" max="9493" width="7.86328125" style="415" customWidth="1"/>
    <col min="9494" max="9494" width="8.265625" style="415" bestFit="1" customWidth="1"/>
    <col min="9495" max="9516" width="7.86328125" style="415" customWidth="1"/>
    <col min="9517" max="9517" width="23.265625" style="415" customWidth="1"/>
    <col min="9518" max="9518" width="28.265625" style="415" customWidth="1"/>
    <col min="9519" max="9519" width="33.59765625" style="415" customWidth="1"/>
    <col min="9520" max="9520" width="17.3984375" style="415" customWidth="1"/>
    <col min="9521" max="9527" width="0" style="415" hidden="1" customWidth="1"/>
    <col min="9528" max="9728" width="9.1328125" style="415"/>
    <col min="9729" max="9729" width="9.73046875" style="415" customWidth="1"/>
    <col min="9730" max="9730" width="0" style="415" hidden="1" customWidth="1"/>
    <col min="9731" max="9731" width="39.86328125" style="415" customWidth="1"/>
    <col min="9732" max="9732" width="11.3984375" style="415" customWidth="1"/>
    <col min="9733" max="9733" width="16.3984375" style="415" customWidth="1"/>
    <col min="9734" max="9734" width="10.73046875" style="415" bestFit="1" customWidth="1"/>
    <col min="9735" max="9737" width="10.73046875" style="415" customWidth="1"/>
    <col min="9738" max="9738" width="14.3984375" style="415" customWidth="1"/>
    <col min="9739" max="9739" width="17.73046875" style="415" customWidth="1"/>
    <col min="9740" max="9740" width="14.3984375" style="415" customWidth="1"/>
    <col min="9741" max="9742" width="7.86328125" style="415" customWidth="1"/>
    <col min="9743" max="9743" width="9.59765625" style="415" bestFit="1" customWidth="1"/>
    <col min="9744" max="9747" width="7.86328125" style="415" customWidth="1"/>
    <col min="9748" max="9748" width="9.73046875" style="415" customWidth="1"/>
    <col min="9749" max="9749" width="7.86328125" style="415" customWidth="1"/>
    <col min="9750" max="9750" width="8.265625" style="415" bestFit="1" customWidth="1"/>
    <col min="9751" max="9772" width="7.86328125" style="415" customWidth="1"/>
    <col min="9773" max="9773" width="23.265625" style="415" customWidth="1"/>
    <col min="9774" max="9774" width="28.265625" style="415" customWidth="1"/>
    <col min="9775" max="9775" width="33.59765625" style="415" customWidth="1"/>
    <col min="9776" max="9776" width="17.3984375" style="415" customWidth="1"/>
    <col min="9777" max="9783" width="0" style="415" hidden="1" customWidth="1"/>
    <col min="9784" max="9984" width="9.1328125" style="415"/>
    <col min="9985" max="9985" width="9.73046875" style="415" customWidth="1"/>
    <col min="9986" max="9986" width="0" style="415" hidden="1" customWidth="1"/>
    <col min="9987" max="9987" width="39.86328125" style="415" customWidth="1"/>
    <col min="9988" max="9988" width="11.3984375" style="415" customWidth="1"/>
    <col min="9989" max="9989" width="16.3984375" style="415" customWidth="1"/>
    <col min="9990" max="9990" width="10.73046875" style="415" bestFit="1" customWidth="1"/>
    <col min="9991" max="9993" width="10.73046875" style="415" customWidth="1"/>
    <col min="9994" max="9994" width="14.3984375" style="415" customWidth="1"/>
    <col min="9995" max="9995" width="17.73046875" style="415" customWidth="1"/>
    <col min="9996" max="9996" width="14.3984375" style="415" customWidth="1"/>
    <col min="9997" max="9998" width="7.86328125" style="415" customWidth="1"/>
    <col min="9999" max="9999" width="9.59765625" style="415" bestFit="1" customWidth="1"/>
    <col min="10000" max="10003" width="7.86328125" style="415" customWidth="1"/>
    <col min="10004" max="10004" width="9.73046875" style="415" customWidth="1"/>
    <col min="10005" max="10005" width="7.86328125" style="415" customWidth="1"/>
    <col min="10006" max="10006" width="8.265625" style="415" bestFit="1" customWidth="1"/>
    <col min="10007" max="10028" width="7.86328125" style="415" customWidth="1"/>
    <col min="10029" max="10029" width="23.265625" style="415" customWidth="1"/>
    <col min="10030" max="10030" width="28.265625" style="415" customWidth="1"/>
    <col min="10031" max="10031" width="33.59765625" style="415" customWidth="1"/>
    <col min="10032" max="10032" width="17.3984375" style="415" customWidth="1"/>
    <col min="10033" max="10039" width="0" style="415" hidden="1" customWidth="1"/>
    <col min="10040" max="10240" width="9.1328125" style="415"/>
    <col min="10241" max="10241" width="9.73046875" style="415" customWidth="1"/>
    <col min="10242" max="10242" width="0" style="415" hidden="1" customWidth="1"/>
    <col min="10243" max="10243" width="39.86328125" style="415" customWidth="1"/>
    <col min="10244" max="10244" width="11.3984375" style="415" customWidth="1"/>
    <col min="10245" max="10245" width="16.3984375" style="415" customWidth="1"/>
    <col min="10246" max="10246" width="10.73046875" style="415" bestFit="1" customWidth="1"/>
    <col min="10247" max="10249" width="10.73046875" style="415" customWidth="1"/>
    <col min="10250" max="10250" width="14.3984375" style="415" customWidth="1"/>
    <col min="10251" max="10251" width="17.73046875" style="415" customWidth="1"/>
    <col min="10252" max="10252" width="14.3984375" style="415" customWidth="1"/>
    <col min="10253" max="10254" width="7.86328125" style="415" customWidth="1"/>
    <col min="10255" max="10255" width="9.59765625" style="415" bestFit="1" customWidth="1"/>
    <col min="10256" max="10259" width="7.86328125" style="415" customWidth="1"/>
    <col min="10260" max="10260" width="9.73046875" style="415" customWidth="1"/>
    <col min="10261" max="10261" width="7.86328125" style="415" customWidth="1"/>
    <col min="10262" max="10262" width="8.265625" style="415" bestFit="1" customWidth="1"/>
    <col min="10263" max="10284" width="7.86328125" style="415" customWidth="1"/>
    <col min="10285" max="10285" width="23.265625" style="415" customWidth="1"/>
    <col min="10286" max="10286" width="28.265625" style="415" customWidth="1"/>
    <col min="10287" max="10287" width="33.59765625" style="415" customWidth="1"/>
    <col min="10288" max="10288" width="17.3984375" style="415" customWidth="1"/>
    <col min="10289" max="10295" width="0" style="415" hidden="1" customWidth="1"/>
    <col min="10296" max="10496" width="9.1328125" style="415"/>
    <col min="10497" max="10497" width="9.73046875" style="415" customWidth="1"/>
    <col min="10498" max="10498" width="0" style="415" hidden="1" customWidth="1"/>
    <col min="10499" max="10499" width="39.86328125" style="415" customWidth="1"/>
    <col min="10500" max="10500" width="11.3984375" style="415" customWidth="1"/>
    <col min="10501" max="10501" width="16.3984375" style="415" customWidth="1"/>
    <col min="10502" max="10502" width="10.73046875" style="415" bestFit="1" customWidth="1"/>
    <col min="10503" max="10505" width="10.73046875" style="415" customWidth="1"/>
    <col min="10506" max="10506" width="14.3984375" style="415" customWidth="1"/>
    <col min="10507" max="10507" width="17.73046875" style="415" customWidth="1"/>
    <col min="10508" max="10508" width="14.3984375" style="415" customWidth="1"/>
    <col min="10509" max="10510" width="7.86328125" style="415" customWidth="1"/>
    <col min="10511" max="10511" width="9.59765625" style="415" bestFit="1" customWidth="1"/>
    <col min="10512" max="10515" width="7.86328125" style="415" customWidth="1"/>
    <col min="10516" max="10516" width="9.73046875" style="415" customWidth="1"/>
    <col min="10517" max="10517" width="7.86328125" style="415" customWidth="1"/>
    <col min="10518" max="10518" width="8.265625" style="415" bestFit="1" customWidth="1"/>
    <col min="10519" max="10540" width="7.86328125" style="415" customWidth="1"/>
    <col min="10541" max="10541" width="23.265625" style="415" customWidth="1"/>
    <col min="10542" max="10542" width="28.265625" style="415" customWidth="1"/>
    <col min="10543" max="10543" width="33.59765625" style="415" customWidth="1"/>
    <col min="10544" max="10544" width="17.3984375" style="415" customWidth="1"/>
    <col min="10545" max="10551" width="0" style="415" hidden="1" customWidth="1"/>
    <col min="10552" max="10752" width="9.1328125" style="415"/>
    <col min="10753" max="10753" width="9.73046875" style="415" customWidth="1"/>
    <col min="10754" max="10754" width="0" style="415" hidden="1" customWidth="1"/>
    <col min="10755" max="10755" width="39.86328125" style="415" customWidth="1"/>
    <col min="10756" max="10756" width="11.3984375" style="415" customWidth="1"/>
    <col min="10757" max="10757" width="16.3984375" style="415" customWidth="1"/>
    <col min="10758" max="10758" width="10.73046875" style="415" bestFit="1" customWidth="1"/>
    <col min="10759" max="10761" width="10.73046875" style="415" customWidth="1"/>
    <col min="10762" max="10762" width="14.3984375" style="415" customWidth="1"/>
    <col min="10763" max="10763" width="17.73046875" style="415" customWidth="1"/>
    <col min="10764" max="10764" width="14.3984375" style="415" customWidth="1"/>
    <col min="10765" max="10766" width="7.86328125" style="415" customWidth="1"/>
    <col min="10767" max="10767" width="9.59765625" style="415" bestFit="1" customWidth="1"/>
    <col min="10768" max="10771" width="7.86328125" style="415" customWidth="1"/>
    <col min="10772" max="10772" width="9.73046875" style="415" customWidth="1"/>
    <col min="10773" max="10773" width="7.86328125" style="415" customWidth="1"/>
    <col min="10774" max="10774" width="8.265625" style="415" bestFit="1" customWidth="1"/>
    <col min="10775" max="10796" width="7.86328125" style="415" customWidth="1"/>
    <col min="10797" max="10797" width="23.265625" style="415" customWidth="1"/>
    <col min="10798" max="10798" width="28.265625" style="415" customWidth="1"/>
    <col min="10799" max="10799" width="33.59765625" style="415" customWidth="1"/>
    <col min="10800" max="10800" width="17.3984375" style="415" customWidth="1"/>
    <col min="10801" max="10807" width="0" style="415" hidden="1" customWidth="1"/>
    <col min="10808" max="11008" width="9.1328125" style="415"/>
    <col min="11009" max="11009" width="9.73046875" style="415" customWidth="1"/>
    <col min="11010" max="11010" width="0" style="415" hidden="1" customWidth="1"/>
    <col min="11011" max="11011" width="39.86328125" style="415" customWidth="1"/>
    <col min="11012" max="11012" width="11.3984375" style="415" customWidth="1"/>
    <col min="11013" max="11013" width="16.3984375" style="415" customWidth="1"/>
    <col min="11014" max="11014" width="10.73046875" style="415" bestFit="1" customWidth="1"/>
    <col min="11015" max="11017" width="10.73046875" style="415" customWidth="1"/>
    <col min="11018" max="11018" width="14.3984375" style="415" customWidth="1"/>
    <col min="11019" max="11019" width="17.73046875" style="415" customWidth="1"/>
    <col min="11020" max="11020" width="14.3984375" style="415" customWidth="1"/>
    <col min="11021" max="11022" width="7.86328125" style="415" customWidth="1"/>
    <col min="11023" max="11023" width="9.59765625" style="415" bestFit="1" customWidth="1"/>
    <col min="11024" max="11027" width="7.86328125" style="415" customWidth="1"/>
    <col min="11028" max="11028" width="9.73046875" style="415" customWidth="1"/>
    <col min="11029" max="11029" width="7.86328125" style="415" customWidth="1"/>
    <col min="11030" max="11030" width="8.265625" style="415" bestFit="1" customWidth="1"/>
    <col min="11031" max="11052" width="7.86328125" style="415" customWidth="1"/>
    <col min="11053" max="11053" width="23.265625" style="415" customWidth="1"/>
    <col min="11054" max="11054" width="28.265625" style="415" customWidth="1"/>
    <col min="11055" max="11055" width="33.59765625" style="415" customWidth="1"/>
    <col min="11056" max="11056" width="17.3984375" style="415" customWidth="1"/>
    <col min="11057" max="11063" width="0" style="415" hidden="1" customWidth="1"/>
    <col min="11064" max="11264" width="9.1328125" style="415"/>
    <col min="11265" max="11265" width="9.73046875" style="415" customWidth="1"/>
    <col min="11266" max="11266" width="0" style="415" hidden="1" customWidth="1"/>
    <col min="11267" max="11267" width="39.86328125" style="415" customWidth="1"/>
    <col min="11268" max="11268" width="11.3984375" style="415" customWidth="1"/>
    <col min="11269" max="11269" width="16.3984375" style="415" customWidth="1"/>
    <col min="11270" max="11270" width="10.73046875" style="415" bestFit="1" customWidth="1"/>
    <col min="11271" max="11273" width="10.73046875" style="415" customWidth="1"/>
    <col min="11274" max="11274" width="14.3984375" style="415" customWidth="1"/>
    <col min="11275" max="11275" width="17.73046875" style="415" customWidth="1"/>
    <col min="11276" max="11276" width="14.3984375" style="415" customWidth="1"/>
    <col min="11277" max="11278" width="7.86328125" style="415" customWidth="1"/>
    <col min="11279" max="11279" width="9.59765625" style="415" bestFit="1" customWidth="1"/>
    <col min="11280" max="11283" width="7.86328125" style="415" customWidth="1"/>
    <col min="11284" max="11284" width="9.73046875" style="415" customWidth="1"/>
    <col min="11285" max="11285" width="7.86328125" style="415" customWidth="1"/>
    <col min="11286" max="11286" width="8.265625" style="415" bestFit="1" customWidth="1"/>
    <col min="11287" max="11308" width="7.86328125" style="415" customWidth="1"/>
    <col min="11309" max="11309" width="23.265625" style="415" customWidth="1"/>
    <col min="11310" max="11310" width="28.265625" style="415" customWidth="1"/>
    <col min="11311" max="11311" width="33.59765625" style="415" customWidth="1"/>
    <col min="11312" max="11312" width="17.3984375" style="415" customWidth="1"/>
    <col min="11313" max="11319" width="0" style="415" hidden="1" customWidth="1"/>
    <col min="11320" max="11520" width="9.1328125" style="415"/>
    <col min="11521" max="11521" width="9.73046875" style="415" customWidth="1"/>
    <col min="11522" max="11522" width="0" style="415" hidden="1" customWidth="1"/>
    <col min="11523" max="11523" width="39.86328125" style="415" customWidth="1"/>
    <col min="11524" max="11524" width="11.3984375" style="415" customWidth="1"/>
    <col min="11525" max="11525" width="16.3984375" style="415" customWidth="1"/>
    <col min="11526" max="11526" width="10.73046875" style="415" bestFit="1" customWidth="1"/>
    <col min="11527" max="11529" width="10.73046875" style="415" customWidth="1"/>
    <col min="11530" max="11530" width="14.3984375" style="415" customWidth="1"/>
    <col min="11531" max="11531" width="17.73046875" style="415" customWidth="1"/>
    <col min="11532" max="11532" width="14.3984375" style="415" customWidth="1"/>
    <col min="11533" max="11534" width="7.86328125" style="415" customWidth="1"/>
    <col min="11535" max="11535" width="9.59765625" style="415" bestFit="1" customWidth="1"/>
    <col min="11536" max="11539" width="7.86328125" style="415" customWidth="1"/>
    <col min="11540" max="11540" width="9.73046875" style="415" customWidth="1"/>
    <col min="11541" max="11541" width="7.86328125" style="415" customWidth="1"/>
    <col min="11542" max="11542" width="8.265625" style="415" bestFit="1" customWidth="1"/>
    <col min="11543" max="11564" width="7.86328125" style="415" customWidth="1"/>
    <col min="11565" max="11565" width="23.265625" style="415" customWidth="1"/>
    <col min="11566" max="11566" width="28.265625" style="415" customWidth="1"/>
    <col min="11567" max="11567" width="33.59765625" style="415" customWidth="1"/>
    <col min="11568" max="11568" width="17.3984375" style="415" customWidth="1"/>
    <col min="11569" max="11575" width="0" style="415" hidden="1" customWidth="1"/>
    <col min="11576" max="11776" width="9.1328125" style="415"/>
    <col min="11777" max="11777" width="9.73046875" style="415" customWidth="1"/>
    <col min="11778" max="11778" width="0" style="415" hidden="1" customWidth="1"/>
    <col min="11779" max="11779" width="39.86328125" style="415" customWidth="1"/>
    <col min="11780" max="11780" width="11.3984375" style="415" customWidth="1"/>
    <col min="11781" max="11781" width="16.3984375" style="415" customWidth="1"/>
    <col min="11782" max="11782" width="10.73046875" style="415" bestFit="1" customWidth="1"/>
    <col min="11783" max="11785" width="10.73046875" style="415" customWidth="1"/>
    <col min="11786" max="11786" width="14.3984375" style="415" customWidth="1"/>
    <col min="11787" max="11787" width="17.73046875" style="415" customWidth="1"/>
    <col min="11788" max="11788" width="14.3984375" style="415" customWidth="1"/>
    <col min="11789" max="11790" width="7.86328125" style="415" customWidth="1"/>
    <col min="11791" max="11791" width="9.59765625" style="415" bestFit="1" customWidth="1"/>
    <col min="11792" max="11795" width="7.86328125" style="415" customWidth="1"/>
    <col min="11796" max="11796" width="9.73046875" style="415" customWidth="1"/>
    <col min="11797" max="11797" width="7.86328125" style="415" customWidth="1"/>
    <col min="11798" max="11798" width="8.265625" style="415" bestFit="1" customWidth="1"/>
    <col min="11799" max="11820" width="7.86328125" style="415" customWidth="1"/>
    <col min="11821" max="11821" width="23.265625" style="415" customWidth="1"/>
    <col min="11822" max="11822" width="28.265625" style="415" customWidth="1"/>
    <col min="11823" max="11823" width="33.59765625" style="415" customWidth="1"/>
    <col min="11824" max="11824" width="17.3984375" style="415" customWidth="1"/>
    <col min="11825" max="11831" width="0" style="415" hidden="1" customWidth="1"/>
    <col min="11832" max="12032" width="9.1328125" style="415"/>
    <col min="12033" max="12033" width="9.73046875" style="415" customWidth="1"/>
    <col min="12034" max="12034" width="0" style="415" hidden="1" customWidth="1"/>
    <col min="12035" max="12035" width="39.86328125" style="415" customWidth="1"/>
    <col min="12036" max="12036" width="11.3984375" style="415" customWidth="1"/>
    <col min="12037" max="12037" width="16.3984375" style="415" customWidth="1"/>
    <col min="12038" max="12038" width="10.73046875" style="415" bestFit="1" customWidth="1"/>
    <col min="12039" max="12041" width="10.73046875" style="415" customWidth="1"/>
    <col min="12042" max="12042" width="14.3984375" style="415" customWidth="1"/>
    <col min="12043" max="12043" width="17.73046875" style="415" customWidth="1"/>
    <col min="12044" max="12044" width="14.3984375" style="415" customWidth="1"/>
    <col min="12045" max="12046" width="7.86328125" style="415" customWidth="1"/>
    <col min="12047" max="12047" width="9.59765625" style="415" bestFit="1" customWidth="1"/>
    <col min="12048" max="12051" width="7.86328125" style="415" customWidth="1"/>
    <col min="12052" max="12052" width="9.73046875" style="415" customWidth="1"/>
    <col min="12053" max="12053" width="7.86328125" style="415" customWidth="1"/>
    <col min="12054" max="12054" width="8.265625" style="415" bestFit="1" customWidth="1"/>
    <col min="12055" max="12076" width="7.86328125" style="415" customWidth="1"/>
    <col min="12077" max="12077" width="23.265625" style="415" customWidth="1"/>
    <col min="12078" max="12078" width="28.265625" style="415" customWidth="1"/>
    <col min="12079" max="12079" width="33.59765625" style="415" customWidth="1"/>
    <col min="12080" max="12080" width="17.3984375" style="415" customWidth="1"/>
    <col min="12081" max="12087" width="0" style="415" hidden="1" customWidth="1"/>
    <col min="12088" max="12288" width="9.1328125" style="415"/>
    <col min="12289" max="12289" width="9.73046875" style="415" customWidth="1"/>
    <col min="12290" max="12290" width="0" style="415" hidden="1" customWidth="1"/>
    <col min="12291" max="12291" width="39.86328125" style="415" customWidth="1"/>
    <col min="12292" max="12292" width="11.3984375" style="415" customWidth="1"/>
    <col min="12293" max="12293" width="16.3984375" style="415" customWidth="1"/>
    <col min="12294" max="12294" width="10.73046875" style="415" bestFit="1" customWidth="1"/>
    <col min="12295" max="12297" width="10.73046875" style="415" customWidth="1"/>
    <col min="12298" max="12298" width="14.3984375" style="415" customWidth="1"/>
    <col min="12299" max="12299" width="17.73046875" style="415" customWidth="1"/>
    <col min="12300" max="12300" width="14.3984375" style="415" customWidth="1"/>
    <col min="12301" max="12302" width="7.86328125" style="415" customWidth="1"/>
    <col min="12303" max="12303" width="9.59765625" style="415" bestFit="1" customWidth="1"/>
    <col min="12304" max="12307" width="7.86328125" style="415" customWidth="1"/>
    <col min="12308" max="12308" width="9.73046875" style="415" customWidth="1"/>
    <col min="12309" max="12309" width="7.86328125" style="415" customWidth="1"/>
    <col min="12310" max="12310" width="8.265625" style="415" bestFit="1" customWidth="1"/>
    <col min="12311" max="12332" width="7.86328125" style="415" customWidth="1"/>
    <col min="12333" max="12333" width="23.265625" style="415" customWidth="1"/>
    <col min="12334" max="12334" width="28.265625" style="415" customWidth="1"/>
    <col min="12335" max="12335" width="33.59765625" style="415" customWidth="1"/>
    <col min="12336" max="12336" width="17.3984375" style="415" customWidth="1"/>
    <col min="12337" max="12343" width="0" style="415" hidden="1" customWidth="1"/>
    <col min="12344" max="12544" width="9.1328125" style="415"/>
    <col min="12545" max="12545" width="9.73046875" style="415" customWidth="1"/>
    <col min="12546" max="12546" width="0" style="415" hidden="1" customWidth="1"/>
    <col min="12547" max="12547" width="39.86328125" style="415" customWidth="1"/>
    <col min="12548" max="12548" width="11.3984375" style="415" customWidth="1"/>
    <col min="12549" max="12549" width="16.3984375" style="415" customWidth="1"/>
    <col min="12550" max="12550" width="10.73046875" style="415" bestFit="1" customWidth="1"/>
    <col min="12551" max="12553" width="10.73046875" style="415" customWidth="1"/>
    <col min="12554" max="12554" width="14.3984375" style="415" customWidth="1"/>
    <col min="12555" max="12555" width="17.73046875" style="415" customWidth="1"/>
    <col min="12556" max="12556" width="14.3984375" style="415" customWidth="1"/>
    <col min="12557" max="12558" width="7.86328125" style="415" customWidth="1"/>
    <col min="12559" max="12559" width="9.59765625" style="415" bestFit="1" customWidth="1"/>
    <col min="12560" max="12563" width="7.86328125" style="415" customWidth="1"/>
    <col min="12564" max="12564" width="9.73046875" style="415" customWidth="1"/>
    <col min="12565" max="12565" width="7.86328125" style="415" customWidth="1"/>
    <col min="12566" max="12566" width="8.265625" style="415" bestFit="1" customWidth="1"/>
    <col min="12567" max="12588" width="7.86328125" style="415" customWidth="1"/>
    <col min="12589" max="12589" width="23.265625" style="415" customWidth="1"/>
    <col min="12590" max="12590" width="28.265625" style="415" customWidth="1"/>
    <col min="12591" max="12591" width="33.59765625" style="415" customWidth="1"/>
    <col min="12592" max="12592" width="17.3984375" style="415" customWidth="1"/>
    <col min="12593" max="12599" width="0" style="415" hidden="1" customWidth="1"/>
    <col min="12600" max="12800" width="9.1328125" style="415"/>
    <col min="12801" max="12801" width="9.73046875" style="415" customWidth="1"/>
    <col min="12802" max="12802" width="0" style="415" hidden="1" customWidth="1"/>
    <col min="12803" max="12803" width="39.86328125" style="415" customWidth="1"/>
    <col min="12804" max="12804" width="11.3984375" style="415" customWidth="1"/>
    <col min="12805" max="12805" width="16.3984375" style="415" customWidth="1"/>
    <col min="12806" max="12806" width="10.73046875" style="415" bestFit="1" customWidth="1"/>
    <col min="12807" max="12809" width="10.73046875" style="415" customWidth="1"/>
    <col min="12810" max="12810" width="14.3984375" style="415" customWidth="1"/>
    <col min="12811" max="12811" width="17.73046875" style="415" customWidth="1"/>
    <col min="12812" max="12812" width="14.3984375" style="415" customWidth="1"/>
    <col min="12813" max="12814" width="7.86328125" style="415" customWidth="1"/>
    <col min="12815" max="12815" width="9.59765625" style="415" bestFit="1" customWidth="1"/>
    <col min="12816" max="12819" width="7.86328125" style="415" customWidth="1"/>
    <col min="12820" max="12820" width="9.73046875" style="415" customWidth="1"/>
    <col min="12821" max="12821" width="7.86328125" style="415" customWidth="1"/>
    <col min="12822" max="12822" width="8.265625" style="415" bestFit="1" customWidth="1"/>
    <col min="12823" max="12844" width="7.86328125" style="415" customWidth="1"/>
    <col min="12845" max="12845" width="23.265625" style="415" customWidth="1"/>
    <col min="12846" max="12846" width="28.265625" style="415" customWidth="1"/>
    <col min="12847" max="12847" width="33.59765625" style="415" customWidth="1"/>
    <col min="12848" max="12848" width="17.3984375" style="415" customWidth="1"/>
    <col min="12849" max="12855" width="0" style="415" hidden="1" customWidth="1"/>
    <col min="12856" max="13056" width="9.1328125" style="415"/>
    <col min="13057" max="13057" width="9.73046875" style="415" customWidth="1"/>
    <col min="13058" max="13058" width="0" style="415" hidden="1" customWidth="1"/>
    <col min="13059" max="13059" width="39.86328125" style="415" customWidth="1"/>
    <col min="13060" max="13060" width="11.3984375" style="415" customWidth="1"/>
    <col min="13061" max="13061" width="16.3984375" style="415" customWidth="1"/>
    <col min="13062" max="13062" width="10.73046875" style="415" bestFit="1" customWidth="1"/>
    <col min="13063" max="13065" width="10.73046875" style="415" customWidth="1"/>
    <col min="13066" max="13066" width="14.3984375" style="415" customWidth="1"/>
    <col min="13067" max="13067" width="17.73046875" style="415" customWidth="1"/>
    <col min="13068" max="13068" width="14.3984375" style="415" customWidth="1"/>
    <col min="13069" max="13070" width="7.86328125" style="415" customWidth="1"/>
    <col min="13071" max="13071" width="9.59765625" style="415" bestFit="1" customWidth="1"/>
    <col min="13072" max="13075" width="7.86328125" style="415" customWidth="1"/>
    <col min="13076" max="13076" width="9.73046875" style="415" customWidth="1"/>
    <col min="13077" max="13077" width="7.86328125" style="415" customWidth="1"/>
    <col min="13078" max="13078" width="8.265625" style="415" bestFit="1" customWidth="1"/>
    <col min="13079" max="13100" width="7.86328125" style="415" customWidth="1"/>
    <col min="13101" max="13101" width="23.265625" style="415" customWidth="1"/>
    <col min="13102" max="13102" width="28.265625" style="415" customWidth="1"/>
    <col min="13103" max="13103" width="33.59765625" style="415" customWidth="1"/>
    <col min="13104" max="13104" width="17.3984375" style="415" customWidth="1"/>
    <col min="13105" max="13111" width="0" style="415" hidden="1" customWidth="1"/>
    <col min="13112" max="13312" width="9.1328125" style="415"/>
    <col min="13313" max="13313" width="9.73046875" style="415" customWidth="1"/>
    <col min="13314" max="13314" width="0" style="415" hidden="1" customWidth="1"/>
    <col min="13315" max="13315" width="39.86328125" style="415" customWidth="1"/>
    <col min="13316" max="13316" width="11.3984375" style="415" customWidth="1"/>
    <col min="13317" max="13317" width="16.3984375" style="415" customWidth="1"/>
    <col min="13318" max="13318" width="10.73046875" style="415" bestFit="1" customWidth="1"/>
    <col min="13319" max="13321" width="10.73046875" style="415" customWidth="1"/>
    <col min="13322" max="13322" width="14.3984375" style="415" customWidth="1"/>
    <col min="13323" max="13323" width="17.73046875" style="415" customWidth="1"/>
    <col min="13324" max="13324" width="14.3984375" style="415" customWidth="1"/>
    <col min="13325" max="13326" width="7.86328125" style="415" customWidth="1"/>
    <col min="13327" max="13327" width="9.59765625" style="415" bestFit="1" customWidth="1"/>
    <col min="13328" max="13331" width="7.86328125" style="415" customWidth="1"/>
    <col min="13332" max="13332" width="9.73046875" style="415" customWidth="1"/>
    <col min="13333" max="13333" width="7.86328125" style="415" customWidth="1"/>
    <col min="13334" max="13334" width="8.265625" style="415" bestFit="1" customWidth="1"/>
    <col min="13335" max="13356" width="7.86328125" style="415" customWidth="1"/>
    <col min="13357" max="13357" width="23.265625" style="415" customWidth="1"/>
    <col min="13358" max="13358" width="28.265625" style="415" customWidth="1"/>
    <col min="13359" max="13359" width="33.59765625" style="415" customWidth="1"/>
    <col min="13360" max="13360" width="17.3984375" style="415" customWidth="1"/>
    <col min="13361" max="13367" width="0" style="415" hidden="1" customWidth="1"/>
    <col min="13368" max="13568" width="9.1328125" style="415"/>
    <col min="13569" max="13569" width="9.73046875" style="415" customWidth="1"/>
    <col min="13570" max="13570" width="0" style="415" hidden="1" customWidth="1"/>
    <col min="13571" max="13571" width="39.86328125" style="415" customWidth="1"/>
    <col min="13572" max="13572" width="11.3984375" style="415" customWidth="1"/>
    <col min="13573" max="13573" width="16.3984375" style="415" customWidth="1"/>
    <col min="13574" max="13574" width="10.73046875" style="415" bestFit="1" customWidth="1"/>
    <col min="13575" max="13577" width="10.73046875" style="415" customWidth="1"/>
    <col min="13578" max="13578" width="14.3984375" style="415" customWidth="1"/>
    <col min="13579" max="13579" width="17.73046875" style="415" customWidth="1"/>
    <col min="13580" max="13580" width="14.3984375" style="415" customWidth="1"/>
    <col min="13581" max="13582" width="7.86328125" style="415" customWidth="1"/>
    <col min="13583" max="13583" width="9.59765625" style="415" bestFit="1" customWidth="1"/>
    <col min="13584" max="13587" width="7.86328125" style="415" customWidth="1"/>
    <col min="13588" max="13588" width="9.73046875" style="415" customWidth="1"/>
    <col min="13589" max="13589" width="7.86328125" style="415" customWidth="1"/>
    <col min="13590" max="13590" width="8.265625" style="415" bestFit="1" customWidth="1"/>
    <col min="13591" max="13612" width="7.86328125" style="415" customWidth="1"/>
    <col min="13613" max="13613" width="23.265625" style="415" customWidth="1"/>
    <col min="13614" max="13614" width="28.265625" style="415" customWidth="1"/>
    <col min="13615" max="13615" width="33.59765625" style="415" customWidth="1"/>
    <col min="13616" max="13616" width="17.3984375" style="415" customWidth="1"/>
    <col min="13617" max="13623" width="0" style="415" hidden="1" customWidth="1"/>
    <col min="13624" max="13824" width="9.1328125" style="415"/>
    <col min="13825" max="13825" width="9.73046875" style="415" customWidth="1"/>
    <col min="13826" max="13826" width="0" style="415" hidden="1" customWidth="1"/>
    <col min="13827" max="13827" width="39.86328125" style="415" customWidth="1"/>
    <col min="13828" max="13828" width="11.3984375" style="415" customWidth="1"/>
    <col min="13829" max="13829" width="16.3984375" style="415" customWidth="1"/>
    <col min="13830" max="13830" width="10.73046875" style="415" bestFit="1" customWidth="1"/>
    <col min="13831" max="13833" width="10.73046875" style="415" customWidth="1"/>
    <col min="13834" max="13834" width="14.3984375" style="415" customWidth="1"/>
    <col min="13835" max="13835" width="17.73046875" style="415" customWidth="1"/>
    <col min="13836" max="13836" width="14.3984375" style="415" customWidth="1"/>
    <col min="13837" max="13838" width="7.86328125" style="415" customWidth="1"/>
    <col min="13839" max="13839" width="9.59765625" style="415" bestFit="1" customWidth="1"/>
    <col min="13840" max="13843" width="7.86328125" style="415" customWidth="1"/>
    <col min="13844" max="13844" width="9.73046875" style="415" customWidth="1"/>
    <col min="13845" max="13845" width="7.86328125" style="415" customWidth="1"/>
    <col min="13846" max="13846" width="8.265625" style="415" bestFit="1" customWidth="1"/>
    <col min="13847" max="13868" width="7.86328125" style="415" customWidth="1"/>
    <col min="13869" max="13869" width="23.265625" style="415" customWidth="1"/>
    <col min="13870" max="13870" width="28.265625" style="415" customWidth="1"/>
    <col min="13871" max="13871" width="33.59765625" style="415" customWidth="1"/>
    <col min="13872" max="13872" width="17.3984375" style="415" customWidth="1"/>
    <col min="13873" max="13879" width="0" style="415" hidden="1" customWidth="1"/>
    <col min="13880" max="14080" width="9.1328125" style="415"/>
    <col min="14081" max="14081" width="9.73046875" style="415" customWidth="1"/>
    <col min="14082" max="14082" width="0" style="415" hidden="1" customWidth="1"/>
    <col min="14083" max="14083" width="39.86328125" style="415" customWidth="1"/>
    <col min="14084" max="14084" width="11.3984375" style="415" customWidth="1"/>
    <col min="14085" max="14085" width="16.3984375" style="415" customWidth="1"/>
    <col min="14086" max="14086" width="10.73046875" style="415" bestFit="1" customWidth="1"/>
    <col min="14087" max="14089" width="10.73046875" style="415" customWidth="1"/>
    <col min="14090" max="14090" width="14.3984375" style="415" customWidth="1"/>
    <col min="14091" max="14091" width="17.73046875" style="415" customWidth="1"/>
    <col min="14092" max="14092" width="14.3984375" style="415" customWidth="1"/>
    <col min="14093" max="14094" width="7.86328125" style="415" customWidth="1"/>
    <col min="14095" max="14095" width="9.59765625" style="415" bestFit="1" customWidth="1"/>
    <col min="14096" max="14099" width="7.86328125" style="415" customWidth="1"/>
    <col min="14100" max="14100" width="9.73046875" style="415" customWidth="1"/>
    <col min="14101" max="14101" width="7.86328125" style="415" customWidth="1"/>
    <col min="14102" max="14102" width="8.265625" style="415" bestFit="1" customWidth="1"/>
    <col min="14103" max="14124" width="7.86328125" style="415" customWidth="1"/>
    <col min="14125" max="14125" width="23.265625" style="415" customWidth="1"/>
    <col min="14126" max="14126" width="28.265625" style="415" customWidth="1"/>
    <col min="14127" max="14127" width="33.59765625" style="415" customWidth="1"/>
    <col min="14128" max="14128" width="17.3984375" style="415" customWidth="1"/>
    <col min="14129" max="14135" width="0" style="415" hidden="1" customWidth="1"/>
    <col min="14136" max="14336" width="9.1328125" style="415"/>
    <col min="14337" max="14337" width="9.73046875" style="415" customWidth="1"/>
    <col min="14338" max="14338" width="0" style="415" hidden="1" customWidth="1"/>
    <col min="14339" max="14339" width="39.86328125" style="415" customWidth="1"/>
    <col min="14340" max="14340" width="11.3984375" style="415" customWidth="1"/>
    <col min="14341" max="14341" width="16.3984375" style="415" customWidth="1"/>
    <col min="14342" max="14342" width="10.73046875" style="415" bestFit="1" customWidth="1"/>
    <col min="14343" max="14345" width="10.73046875" style="415" customWidth="1"/>
    <col min="14346" max="14346" width="14.3984375" style="415" customWidth="1"/>
    <col min="14347" max="14347" width="17.73046875" style="415" customWidth="1"/>
    <col min="14348" max="14348" width="14.3984375" style="415" customWidth="1"/>
    <col min="14349" max="14350" width="7.86328125" style="415" customWidth="1"/>
    <col min="14351" max="14351" width="9.59765625" style="415" bestFit="1" customWidth="1"/>
    <col min="14352" max="14355" width="7.86328125" style="415" customWidth="1"/>
    <col min="14356" max="14356" width="9.73046875" style="415" customWidth="1"/>
    <col min="14357" max="14357" width="7.86328125" style="415" customWidth="1"/>
    <col min="14358" max="14358" width="8.265625" style="415" bestFit="1" customWidth="1"/>
    <col min="14359" max="14380" width="7.86328125" style="415" customWidth="1"/>
    <col min="14381" max="14381" width="23.265625" style="415" customWidth="1"/>
    <col min="14382" max="14382" width="28.265625" style="415" customWidth="1"/>
    <col min="14383" max="14383" width="33.59765625" style="415" customWidth="1"/>
    <col min="14384" max="14384" width="17.3984375" style="415" customWidth="1"/>
    <col min="14385" max="14391" width="0" style="415" hidden="1" customWidth="1"/>
    <col min="14392" max="14592" width="9.1328125" style="415"/>
    <col min="14593" max="14593" width="9.73046875" style="415" customWidth="1"/>
    <col min="14594" max="14594" width="0" style="415" hidden="1" customWidth="1"/>
    <col min="14595" max="14595" width="39.86328125" style="415" customWidth="1"/>
    <col min="14596" max="14596" width="11.3984375" style="415" customWidth="1"/>
    <col min="14597" max="14597" width="16.3984375" style="415" customWidth="1"/>
    <col min="14598" max="14598" width="10.73046875" style="415" bestFit="1" customWidth="1"/>
    <col min="14599" max="14601" width="10.73046875" style="415" customWidth="1"/>
    <col min="14602" max="14602" width="14.3984375" style="415" customWidth="1"/>
    <col min="14603" max="14603" width="17.73046875" style="415" customWidth="1"/>
    <col min="14604" max="14604" width="14.3984375" style="415" customWidth="1"/>
    <col min="14605" max="14606" width="7.86328125" style="415" customWidth="1"/>
    <col min="14607" max="14607" width="9.59765625" style="415" bestFit="1" customWidth="1"/>
    <col min="14608" max="14611" width="7.86328125" style="415" customWidth="1"/>
    <col min="14612" max="14612" width="9.73046875" style="415" customWidth="1"/>
    <col min="14613" max="14613" width="7.86328125" style="415" customWidth="1"/>
    <col min="14614" max="14614" width="8.265625" style="415" bestFit="1" customWidth="1"/>
    <col min="14615" max="14636" width="7.86328125" style="415" customWidth="1"/>
    <col min="14637" max="14637" width="23.265625" style="415" customWidth="1"/>
    <col min="14638" max="14638" width="28.265625" style="415" customWidth="1"/>
    <col min="14639" max="14639" width="33.59765625" style="415" customWidth="1"/>
    <col min="14640" max="14640" width="17.3984375" style="415" customWidth="1"/>
    <col min="14641" max="14647" width="0" style="415" hidden="1" customWidth="1"/>
    <col min="14648" max="14848" width="9.1328125" style="415"/>
    <col min="14849" max="14849" width="9.73046875" style="415" customWidth="1"/>
    <col min="14850" max="14850" width="0" style="415" hidden="1" customWidth="1"/>
    <col min="14851" max="14851" width="39.86328125" style="415" customWidth="1"/>
    <col min="14852" max="14852" width="11.3984375" style="415" customWidth="1"/>
    <col min="14853" max="14853" width="16.3984375" style="415" customWidth="1"/>
    <col min="14854" max="14854" width="10.73046875" style="415" bestFit="1" customWidth="1"/>
    <col min="14855" max="14857" width="10.73046875" style="415" customWidth="1"/>
    <col min="14858" max="14858" width="14.3984375" style="415" customWidth="1"/>
    <col min="14859" max="14859" width="17.73046875" style="415" customWidth="1"/>
    <col min="14860" max="14860" width="14.3984375" style="415" customWidth="1"/>
    <col min="14861" max="14862" width="7.86328125" style="415" customWidth="1"/>
    <col min="14863" max="14863" width="9.59765625" style="415" bestFit="1" customWidth="1"/>
    <col min="14864" max="14867" width="7.86328125" style="415" customWidth="1"/>
    <col min="14868" max="14868" width="9.73046875" style="415" customWidth="1"/>
    <col min="14869" max="14869" width="7.86328125" style="415" customWidth="1"/>
    <col min="14870" max="14870" width="8.265625" style="415" bestFit="1" customWidth="1"/>
    <col min="14871" max="14892" width="7.86328125" style="415" customWidth="1"/>
    <col min="14893" max="14893" width="23.265625" style="415" customWidth="1"/>
    <col min="14894" max="14894" width="28.265625" style="415" customWidth="1"/>
    <col min="14895" max="14895" width="33.59765625" style="415" customWidth="1"/>
    <col min="14896" max="14896" width="17.3984375" style="415" customWidth="1"/>
    <col min="14897" max="14903" width="0" style="415" hidden="1" customWidth="1"/>
    <col min="14904" max="15104" width="9.1328125" style="415"/>
    <col min="15105" max="15105" width="9.73046875" style="415" customWidth="1"/>
    <col min="15106" max="15106" width="0" style="415" hidden="1" customWidth="1"/>
    <col min="15107" max="15107" width="39.86328125" style="415" customWidth="1"/>
    <col min="15108" max="15108" width="11.3984375" style="415" customWidth="1"/>
    <col min="15109" max="15109" width="16.3984375" style="415" customWidth="1"/>
    <col min="15110" max="15110" width="10.73046875" style="415" bestFit="1" customWidth="1"/>
    <col min="15111" max="15113" width="10.73046875" style="415" customWidth="1"/>
    <col min="15114" max="15114" width="14.3984375" style="415" customWidth="1"/>
    <col min="15115" max="15115" width="17.73046875" style="415" customWidth="1"/>
    <col min="15116" max="15116" width="14.3984375" style="415" customWidth="1"/>
    <col min="15117" max="15118" width="7.86328125" style="415" customWidth="1"/>
    <col min="15119" max="15119" width="9.59765625" style="415" bestFit="1" customWidth="1"/>
    <col min="15120" max="15123" width="7.86328125" style="415" customWidth="1"/>
    <col min="15124" max="15124" width="9.73046875" style="415" customWidth="1"/>
    <col min="15125" max="15125" width="7.86328125" style="415" customWidth="1"/>
    <col min="15126" max="15126" width="8.265625" style="415" bestFit="1" customWidth="1"/>
    <col min="15127" max="15148" width="7.86328125" style="415" customWidth="1"/>
    <col min="15149" max="15149" width="23.265625" style="415" customWidth="1"/>
    <col min="15150" max="15150" width="28.265625" style="415" customWidth="1"/>
    <col min="15151" max="15151" width="33.59765625" style="415" customWidth="1"/>
    <col min="15152" max="15152" width="17.3984375" style="415" customWidth="1"/>
    <col min="15153" max="15159" width="0" style="415" hidden="1" customWidth="1"/>
    <col min="15160" max="15360" width="9.1328125" style="415"/>
    <col min="15361" max="15361" width="9.73046875" style="415" customWidth="1"/>
    <col min="15362" max="15362" width="0" style="415" hidden="1" customWidth="1"/>
    <col min="15363" max="15363" width="39.86328125" style="415" customWidth="1"/>
    <col min="15364" max="15364" width="11.3984375" style="415" customWidth="1"/>
    <col min="15365" max="15365" width="16.3984375" style="415" customWidth="1"/>
    <col min="15366" max="15366" width="10.73046875" style="415" bestFit="1" customWidth="1"/>
    <col min="15367" max="15369" width="10.73046875" style="415" customWidth="1"/>
    <col min="15370" max="15370" width="14.3984375" style="415" customWidth="1"/>
    <col min="15371" max="15371" width="17.73046875" style="415" customWidth="1"/>
    <col min="15372" max="15372" width="14.3984375" style="415" customWidth="1"/>
    <col min="15373" max="15374" width="7.86328125" style="415" customWidth="1"/>
    <col min="15375" max="15375" width="9.59765625" style="415" bestFit="1" customWidth="1"/>
    <col min="15376" max="15379" width="7.86328125" style="415" customWidth="1"/>
    <col min="15380" max="15380" width="9.73046875" style="415" customWidth="1"/>
    <col min="15381" max="15381" width="7.86328125" style="415" customWidth="1"/>
    <col min="15382" max="15382" width="8.265625" style="415" bestFit="1" customWidth="1"/>
    <col min="15383" max="15404" width="7.86328125" style="415" customWidth="1"/>
    <col min="15405" max="15405" width="23.265625" style="415" customWidth="1"/>
    <col min="15406" max="15406" width="28.265625" style="415" customWidth="1"/>
    <col min="15407" max="15407" width="33.59765625" style="415" customWidth="1"/>
    <col min="15408" max="15408" width="17.3984375" style="415" customWidth="1"/>
    <col min="15409" max="15415" width="0" style="415" hidden="1" customWidth="1"/>
    <col min="15416" max="15616" width="9.1328125" style="415"/>
    <col min="15617" max="15617" width="9.73046875" style="415" customWidth="1"/>
    <col min="15618" max="15618" width="0" style="415" hidden="1" customWidth="1"/>
    <col min="15619" max="15619" width="39.86328125" style="415" customWidth="1"/>
    <col min="15620" max="15620" width="11.3984375" style="415" customWidth="1"/>
    <col min="15621" max="15621" width="16.3984375" style="415" customWidth="1"/>
    <col min="15622" max="15622" width="10.73046875" style="415" bestFit="1" customWidth="1"/>
    <col min="15623" max="15625" width="10.73046875" style="415" customWidth="1"/>
    <col min="15626" max="15626" width="14.3984375" style="415" customWidth="1"/>
    <col min="15627" max="15627" width="17.73046875" style="415" customWidth="1"/>
    <col min="15628" max="15628" width="14.3984375" style="415" customWidth="1"/>
    <col min="15629" max="15630" width="7.86328125" style="415" customWidth="1"/>
    <col min="15631" max="15631" width="9.59765625" style="415" bestFit="1" customWidth="1"/>
    <col min="15632" max="15635" width="7.86328125" style="415" customWidth="1"/>
    <col min="15636" max="15636" width="9.73046875" style="415" customWidth="1"/>
    <col min="15637" max="15637" width="7.86328125" style="415" customWidth="1"/>
    <col min="15638" max="15638" width="8.265625" style="415" bestFit="1" customWidth="1"/>
    <col min="15639" max="15660" width="7.86328125" style="415" customWidth="1"/>
    <col min="15661" max="15661" width="23.265625" style="415" customWidth="1"/>
    <col min="15662" max="15662" width="28.265625" style="415" customWidth="1"/>
    <col min="15663" max="15663" width="33.59765625" style="415" customWidth="1"/>
    <col min="15664" max="15664" width="17.3984375" style="415" customWidth="1"/>
    <col min="15665" max="15671" width="0" style="415" hidden="1" customWidth="1"/>
    <col min="15672" max="15872" width="9.1328125" style="415"/>
    <col min="15873" max="15873" width="9.73046875" style="415" customWidth="1"/>
    <col min="15874" max="15874" width="0" style="415" hidden="1" customWidth="1"/>
    <col min="15875" max="15875" width="39.86328125" style="415" customWidth="1"/>
    <col min="15876" max="15876" width="11.3984375" style="415" customWidth="1"/>
    <col min="15877" max="15877" width="16.3984375" style="415" customWidth="1"/>
    <col min="15878" max="15878" width="10.73046875" style="415" bestFit="1" customWidth="1"/>
    <col min="15879" max="15881" width="10.73046875" style="415" customWidth="1"/>
    <col min="15882" max="15882" width="14.3984375" style="415" customWidth="1"/>
    <col min="15883" max="15883" width="17.73046875" style="415" customWidth="1"/>
    <col min="15884" max="15884" width="14.3984375" style="415" customWidth="1"/>
    <col min="15885" max="15886" width="7.86328125" style="415" customWidth="1"/>
    <col min="15887" max="15887" width="9.59765625" style="415" bestFit="1" customWidth="1"/>
    <col min="15888" max="15891" width="7.86328125" style="415" customWidth="1"/>
    <col min="15892" max="15892" width="9.73046875" style="415" customWidth="1"/>
    <col min="15893" max="15893" width="7.86328125" style="415" customWidth="1"/>
    <col min="15894" max="15894" width="8.265625" style="415" bestFit="1" customWidth="1"/>
    <col min="15895" max="15916" width="7.86328125" style="415" customWidth="1"/>
    <col min="15917" max="15917" width="23.265625" style="415" customWidth="1"/>
    <col min="15918" max="15918" width="28.265625" style="415" customWidth="1"/>
    <col min="15919" max="15919" width="33.59765625" style="415" customWidth="1"/>
    <col min="15920" max="15920" width="17.3984375" style="415" customWidth="1"/>
    <col min="15921" max="15927" width="0" style="415" hidden="1" customWidth="1"/>
    <col min="15928" max="16128" width="9.1328125" style="415"/>
    <col min="16129" max="16129" width="9.73046875" style="415" customWidth="1"/>
    <col min="16130" max="16130" width="0" style="415" hidden="1" customWidth="1"/>
    <col min="16131" max="16131" width="39.86328125" style="415" customWidth="1"/>
    <col min="16132" max="16132" width="11.3984375" style="415" customWidth="1"/>
    <col min="16133" max="16133" width="16.3984375" style="415" customWidth="1"/>
    <col min="16134" max="16134" width="10.73046875" style="415" bestFit="1" customWidth="1"/>
    <col min="16135" max="16137" width="10.73046875" style="415" customWidth="1"/>
    <col min="16138" max="16138" width="14.3984375" style="415" customWidth="1"/>
    <col min="16139" max="16139" width="17.73046875" style="415" customWidth="1"/>
    <col min="16140" max="16140" width="14.3984375" style="415" customWidth="1"/>
    <col min="16141" max="16142" width="7.86328125" style="415" customWidth="1"/>
    <col min="16143" max="16143" width="9.59765625" style="415" bestFit="1" customWidth="1"/>
    <col min="16144" max="16147" width="7.86328125" style="415" customWidth="1"/>
    <col min="16148" max="16148" width="9.73046875" style="415" customWidth="1"/>
    <col min="16149" max="16149" width="7.86328125" style="415" customWidth="1"/>
    <col min="16150" max="16150" width="8.265625" style="415" bestFit="1" customWidth="1"/>
    <col min="16151" max="16172" width="7.86328125" style="415" customWidth="1"/>
    <col min="16173" max="16173" width="23.265625" style="415" customWidth="1"/>
    <col min="16174" max="16174" width="28.265625" style="415" customWidth="1"/>
    <col min="16175" max="16175" width="33.59765625" style="415" customWidth="1"/>
    <col min="16176" max="16176" width="17.3984375" style="415" customWidth="1"/>
    <col min="16177" max="16183" width="0" style="415" hidden="1" customWidth="1"/>
    <col min="16184" max="16384" width="9.1328125" style="415"/>
  </cols>
  <sheetData>
    <row r="1" spans="1:256" ht="37.5" customHeight="1">
      <c r="A1" s="903" t="s">
        <v>1387</v>
      </c>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BD1" s="414">
        <f>SUM(BD6:BD91)</f>
        <v>67</v>
      </c>
      <c r="BE1" s="414">
        <f>SUM(BE6:BE91)</f>
        <v>0</v>
      </c>
      <c r="BF1" s="414">
        <f>SUM(BF6:BF91)</f>
        <v>0</v>
      </c>
      <c r="BG1" s="414">
        <f>SUM(BG6:BG91)</f>
        <v>0</v>
      </c>
    </row>
    <row r="2" spans="1:256" ht="18.75" customHeight="1">
      <c r="A2" s="904" t="s">
        <v>1469</v>
      </c>
      <c r="B2" s="904"/>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04"/>
      <c r="AR2" s="904"/>
      <c r="AS2" s="904"/>
      <c r="AT2" s="904"/>
      <c r="AU2" s="904"/>
      <c r="AV2" s="416"/>
    </row>
    <row r="3" spans="1:256" s="421" customFormat="1" ht="20.25" customHeight="1">
      <c r="A3" s="901" t="s">
        <v>711</v>
      </c>
      <c r="B3" s="901"/>
      <c r="C3" s="901" t="s">
        <v>712</v>
      </c>
      <c r="D3" s="901" t="s">
        <v>713</v>
      </c>
      <c r="E3" s="902" t="s">
        <v>714</v>
      </c>
      <c r="F3" s="902" t="s">
        <v>715</v>
      </c>
      <c r="G3" s="636"/>
      <c r="H3" s="636"/>
      <c r="I3" s="636"/>
      <c r="J3" s="940" t="s">
        <v>716</v>
      </c>
      <c r="K3" s="941"/>
      <c r="L3" s="942"/>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901" t="s">
        <v>1379</v>
      </c>
      <c r="AT3" s="901" t="s">
        <v>718</v>
      </c>
      <c r="AU3" s="901" t="s">
        <v>719</v>
      </c>
      <c r="AV3" s="901" t="s">
        <v>720</v>
      </c>
      <c r="BD3" s="635"/>
      <c r="BG3" s="422"/>
    </row>
    <row r="4" spans="1:256" s="421" customFormat="1" ht="49.15" customHeight="1">
      <c r="A4" s="901"/>
      <c r="B4" s="901"/>
      <c r="C4" s="901"/>
      <c r="D4" s="901"/>
      <c r="E4" s="902"/>
      <c r="F4" s="902"/>
      <c r="G4" s="636"/>
      <c r="H4" s="636"/>
      <c r="I4" s="636"/>
      <c r="J4" s="636" t="s">
        <v>721</v>
      </c>
      <c r="K4" s="626"/>
      <c r="L4" s="626" t="s">
        <v>722</v>
      </c>
      <c r="M4" s="653" t="s">
        <v>506</v>
      </c>
      <c r="N4" s="653" t="s">
        <v>252</v>
      </c>
      <c r="O4" s="653" t="s">
        <v>723</v>
      </c>
      <c r="P4" s="654" t="s">
        <v>1</v>
      </c>
      <c r="Q4" s="654" t="s">
        <v>11</v>
      </c>
      <c r="R4" s="654" t="s">
        <v>3</v>
      </c>
      <c r="S4" s="654" t="s">
        <v>425</v>
      </c>
      <c r="T4" s="654" t="s">
        <v>724</v>
      </c>
      <c r="U4" s="654" t="s">
        <v>725</v>
      </c>
      <c r="V4" s="654" t="s">
        <v>726</v>
      </c>
      <c r="W4" s="654" t="s">
        <v>727</v>
      </c>
      <c r="X4" s="654" t="s">
        <v>251</v>
      </c>
      <c r="Y4" s="654" t="s">
        <v>248</v>
      </c>
      <c r="Z4" s="654" t="s">
        <v>23</v>
      </c>
      <c r="AA4" s="654" t="s">
        <v>256</v>
      </c>
      <c r="AB4" s="654" t="s">
        <v>728</v>
      </c>
      <c r="AC4" s="654" t="s">
        <v>729</v>
      </c>
      <c r="AD4" s="654" t="s">
        <v>730</v>
      </c>
      <c r="AE4" s="654" t="s">
        <v>731</v>
      </c>
      <c r="AF4" s="654" t="s">
        <v>732</v>
      </c>
      <c r="AG4" s="654" t="s">
        <v>251</v>
      </c>
      <c r="AH4" s="654" t="s">
        <v>733</v>
      </c>
      <c r="AI4" s="654" t="s">
        <v>734</v>
      </c>
      <c r="AJ4" s="654" t="s">
        <v>735</v>
      </c>
      <c r="AK4" s="654" t="s">
        <v>736</v>
      </c>
      <c r="AL4" s="654" t="s">
        <v>737</v>
      </c>
      <c r="AM4" s="654" t="s">
        <v>738</v>
      </c>
      <c r="AN4" s="654" t="s">
        <v>739</v>
      </c>
      <c r="AO4" s="654" t="s">
        <v>740</v>
      </c>
      <c r="AP4" s="654" t="s">
        <v>741</v>
      </c>
      <c r="AQ4" s="654" t="s">
        <v>742</v>
      </c>
      <c r="AR4" s="654" t="s">
        <v>743</v>
      </c>
      <c r="AS4" s="901"/>
      <c r="AT4" s="901"/>
      <c r="AU4" s="901"/>
      <c r="AV4" s="901"/>
      <c r="BD4" s="621" t="s">
        <v>744</v>
      </c>
      <c r="BE4" s="425" t="s">
        <v>745</v>
      </c>
      <c r="BF4" s="425" t="s">
        <v>746</v>
      </c>
      <c r="BG4" s="425" t="s">
        <v>747</v>
      </c>
    </row>
    <row r="5" spans="1:256" hidden="1">
      <c r="A5" s="426">
        <v>-1</v>
      </c>
      <c r="B5" s="426"/>
      <c r="C5" s="426">
        <v>-2</v>
      </c>
      <c r="D5" s="426">
        <v>-3</v>
      </c>
      <c r="E5" s="657">
        <v>-4</v>
      </c>
      <c r="F5" s="657">
        <v>-5</v>
      </c>
      <c r="G5" s="657"/>
      <c r="H5" s="657"/>
      <c r="I5" s="657"/>
      <c r="J5" s="657">
        <v>-6</v>
      </c>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v>-7</v>
      </c>
      <c r="AQ5" s="426">
        <v>-8</v>
      </c>
      <c r="AR5" s="426">
        <v>-9</v>
      </c>
      <c r="AS5" s="426">
        <v>-11</v>
      </c>
      <c r="AT5" s="426">
        <v>-12</v>
      </c>
      <c r="AU5" s="426">
        <v>-13</v>
      </c>
      <c r="AV5" s="426">
        <v>-14</v>
      </c>
      <c r="BD5" s="437"/>
      <c r="BE5" s="429"/>
      <c r="BF5" s="429"/>
      <c r="BG5" s="428"/>
      <c r="IV5" s="430">
        <f>SUM(A5:IU5)</f>
        <v>-95</v>
      </c>
    </row>
    <row r="6" spans="1:256" ht="34.5">
      <c r="A6" s="431" t="s">
        <v>748</v>
      </c>
      <c r="B6" s="431"/>
      <c r="C6" s="432" t="s">
        <v>749</v>
      </c>
      <c r="D6" s="433"/>
      <c r="E6" s="433"/>
      <c r="F6" s="433"/>
      <c r="G6" s="433"/>
      <c r="H6" s="433"/>
      <c r="I6" s="433"/>
      <c r="J6" s="455">
        <f>SUM(M6:AR6)</f>
        <v>0</v>
      </c>
      <c r="K6" s="435"/>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6"/>
      <c r="AQ6" s="436"/>
      <c r="AR6" s="436"/>
      <c r="AS6" s="437"/>
      <c r="AT6" s="438"/>
      <c r="AU6" s="437"/>
      <c r="AV6" s="437"/>
      <c r="BD6" s="437"/>
      <c r="BE6" s="429"/>
      <c r="BF6" s="429"/>
      <c r="BG6" s="428"/>
    </row>
    <row r="7" spans="1:256" ht="20.100000000000001" customHeight="1">
      <c r="A7" s="431" t="s">
        <v>754</v>
      </c>
      <c r="B7" s="431"/>
      <c r="C7" s="447" t="s">
        <v>755</v>
      </c>
      <c r="D7" s="448"/>
      <c r="E7" s="433"/>
      <c r="F7" s="577"/>
      <c r="G7" s="577"/>
      <c r="H7" s="577"/>
      <c r="I7" s="577"/>
      <c r="J7" s="455">
        <f>SUM(M7:AR7)</f>
        <v>0</v>
      </c>
      <c r="K7" s="435"/>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6"/>
      <c r="AQ7" s="436"/>
      <c r="AR7" s="436"/>
      <c r="AS7" s="437"/>
      <c r="AT7" s="438"/>
      <c r="AU7" s="437"/>
      <c r="AV7" s="437"/>
      <c r="BD7" s="437"/>
      <c r="BE7" s="429"/>
      <c r="BF7" s="429"/>
      <c r="BG7" s="428"/>
    </row>
    <row r="8" spans="1:256" ht="20.100000000000001" customHeight="1">
      <c r="A8" s="440" t="s">
        <v>756</v>
      </c>
      <c r="B8" s="440"/>
      <c r="C8" s="449" t="s">
        <v>757</v>
      </c>
      <c r="D8" s="446"/>
      <c r="E8" s="577"/>
      <c r="F8" s="577"/>
      <c r="G8" s="577"/>
      <c r="H8" s="577"/>
      <c r="I8" s="577"/>
      <c r="J8" s="455">
        <f>SUM(M8:AR8)</f>
        <v>0</v>
      </c>
      <c r="K8" s="435"/>
      <c r="L8" s="434"/>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43"/>
      <c r="AQ8" s="443"/>
      <c r="AR8" s="443"/>
      <c r="AS8" s="444"/>
      <c r="AT8" s="438"/>
      <c r="AU8" s="437"/>
      <c r="AV8" s="444"/>
      <c r="BD8" s="437"/>
      <c r="BE8" s="429"/>
      <c r="BF8" s="429"/>
      <c r="BG8" s="428"/>
    </row>
    <row r="9" spans="1:256" s="458" customFormat="1" ht="78" customHeight="1">
      <c r="A9" s="632">
        <f>IF(C9="",0,MAX($A$6:A8)+1)</f>
        <v>1</v>
      </c>
      <c r="B9" s="451">
        <v>1</v>
      </c>
      <c r="C9" s="452" t="s">
        <v>1397</v>
      </c>
      <c r="D9" s="453" t="s">
        <v>759</v>
      </c>
      <c r="E9" s="660">
        <v>3</v>
      </c>
      <c r="F9" s="660"/>
      <c r="G9" s="660"/>
      <c r="H9" s="468">
        <f t="shared" ref="H9" si="0">I9-E9</f>
        <v>0</v>
      </c>
      <c r="I9" s="455">
        <f t="shared" ref="I9" si="1">J9+F9</f>
        <v>3</v>
      </c>
      <c r="J9" s="455">
        <f t="shared" ref="J9" si="2">SUM(M9:Q9)+SUM(S9:AP9)</f>
        <v>3</v>
      </c>
      <c r="K9" s="455" t="s">
        <v>760</v>
      </c>
      <c r="L9" s="455" t="s">
        <v>724</v>
      </c>
      <c r="M9" s="454"/>
      <c r="N9" s="454"/>
      <c r="O9" s="454"/>
      <c r="P9" s="454"/>
      <c r="Q9" s="454"/>
      <c r="R9" s="454"/>
      <c r="S9" s="454"/>
      <c r="T9" s="454">
        <v>3</v>
      </c>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t="s">
        <v>707</v>
      </c>
      <c r="AT9" s="453"/>
      <c r="AU9" s="453"/>
      <c r="AV9" s="453">
        <v>2021</v>
      </c>
      <c r="AW9" s="453" t="s">
        <v>761</v>
      </c>
      <c r="AX9" s="453" t="s">
        <v>762</v>
      </c>
      <c r="AY9" s="456" t="s">
        <v>745</v>
      </c>
      <c r="AZ9" s="457"/>
      <c r="BD9" s="632">
        <v>1</v>
      </c>
      <c r="BE9" s="632"/>
      <c r="BF9" s="459"/>
      <c r="BG9" s="632"/>
    </row>
    <row r="10" spans="1:256" s="458" customFormat="1" ht="82.5" customHeight="1">
      <c r="A10" s="632">
        <f>A9+1</f>
        <v>2</v>
      </c>
      <c r="B10" s="632"/>
      <c r="C10" s="473" t="s">
        <v>812</v>
      </c>
      <c r="D10" s="632" t="s">
        <v>802</v>
      </c>
      <c r="E10" s="675">
        <v>17</v>
      </c>
      <c r="F10" s="675"/>
      <c r="G10" s="675"/>
      <c r="H10" s="468"/>
      <c r="I10" s="455"/>
      <c r="J10" s="455">
        <f>SUM(M10:Q10)+SUM(S10:AP10)</f>
        <v>17</v>
      </c>
      <c r="K10" s="455"/>
      <c r="L10" s="455" t="s">
        <v>1357</v>
      </c>
      <c r="M10" s="632"/>
      <c r="N10" s="632"/>
      <c r="O10" s="632"/>
      <c r="P10" s="501">
        <v>0.87</v>
      </c>
      <c r="Q10" s="632"/>
      <c r="R10" s="632"/>
      <c r="S10" s="632">
        <v>15.91</v>
      </c>
      <c r="T10" s="632"/>
      <c r="U10" s="632"/>
      <c r="V10" s="632"/>
      <c r="W10" s="632"/>
      <c r="X10" s="632"/>
      <c r="Y10" s="632"/>
      <c r="Z10" s="632">
        <v>0.22</v>
      </c>
      <c r="AA10" s="632"/>
      <c r="AB10" s="632"/>
      <c r="AC10" s="632"/>
      <c r="AD10" s="632"/>
      <c r="AE10" s="632"/>
      <c r="AF10" s="632"/>
      <c r="AG10" s="632"/>
      <c r="AH10" s="632"/>
      <c r="AI10" s="632"/>
      <c r="AJ10" s="632"/>
      <c r="AK10" s="632"/>
      <c r="AL10" s="632"/>
      <c r="AM10" s="632"/>
      <c r="AN10" s="632"/>
      <c r="AO10" s="632"/>
      <c r="AP10" s="632"/>
      <c r="AQ10" s="632"/>
      <c r="AR10" s="632"/>
      <c r="AS10" s="632" t="s">
        <v>706</v>
      </c>
      <c r="AT10" s="632"/>
      <c r="AU10" s="632"/>
      <c r="AV10" s="622">
        <v>2020</v>
      </c>
      <c r="AW10" s="630"/>
      <c r="AX10" s="630"/>
      <c r="AY10" s="456"/>
      <c r="AZ10" s="457"/>
      <c r="BD10" s="632">
        <v>1</v>
      </c>
      <c r="BE10" s="632"/>
      <c r="BF10" s="459"/>
      <c r="BG10" s="632"/>
    </row>
    <row r="11" spans="1:256" ht="20.100000000000001" customHeight="1">
      <c r="A11" s="484" t="s">
        <v>784</v>
      </c>
      <c r="B11" s="484"/>
      <c r="C11" s="445" t="s">
        <v>823</v>
      </c>
      <c r="D11" s="437"/>
      <c r="E11" s="455">
        <f>F11+J11</f>
        <v>0</v>
      </c>
      <c r="F11" s="657"/>
      <c r="G11" s="657"/>
      <c r="H11" s="657"/>
      <c r="I11" s="657"/>
      <c r="J11" s="455">
        <f>SUM(M11:AR11)</f>
        <v>0</v>
      </c>
      <c r="K11" s="435"/>
      <c r="L11" s="455" t="s">
        <v>1331</v>
      </c>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204"/>
      <c r="AQ11" s="204"/>
      <c r="AR11" s="204"/>
      <c r="AS11" s="437"/>
      <c r="AT11" s="483"/>
      <c r="AU11" s="437"/>
      <c r="AV11" s="437"/>
      <c r="BD11" s="437"/>
      <c r="BE11" s="429"/>
      <c r="BF11" s="429"/>
      <c r="BG11" s="428"/>
    </row>
    <row r="12" spans="1:256" s="458" customFormat="1" ht="39.950000000000003" customHeight="1">
      <c r="A12" s="632">
        <f>A10+1</f>
        <v>3</v>
      </c>
      <c r="B12" s="460"/>
      <c r="C12" s="499" t="s">
        <v>824</v>
      </c>
      <c r="D12" s="453" t="s">
        <v>825</v>
      </c>
      <c r="E12" s="660">
        <v>0.11</v>
      </c>
      <c r="F12" s="660"/>
      <c r="G12" s="660"/>
      <c r="H12" s="468"/>
      <c r="I12" s="455">
        <f>J12+F12</f>
        <v>0.11</v>
      </c>
      <c r="J12" s="455">
        <f>SUM(M12:Q12)+SUM(S12:AP12)</f>
        <v>0.11</v>
      </c>
      <c r="K12" s="455" t="s">
        <v>425</v>
      </c>
      <c r="L12" s="455" t="s">
        <v>425</v>
      </c>
      <c r="M12" s="455"/>
      <c r="N12" s="203"/>
      <c r="O12" s="203"/>
      <c r="P12" s="203"/>
      <c r="Q12" s="203"/>
      <c r="R12" s="203"/>
      <c r="S12" s="505">
        <v>0.11</v>
      </c>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454"/>
      <c r="AQ12" s="454"/>
      <c r="AR12" s="454"/>
      <c r="AS12" s="454" t="s">
        <v>699</v>
      </c>
      <c r="AT12" s="453"/>
      <c r="AU12" s="453"/>
      <c r="AV12" s="453">
        <v>2021</v>
      </c>
      <c r="AW12" s="627" t="s">
        <v>767</v>
      </c>
      <c r="AX12" s="627" t="s">
        <v>826</v>
      </c>
      <c r="AY12" s="456" t="s">
        <v>827</v>
      </c>
      <c r="AZ12" s="457" t="s">
        <v>828</v>
      </c>
      <c r="BD12" s="632">
        <v>1</v>
      </c>
      <c r="BE12" s="632"/>
      <c r="BF12" s="459"/>
      <c r="BG12" s="632"/>
    </row>
    <row r="13" spans="1:256" ht="39.950000000000003" customHeight="1">
      <c r="A13" s="484" t="s">
        <v>799</v>
      </c>
      <c r="B13" s="484"/>
      <c r="C13" s="445" t="s">
        <v>840</v>
      </c>
      <c r="D13" s="437"/>
      <c r="E13" s="455">
        <f>F13+J13</f>
        <v>0</v>
      </c>
      <c r="F13" s="657"/>
      <c r="G13" s="657"/>
      <c r="H13" s="657"/>
      <c r="I13" s="657"/>
      <c r="J13" s="455">
        <f>SUM(M13:AR13)</f>
        <v>0</v>
      </c>
      <c r="K13" s="435"/>
      <c r="L13" s="455" t="s">
        <v>1331</v>
      </c>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204"/>
      <c r="AQ13" s="204"/>
      <c r="AR13" s="204"/>
      <c r="AS13" s="437"/>
      <c r="AT13" s="483"/>
      <c r="AU13" s="428"/>
      <c r="AV13" s="437"/>
      <c r="BD13" s="437"/>
      <c r="BE13" s="429"/>
      <c r="BF13" s="429"/>
      <c r="BG13" s="428"/>
    </row>
    <row r="14" spans="1:256" s="458" customFormat="1" ht="39.950000000000003" customHeight="1">
      <c r="A14" s="627">
        <f>A12+1</f>
        <v>4</v>
      </c>
      <c r="B14" s="460"/>
      <c r="C14" s="499" t="s">
        <v>846</v>
      </c>
      <c r="D14" s="627" t="s">
        <v>842</v>
      </c>
      <c r="E14" s="660">
        <v>1.26</v>
      </c>
      <c r="F14" s="660"/>
      <c r="G14" s="660">
        <v>1.25736</v>
      </c>
      <c r="H14" s="468">
        <f>I14-E14</f>
        <v>0</v>
      </c>
      <c r="I14" s="455">
        <f>J14+F14</f>
        <v>1.26</v>
      </c>
      <c r="J14" s="455">
        <f>SUM(M14:Q14)+SUM(S14:AP14)</f>
        <v>1.26</v>
      </c>
      <c r="K14" s="455" t="s">
        <v>847</v>
      </c>
      <c r="L14" s="455" t="s">
        <v>1358</v>
      </c>
      <c r="M14" s="455"/>
      <c r="N14" s="203"/>
      <c r="O14" s="203"/>
      <c r="P14" s="203">
        <v>0.42</v>
      </c>
      <c r="Q14" s="203"/>
      <c r="R14" s="203"/>
      <c r="S14" s="203">
        <v>0.84</v>
      </c>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454"/>
      <c r="AQ14" s="454"/>
      <c r="AR14" s="454"/>
      <c r="AS14" s="454" t="s">
        <v>698</v>
      </c>
      <c r="AT14" s="453"/>
      <c r="AU14" s="633" t="s">
        <v>844</v>
      </c>
      <c r="AV14" s="453">
        <v>2021</v>
      </c>
      <c r="AW14" s="633" t="s">
        <v>767</v>
      </c>
      <c r="AX14" s="633" t="s">
        <v>844</v>
      </c>
      <c r="AY14" s="456" t="s">
        <v>827</v>
      </c>
      <c r="AZ14" s="457"/>
      <c r="BD14" s="632">
        <v>1</v>
      </c>
      <c r="BE14" s="632"/>
      <c r="BF14" s="459"/>
      <c r="BG14" s="632"/>
    </row>
    <row r="15" spans="1:256" s="458" customFormat="1" ht="39.950000000000003" customHeight="1">
      <c r="A15" s="627">
        <f>A14+1</f>
        <v>5</v>
      </c>
      <c r="B15" s="460"/>
      <c r="C15" s="499" t="s">
        <v>848</v>
      </c>
      <c r="D15" s="627" t="s">
        <v>842</v>
      </c>
      <c r="E15" s="660">
        <v>0.8</v>
      </c>
      <c r="F15" s="660"/>
      <c r="G15" s="660">
        <v>0.8004</v>
      </c>
      <c r="H15" s="468">
        <f>I15-E15</f>
        <v>0</v>
      </c>
      <c r="I15" s="455">
        <f>J15+F15</f>
        <v>0.8</v>
      </c>
      <c r="J15" s="455">
        <f>SUM(M15:Q15)+SUM(S15:AP15)</f>
        <v>0.8</v>
      </c>
      <c r="K15" s="455" t="s">
        <v>769</v>
      </c>
      <c r="L15" s="455" t="s">
        <v>769</v>
      </c>
      <c r="M15" s="455"/>
      <c r="N15" s="203"/>
      <c r="O15" s="203"/>
      <c r="P15" s="203"/>
      <c r="Q15" s="203"/>
      <c r="R15" s="253"/>
      <c r="S15" s="253">
        <v>0.67</v>
      </c>
      <c r="T15" s="203"/>
      <c r="U15" s="203"/>
      <c r="V15" s="203"/>
      <c r="W15" s="203"/>
      <c r="X15" s="203"/>
      <c r="Y15" s="203"/>
      <c r="Z15" s="203"/>
      <c r="AA15" s="203"/>
      <c r="AB15" s="203"/>
      <c r="AC15" s="203"/>
      <c r="AD15" s="203"/>
      <c r="AE15" s="203"/>
      <c r="AF15" s="203"/>
      <c r="AG15" s="203"/>
      <c r="AH15" s="203"/>
      <c r="AI15" s="203"/>
      <c r="AJ15" s="203"/>
      <c r="AK15" s="203"/>
      <c r="AL15" s="203"/>
      <c r="AM15" s="203"/>
      <c r="AN15" s="203">
        <v>0.13</v>
      </c>
      <c r="AO15" s="203"/>
      <c r="AP15" s="454"/>
      <c r="AQ15" s="454"/>
      <c r="AR15" s="454"/>
      <c r="AS15" s="454" t="s">
        <v>698</v>
      </c>
      <c r="AT15" s="453"/>
      <c r="AU15" s="633" t="s">
        <v>844</v>
      </c>
      <c r="AV15" s="453">
        <v>2021</v>
      </c>
      <c r="AW15" s="633" t="s">
        <v>767</v>
      </c>
      <c r="AX15" s="633" t="s">
        <v>844</v>
      </c>
      <c r="AY15" s="456" t="s">
        <v>827</v>
      </c>
      <c r="AZ15" s="457"/>
      <c r="BD15" s="632">
        <v>1</v>
      </c>
      <c r="BE15" s="632"/>
      <c r="BF15" s="459"/>
      <c r="BG15" s="632"/>
    </row>
    <row r="16" spans="1:256" s="458" customFormat="1" ht="39.950000000000003" customHeight="1">
      <c r="A16" s="632">
        <f>A15+1</f>
        <v>6</v>
      </c>
      <c r="B16" s="460"/>
      <c r="C16" s="499" t="s">
        <v>849</v>
      </c>
      <c r="D16" s="627" t="s">
        <v>842</v>
      </c>
      <c r="E16" s="660">
        <v>4.42</v>
      </c>
      <c r="F16" s="660"/>
      <c r="G16" s="660">
        <v>4.42</v>
      </c>
      <c r="H16" s="468">
        <f>I16-E16</f>
        <v>0</v>
      </c>
      <c r="I16" s="455">
        <f>J16+F16</f>
        <v>4.42</v>
      </c>
      <c r="J16" s="455">
        <f>SUM(M16:Q16)+SUM(S16:AP16)</f>
        <v>4.42</v>
      </c>
      <c r="K16" s="455" t="s">
        <v>850</v>
      </c>
      <c r="L16" s="455" t="s">
        <v>1359</v>
      </c>
      <c r="M16" s="455"/>
      <c r="N16" s="203">
        <v>0.42</v>
      </c>
      <c r="O16" s="203"/>
      <c r="P16" s="203">
        <v>0.99</v>
      </c>
      <c r="Q16" s="203"/>
      <c r="R16" s="203"/>
      <c r="S16" s="203">
        <v>3.01</v>
      </c>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454"/>
      <c r="AQ16" s="454"/>
      <c r="AR16" s="454"/>
      <c r="AS16" s="454" t="s">
        <v>707</v>
      </c>
      <c r="AT16" s="453"/>
      <c r="AU16" s="633" t="s">
        <v>844</v>
      </c>
      <c r="AV16" s="453">
        <v>2021</v>
      </c>
      <c r="AW16" s="632" t="s">
        <v>767</v>
      </c>
      <c r="AX16" s="633" t="s">
        <v>844</v>
      </c>
      <c r="AY16" s="456" t="s">
        <v>827</v>
      </c>
      <c r="AZ16" s="457"/>
      <c r="BD16" s="632">
        <v>1</v>
      </c>
      <c r="BE16" s="632"/>
      <c r="BF16" s="459"/>
      <c r="BG16" s="632"/>
    </row>
    <row r="17" spans="1:59" s="421" customFormat="1" ht="20.100000000000001" customHeight="1">
      <c r="A17" s="506" t="s">
        <v>822</v>
      </c>
      <c r="B17" s="506"/>
      <c r="C17" s="637" t="s">
        <v>855</v>
      </c>
      <c r="D17" s="621"/>
      <c r="E17" s="433">
        <f>F17+J17</f>
        <v>0</v>
      </c>
      <c r="F17" s="636"/>
      <c r="G17" s="636"/>
      <c r="H17" s="636"/>
      <c r="I17" s="636"/>
      <c r="J17" s="433">
        <f>SUM(M17:AR17)</f>
        <v>0</v>
      </c>
      <c r="K17" s="434"/>
      <c r="L17" s="433" t="s">
        <v>1331</v>
      </c>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39"/>
      <c r="AM17" s="639"/>
      <c r="AN17" s="639"/>
      <c r="AO17" s="639"/>
      <c r="AP17" s="640"/>
      <c r="AQ17" s="640"/>
      <c r="AR17" s="640"/>
      <c r="AS17" s="621"/>
      <c r="AT17" s="438"/>
      <c r="AU17" s="621"/>
      <c r="AV17" s="621"/>
      <c r="BD17" s="621"/>
      <c r="BE17" s="603"/>
      <c r="BF17" s="603"/>
      <c r="BG17" s="425"/>
    </row>
    <row r="18" spans="1:59" ht="20.100000000000001" customHeight="1">
      <c r="A18" s="440" t="s">
        <v>1369</v>
      </c>
      <c r="B18" s="440"/>
      <c r="C18" s="445" t="s">
        <v>857</v>
      </c>
      <c r="D18" s="446"/>
      <c r="E18" s="455">
        <f>F18+J18</f>
        <v>0</v>
      </c>
      <c r="F18" s="577"/>
      <c r="G18" s="577"/>
      <c r="H18" s="577"/>
      <c r="I18" s="577"/>
      <c r="J18" s="455">
        <f>SUM(M18:AR18)</f>
        <v>0</v>
      </c>
      <c r="K18" s="435"/>
      <c r="L18" s="455" t="s">
        <v>1331</v>
      </c>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9"/>
      <c r="AQ18" s="489"/>
      <c r="AR18" s="489"/>
      <c r="AS18" s="444"/>
      <c r="AT18" s="438"/>
      <c r="AU18" s="437"/>
      <c r="AV18" s="444"/>
      <c r="BD18" s="437"/>
      <c r="BE18" s="429"/>
      <c r="BF18" s="429"/>
      <c r="BG18" s="428"/>
    </row>
    <row r="19" spans="1:59" s="458" customFormat="1" ht="77.25" customHeight="1">
      <c r="A19" s="632">
        <f>A16+1</f>
        <v>7</v>
      </c>
      <c r="B19" s="451"/>
      <c r="C19" s="517" t="s">
        <v>878</v>
      </c>
      <c r="D19" s="633" t="s">
        <v>731</v>
      </c>
      <c r="E19" s="455">
        <v>1.56</v>
      </c>
      <c r="F19" s="455"/>
      <c r="G19" s="455">
        <v>1.56</v>
      </c>
      <c r="H19" s="468">
        <f t="shared" ref="H19:H21" si="3">I19-E19</f>
        <v>0</v>
      </c>
      <c r="I19" s="455">
        <f t="shared" ref="I19:I21" si="4">J19+F19</f>
        <v>1.56</v>
      </c>
      <c r="J19" s="455">
        <f t="shared" ref="J19:J22" si="5">SUM(M19:Q19)+SUM(S19:AP19)</f>
        <v>1.56</v>
      </c>
      <c r="K19" s="455" t="s">
        <v>876</v>
      </c>
      <c r="L19" s="455" t="s">
        <v>892</v>
      </c>
      <c r="M19" s="455"/>
      <c r="N19" s="203">
        <v>0.10920000000000002</v>
      </c>
      <c r="O19" s="203"/>
      <c r="P19" s="203">
        <v>0.31200000000000006</v>
      </c>
      <c r="Q19" s="203">
        <v>0.20280000000000001</v>
      </c>
      <c r="R19" s="454"/>
      <c r="S19" s="203">
        <v>0.93599999999999994</v>
      </c>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454"/>
      <c r="AQ19" s="454"/>
      <c r="AR19" s="454"/>
      <c r="AS19" s="455" t="s">
        <v>706</v>
      </c>
      <c r="AT19" s="453"/>
      <c r="AU19" s="453" t="s">
        <v>877</v>
      </c>
      <c r="AV19" s="453">
        <v>2021</v>
      </c>
      <c r="AW19" s="627" t="s">
        <v>767</v>
      </c>
      <c r="AX19" s="627" t="s">
        <v>877</v>
      </c>
      <c r="AY19" s="456" t="s">
        <v>827</v>
      </c>
      <c r="AZ19" s="457"/>
      <c r="BD19" s="632">
        <v>1</v>
      </c>
      <c r="BE19" s="632"/>
      <c r="BF19" s="459"/>
      <c r="BG19" s="632"/>
    </row>
    <row r="20" spans="1:59" s="472" customFormat="1" ht="99.75" customHeight="1">
      <c r="A20" s="632">
        <f>A19+1</f>
        <v>8</v>
      </c>
      <c r="B20" s="460"/>
      <c r="C20" s="461" t="s">
        <v>886</v>
      </c>
      <c r="D20" s="481" t="s">
        <v>731</v>
      </c>
      <c r="E20" s="455">
        <v>4.3540000000000001</v>
      </c>
      <c r="F20" s="455">
        <v>3.1840000000000002</v>
      </c>
      <c r="G20" s="675">
        <v>4.26</v>
      </c>
      <c r="H20" s="468">
        <f t="shared" si="3"/>
        <v>0</v>
      </c>
      <c r="I20" s="455">
        <f t="shared" si="4"/>
        <v>4.3540000000000001</v>
      </c>
      <c r="J20" s="455">
        <f t="shared" si="5"/>
        <v>1.17</v>
      </c>
      <c r="K20" s="455" t="s">
        <v>887</v>
      </c>
      <c r="L20" s="455" t="s">
        <v>887</v>
      </c>
      <c r="M20" s="455"/>
      <c r="N20" s="468">
        <v>8.1900000000000001E-2</v>
      </c>
      <c r="O20" s="468"/>
      <c r="P20" s="468">
        <v>0.23399999999999999</v>
      </c>
      <c r="Q20" s="468">
        <v>0.15209999999999999</v>
      </c>
      <c r="R20" s="468"/>
      <c r="S20" s="468"/>
      <c r="T20" s="468">
        <v>0.70199999999999996</v>
      </c>
      <c r="U20" s="468"/>
      <c r="V20" s="468"/>
      <c r="W20" s="468"/>
      <c r="X20" s="468"/>
      <c r="Y20" s="468"/>
      <c r="Z20" s="468"/>
      <c r="AA20" s="468"/>
      <c r="AB20" s="468"/>
      <c r="AC20" s="468"/>
      <c r="AD20" s="468"/>
      <c r="AE20" s="468"/>
      <c r="AF20" s="468"/>
      <c r="AG20" s="468"/>
      <c r="AH20" s="468"/>
      <c r="AI20" s="468"/>
      <c r="AJ20" s="468"/>
      <c r="AK20" s="468"/>
      <c r="AL20" s="468"/>
      <c r="AM20" s="468"/>
      <c r="AN20" s="468"/>
      <c r="AO20" s="468"/>
      <c r="AP20" s="469"/>
      <c r="AQ20" s="469"/>
      <c r="AR20" s="469"/>
      <c r="AS20" s="455" t="s">
        <v>697</v>
      </c>
      <c r="AT20" s="627"/>
      <c r="AU20" s="627" t="s">
        <v>877</v>
      </c>
      <c r="AV20" s="453">
        <v>2021</v>
      </c>
      <c r="AW20" s="469" t="s">
        <v>767</v>
      </c>
      <c r="AX20" s="469" t="s">
        <v>877</v>
      </c>
      <c r="AY20" s="470" t="s">
        <v>827</v>
      </c>
      <c r="AZ20" s="471"/>
      <c r="BD20" s="627">
        <v>1</v>
      </c>
      <c r="BE20" s="627"/>
      <c r="BF20" s="473"/>
      <c r="BG20" s="627"/>
    </row>
    <row r="21" spans="1:59" s="458" customFormat="1" ht="60" customHeight="1">
      <c r="A21" s="632">
        <f>A20+1</f>
        <v>9</v>
      </c>
      <c r="B21" s="451"/>
      <c r="C21" s="461" t="s">
        <v>888</v>
      </c>
      <c r="D21" s="633" t="s">
        <v>731</v>
      </c>
      <c r="E21" s="455">
        <v>3.3331</v>
      </c>
      <c r="F21" s="666">
        <v>3</v>
      </c>
      <c r="G21" s="455">
        <v>3.33</v>
      </c>
      <c r="H21" s="468">
        <f t="shared" si="3"/>
        <v>2.9969000000000001</v>
      </c>
      <c r="I21" s="455">
        <f t="shared" si="4"/>
        <v>6.33</v>
      </c>
      <c r="J21" s="455">
        <f t="shared" si="5"/>
        <v>3.33</v>
      </c>
      <c r="K21" s="455" t="s">
        <v>775</v>
      </c>
      <c r="L21" s="455" t="s">
        <v>896</v>
      </c>
      <c r="M21" s="455"/>
      <c r="N21" s="203">
        <v>0.23310000000000003</v>
      </c>
      <c r="O21" s="203"/>
      <c r="P21" s="203">
        <v>0.66600000000000004</v>
      </c>
      <c r="Q21" s="203">
        <v>0.43290000000000001</v>
      </c>
      <c r="R21" s="203"/>
      <c r="S21" s="203"/>
      <c r="T21" s="203">
        <v>1.998</v>
      </c>
      <c r="U21" s="203"/>
      <c r="V21" s="203"/>
      <c r="W21" s="203"/>
      <c r="X21" s="203"/>
      <c r="Y21" s="203"/>
      <c r="Z21" s="203"/>
      <c r="AA21" s="203"/>
      <c r="AB21" s="203"/>
      <c r="AC21" s="203"/>
      <c r="AD21" s="203"/>
      <c r="AE21" s="203"/>
      <c r="AF21" s="203"/>
      <c r="AG21" s="203"/>
      <c r="AH21" s="203"/>
      <c r="AI21" s="203"/>
      <c r="AJ21" s="203"/>
      <c r="AK21" s="203"/>
      <c r="AL21" s="203"/>
      <c r="AM21" s="203"/>
      <c r="AN21" s="203"/>
      <c r="AO21" s="203"/>
      <c r="AP21" s="454"/>
      <c r="AQ21" s="454"/>
      <c r="AR21" s="454"/>
      <c r="AS21" s="454" t="s">
        <v>705</v>
      </c>
      <c r="AT21" s="453"/>
      <c r="AU21" s="453" t="s">
        <v>877</v>
      </c>
      <c r="AV21" s="453">
        <v>2021</v>
      </c>
      <c r="AW21" s="627" t="s">
        <v>767</v>
      </c>
      <c r="AX21" s="627" t="s">
        <v>877</v>
      </c>
      <c r="AY21" s="456" t="s">
        <v>827</v>
      </c>
      <c r="AZ21" s="457" t="s">
        <v>874</v>
      </c>
      <c r="BD21" s="632">
        <v>1</v>
      </c>
      <c r="BE21" s="632"/>
      <c r="BF21" s="459"/>
      <c r="BG21" s="632"/>
    </row>
    <row r="22" spans="1:59" s="458" customFormat="1" ht="60" customHeight="1">
      <c r="A22" s="632">
        <f>A21+1</f>
        <v>10</v>
      </c>
      <c r="B22" s="451"/>
      <c r="C22" s="461" t="s">
        <v>889</v>
      </c>
      <c r="D22" s="633" t="s">
        <v>731</v>
      </c>
      <c r="E22" s="455">
        <v>3.08</v>
      </c>
      <c r="F22" s="666"/>
      <c r="G22" s="455"/>
      <c r="H22" s="468"/>
      <c r="I22" s="455"/>
      <c r="J22" s="455">
        <f t="shared" si="5"/>
        <v>3.08</v>
      </c>
      <c r="K22" s="455" t="s">
        <v>887</v>
      </c>
      <c r="L22" s="455" t="s">
        <v>896</v>
      </c>
      <c r="M22" s="455"/>
      <c r="N22" s="203">
        <v>0.21560000000000001</v>
      </c>
      <c r="O22" s="203"/>
      <c r="P22" s="203">
        <v>0.6160000000000001</v>
      </c>
      <c r="Q22" s="203">
        <v>0.40040000000000003</v>
      </c>
      <c r="R22" s="203"/>
      <c r="S22" s="203"/>
      <c r="T22" s="203">
        <v>1.8479999999999999</v>
      </c>
      <c r="U22" s="203"/>
      <c r="V22" s="203"/>
      <c r="W22" s="203"/>
      <c r="X22" s="203"/>
      <c r="Y22" s="203"/>
      <c r="Z22" s="203"/>
      <c r="AA22" s="203"/>
      <c r="AB22" s="203"/>
      <c r="AC22" s="203"/>
      <c r="AD22" s="203"/>
      <c r="AE22" s="203"/>
      <c r="AF22" s="203"/>
      <c r="AG22" s="203"/>
      <c r="AH22" s="203"/>
      <c r="AI22" s="203"/>
      <c r="AJ22" s="203"/>
      <c r="AK22" s="203"/>
      <c r="AL22" s="203"/>
      <c r="AM22" s="203"/>
      <c r="AN22" s="203"/>
      <c r="AO22" s="203"/>
      <c r="AP22" s="454"/>
      <c r="AQ22" s="454"/>
      <c r="AR22" s="454"/>
      <c r="AS22" s="454" t="s">
        <v>705</v>
      </c>
      <c r="AT22" s="453"/>
      <c r="AU22" s="453"/>
      <c r="AV22" s="453">
        <v>2021</v>
      </c>
      <c r="AW22" s="627"/>
      <c r="AX22" s="627"/>
      <c r="AY22" s="456"/>
      <c r="AZ22" s="457"/>
      <c r="BD22" s="632">
        <v>1</v>
      </c>
      <c r="BE22" s="632"/>
      <c r="BF22" s="459"/>
      <c r="BG22" s="632"/>
    </row>
    <row r="23" spans="1:59" s="492" customFormat="1" ht="20.100000000000001" customHeight="1">
      <c r="A23" s="440" t="s">
        <v>1370</v>
      </c>
      <c r="B23" s="440"/>
      <c r="C23" s="449" t="s">
        <v>955</v>
      </c>
      <c r="D23" s="446"/>
      <c r="E23" s="455">
        <f>F23+J23</f>
        <v>0</v>
      </c>
      <c r="F23" s="577"/>
      <c r="G23" s="577"/>
      <c r="H23" s="577"/>
      <c r="I23" s="577"/>
      <c r="J23" s="455">
        <f>SUM(M23:AR23)</f>
        <v>0</v>
      </c>
      <c r="K23" s="435"/>
      <c r="L23" s="455" t="s">
        <v>1331</v>
      </c>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9"/>
      <c r="AQ23" s="489"/>
      <c r="AR23" s="489"/>
      <c r="AS23" s="486"/>
      <c r="AT23" s="494"/>
      <c r="AU23" s="486"/>
      <c r="AV23" s="486"/>
      <c r="BD23" s="486"/>
      <c r="BE23" s="494"/>
      <c r="BF23" s="494"/>
      <c r="BG23" s="493"/>
    </row>
    <row r="24" spans="1:59" ht="20.100000000000001" customHeight="1">
      <c r="A24" s="633">
        <f>A22+1</f>
        <v>11</v>
      </c>
      <c r="B24" s="633"/>
      <c r="C24" s="532" t="s">
        <v>956</v>
      </c>
      <c r="D24" s="481" t="s">
        <v>732</v>
      </c>
      <c r="E24" s="455">
        <v>0.15</v>
      </c>
      <c r="F24" s="455"/>
      <c r="G24" s="455"/>
      <c r="H24" s="455"/>
      <c r="I24" s="455"/>
      <c r="J24" s="455">
        <v>0.15</v>
      </c>
      <c r="K24" s="435"/>
      <c r="L24" s="455" t="s">
        <v>1</v>
      </c>
      <c r="M24" s="482"/>
      <c r="N24" s="482"/>
      <c r="O24" s="482"/>
      <c r="P24" s="482">
        <v>0.15</v>
      </c>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204"/>
      <c r="AQ24" s="204"/>
      <c r="AR24" s="204"/>
      <c r="AS24" s="437" t="s">
        <v>700</v>
      </c>
      <c r="AT24" s="429"/>
      <c r="AU24" s="633"/>
      <c r="AV24" s="437">
        <v>2020</v>
      </c>
      <c r="BD24" s="437">
        <v>1</v>
      </c>
      <c r="BE24" s="429"/>
      <c r="BF24" s="429"/>
      <c r="BG24" s="428"/>
    </row>
    <row r="25" spans="1:59" s="492" customFormat="1" ht="20.100000000000001" customHeight="1">
      <c r="A25" s="440" t="s">
        <v>1371</v>
      </c>
      <c r="B25" s="440"/>
      <c r="C25" s="490" t="s">
        <v>958</v>
      </c>
      <c r="D25" s="446"/>
      <c r="E25" s="455">
        <f>F25+J25</f>
        <v>0</v>
      </c>
      <c r="F25" s="577"/>
      <c r="G25" s="577"/>
      <c r="H25" s="577"/>
      <c r="I25" s="577"/>
      <c r="J25" s="455">
        <f>SUM(M25:AR25)</f>
        <v>0</v>
      </c>
      <c r="K25" s="435"/>
      <c r="L25" s="455" t="s">
        <v>1331</v>
      </c>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9"/>
      <c r="AQ25" s="489"/>
      <c r="AR25" s="489"/>
      <c r="AS25" s="486"/>
      <c r="AT25" s="490"/>
      <c r="AU25" s="486"/>
      <c r="AV25" s="486"/>
      <c r="BD25" s="486"/>
      <c r="BE25" s="494"/>
      <c r="BF25" s="494"/>
      <c r="BG25" s="493"/>
    </row>
    <row r="26" spans="1:59" s="458" customFormat="1" ht="40.15" customHeight="1">
      <c r="A26" s="632">
        <f>A24+1</f>
        <v>12</v>
      </c>
      <c r="B26" s="451">
        <v>17</v>
      </c>
      <c r="C26" s="452" t="s">
        <v>959</v>
      </c>
      <c r="D26" s="453" t="s">
        <v>729</v>
      </c>
      <c r="E26" s="660">
        <v>0.10879999999999999</v>
      </c>
      <c r="F26" s="660"/>
      <c r="G26" s="660"/>
      <c r="H26" s="468">
        <f>I26-E26</f>
        <v>0</v>
      </c>
      <c r="I26" s="455">
        <f>J26+F26</f>
        <v>0.10879999999999999</v>
      </c>
      <c r="J26" s="455">
        <f>SUM(M26:Q26)+SUM(S26:AP26)</f>
        <v>0.10879999999999999</v>
      </c>
      <c r="K26" s="455" t="s">
        <v>739</v>
      </c>
      <c r="L26" s="455" t="s">
        <v>739</v>
      </c>
      <c r="M26" s="454"/>
      <c r="N26" s="454"/>
      <c r="O26" s="454"/>
      <c r="P26" s="454"/>
      <c r="Q26" s="454"/>
      <c r="R26" s="477"/>
      <c r="S26" s="477"/>
      <c r="T26" s="454"/>
      <c r="U26" s="454"/>
      <c r="V26" s="454"/>
      <c r="W26" s="454"/>
      <c r="X26" s="454"/>
      <c r="Y26" s="454"/>
      <c r="Z26" s="454"/>
      <c r="AA26" s="454"/>
      <c r="AB26" s="454"/>
      <c r="AC26" s="454"/>
      <c r="AD26" s="454"/>
      <c r="AE26" s="454"/>
      <c r="AF26" s="454"/>
      <c r="AG26" s="454"/>
      <c r="AH26" s="454"/>
      <c r="AI26" s="454"/>
      <c r="AJ26" s="454"/>
      <c r="AK26" s="454"/>
      <c r="AL26" s="454"/>
      <c r="AM26" s="454"/>
      <c r="AN26" s="454">
        <v>0.10879999999999999</v>
      </c>
      <c r="AO26" s="454"/>
      <c r="AP26" s="454"/>
      <c r="AQ26" s="454"/>
      <c r="AR26" s="454"/>
      <c r="AS26" s="454" t="s">
        <v>700</v>
      </c>
      <c r="AT26" s="453"/>
      <c r="AU26" s="453"/>
      <c r="AV26" s="453">
        <v>2021</v>
      </c>
      <c r="AW26" s="453" t="s">
        <v>767</v>
      </c>
      <c r="AX26" s="453" t="s">
        <v>870</v>
      </c>
      <c r="AY26" s="456" t="s">
        <v>827</v>
      </c>
      <c r="AZ26" s="457"/>
      <c r="BD26" s="632">
        <v>1</v>
      </c>
      <c r="BE26" s="632"/>
      <c r="BF26" s="459"/>
      <c r="BG26" s="632"/>
    </row>
    <row r="27" spans="1:59" s="458" customFormat="1" ht="45" customHeight="1">
      <c r="A27" s="632">
        <f>IF(C27="",0,MAX($A$6:A26)+1)</f>
        <v>13</v>
      </c>
      <c r="B27" s="451">
        <v>19</v>
      </c>
      <c r="C27" s="543" t="s">
        <v>960</v>
      </c>
      <c r="D27" s="479" t="s">
        <v>729</v>
      </c>
      <c r="E27" s="674">
        <v>0.5</v>
      </c>
      <c r="F27" s="503"/>
      <c r="G27" s="674"/>
      <c r="H27" s="468">
        <f>I27-E27</f>
        <v>0</v>
      </c>
      <c r="I27" s="455">
        <f>J27+F27</f>
        <v>0.5</v>
      </c>
      <c r="J27" s="455">
        <f>SUM(M27:Q27)+SUM(S27:AP27)</f>
        <v>0.5</v>
      </c>
      <c r="K27" s="455" t="s">
        <v>729</v>
      </c>
      <c r="L27" s="455" t="s">
        <v>724</v>
      </c>
      <c r="M27" s="455"/>
      <c r="N27" s="253"/>
      <c r="O27" s="253"/>
      <c r="P27" s="455"/>
      <c r="Q27" s="253"/>
      <c r="R27" s="253"/>
      <c r="S27" s="253"/>
      <c r="T27" s="253">
        <v>0.5</v>
      </c>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03" t="s">
        <v>664</v>
      </c>
      <c r="AT27" s="544" t="s">
        <v>961</v>
      </c>
      <c r="AU27" s="453"/>
      <c r="AV27" s="453">
        <v>2020</v>
      </c>
      <c r="AW27" s="453" t="s">
        <v>761</v>
      </c>
      <c r="AX27" s="453" t="s">
        <v>826</v>
      </c>
      <c r="AY27" s="456"/>
      <c r="AZ27" s="457"/>
      <c r="BD27" s="632">
        <v>1</v>
      </c>
      <c r="BE27" s="632"/>
      <c r="BF27" s="459"/>
      <c r="BG27" s="632"/>
    </row>
    <row r="28" spans="1:59" ht="35.25">
      <c r="A28" s="633">
        <f>A27+1</f>
        <v>14</v>
      </c>
      <c r="B28" s="633"/>
      <c r="C28" s="473" t="s">
        <v>962</v>
      </c>
      <c r="D28" s="481" t="s">
        <v>729</v>
      </c>
      <c r="E28" s="455">
        <f>F28+J28</f>
        <v>0.24</v>
      </c>
      <c r="F28" s="455"/>
      <c r="G28" s="455"/>
      <c r="H28" s="455"/>
      <c r="I28" s="455"/>
      <c r="J28" s="455">
        <f>SUM(M28:AR28)</f>
        <v>0.24</v>
      </c>
      <c r="K28" s="455" t="str">
        <f>IF(M28&lt;&gt;0,M$4&amp;", ","")&amp;IF(N28&lt;&gt;0,N$4&amp;", ","")&amp;IF(O28&lt;&gt;0,O$4&amp;", ","")&amp;IF(P28&lt;&gt;0,P$4&amp;", ","")&amp;IF(Q28&lt;&gt;0,Q$4&amp;", ","")&amp;IF(R28&lt;&gt;0,R$4&amp;", ","")&amp;IF(S28&lt;&gt;0,S$4&amp;", ","")&amp;IF(T28&lt;&gt;0,T$4&amp;", ","")&amp;IF(U28&lt;&gt;0,U$4&amp;", ","")&amp;IF(V28&lt;&gt;0,V$4&amp;", ","")&amp;IF(W28&lt;&gt;0,W$4&amp;", ","")&amp;IF(X28&lt;&gt;0,X$4&amp;", ","")&amp;IF(Z28&lt;&gt;0,Z$4&amp;", ","")&amp;IF(AA28&lt;&gt;0,AA$4&amp;", ","")&amp;IF(AB28&lt;&gt;0,AB$4&amp;", ","")&amp;IF(AC28&lt;&gt;0,AC$4&amp;", ","")&amp;IF(AD28&lt;&gt;0,AD$4&amp;", ","")&amp;IF(AE28&lt;&gt;0,AE$4&amp;", ","")&amp;IF(AF28&lt;&gt;0,AF$4&amp;", ","")&amp;IF(AG28&lt;&gt;0,AG$4&amp;", ","")&amp;IF(AH28&lt;&gt;0,AH$4&amp;", ","")&amp;IF(AI28&lt;&gt;0,AI$4&amp;", ","")&amp;IF(AJ28&lt;&gt;0,AJ$4&amp;", ","")&amp;IF(AK28&lt;&gt;0,AK$4&amp;", ","")&amp;IF(AL28&lt;&gt;0,AL$4&amp;", ","")&amp;IF(AM28&lt;&gt;0,AM$4&amp;", ","")&amp;IF(AN28&lt;&gt;0,AN$4&amp;", ","")&amp;IF(AO28&lt;&gt;0,AO$4&amp;", ","")&amp;IF(AP28&lt;&gt;0,AP$4&amp;", ","")</f>
        <v xml:space="preserve">TSC, </v>
      </c>
      <c r="L28" s="455" t="s">
        <v>728</v>
      </c>
      <c r="M28" s="482"/>
      <c r="N28" s="482"/>
      <c r="O28" s="482"/>
      <c r="P28" s="482"/>
      <c r="Q28" s="482"/>
      <c r="R28" s="482"/>
      <c r="S28" s="482"/>
      <c r="T28" s="482"/>
      <c r="U28" s="482"/>
      <c r="V28" s="482"/>
      <c r="W28" s="482"/>
      <c r="X28" s="482"/>
      <c r="Y28" s="482"/>
      <c r="Z28" s="482"/>
      <c r="AA28" s="482"/>
      <c r="AB28" s="482">
        <v>0.24</v>
      </c>
      <c r="AC28" s="482"/>
      <c r="AD28" s="482"/>
      <c r="AE28" s="482"/>
      <c r="AF28" s="482"/>
      <c r="AG28" s="482"/>
      <c r="AH28" s="482"/>
      <c r="AI28" s="482"/>
      <c r="AJ28" s="482"/>
      <c r="AK28" s="482"/>
      <c r="AL28" s="482"/>
      <c r="AM28" s="482"/>
      <c r="AN28" s="482"/>
      <c r="AO28" s="482"/>
      <c r="AP28" s="204"/>
      <c r="AQ28" s="204"/>
      <c r="AR28" s="204"/>
      <c r="AS28" s="437" t="s">
        <v>696</v>
      </c>
      <c r="AT28" s="483"/>
      <c r="AU28" s="437"/>
      <c r="AV28" s="437"/>
      <c r="BD28" s="437">
        <v>1</v>
      </c>
      <c r="BE28" s="429"/>
      <c r="BF28" s="429"/>
      <c r="BG28" s="428"/>
    </row>
    <row r="29" spans="1:59" ht="20.100000000000001" customHeight="1">
      <c r="A29" s="440" t="s">
        <v>1372</v>
      </c>
      <c r="B29" s="440"/>
      <c r="C29" s="449" t="s">
        <v>964</v>
      </c>
      <c r="D29" s="437"/>
      <c r="E29" s="455">
        <f>F29+J29</f>
        <v>0</v>
      </c>
      <c r="F29" s="657"/>
      <c r="G29" s="657"/>
      <c r="H29" s="657"/>
      <c r="I29" s="657"/>
      <c r="J29" s="455">
        <f>SUM(M29:AR29)</f>
        <v>0</v>
      </c>
      <c r="K29" s="435"/>
      <c r="L29" s="455" t="s">
        <v>1331</v>
      </c>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204"/>
      <c r="AQ29" s="204"/>
      <c r="AR29" s="204"/>
      <c r="AS29" s="437"/>
      <c r="AT29" s="483"/>
      <c r="AU29" s="437"/>
      <c r="AV29" s="437"/>
      <c r="BD29" s="437"/>
      <c r="BE29" s="429"/>
      <c r="BF29" s="429"/>
      <c r="BG29" s="428"/>
    </row>
    <row r="30" spans="1:59" s="458" customFormat="1" ht="35.25">
      <c r="A30" s="632">
        <f>A28+1</f>
        <v>15</v>
      </c>
      <c r="B30" s="451">
        <v>133</v>
      </c>
      <c r="C30" s="452" t="s">
        <v>965</v>
      </c>
      <c r="D30" s="453" t="s">
        <v>737</v>
      </c>
      <c r="E30" s="660">
        <v>0.46160000000000001</v>
      </c>
      <c r="F30" s="660"/>
      <c r="G30" s="455"/>
      <c r="H30" s="468">
        <f>I30-E30</f>
        <v>0</v>
      </c>
      <c r="I30" s="455">
        <f>J30+F30</f>
        <v>0.46160000000000001</v>
      </c>
      <c r="J30" s="455">
        <f>SUM(M30:Q30)+SUM(S30:AP30)</f>
        <v>0.46160000000000001</v>
      </c>
      <c r="K30" s="455" t="s">
        <v>966</v>
      </c>
      <c r="L30" s="455" t="s">
        <v>728</v>
      </c>
      <c r="M30" s="454"/>
      <c r="N30" s="203"/>
      <c r="O30" s="203"/>
      <c r="P30" s="203"/>
      <c r="Q30" s="203"/>
      <c r="R30" s="203"/>
      <c r="S30" s="203"/>
      <c r="T30" s="203"/>
      <c r="U30" s="203"/>
      <c r="V30" s="203"/>
      <c r="W30" s="203"/>
      <c r="X30" s="203"/>
      <c r="Y30" s="203"/>
      <c r="Z30" s="203"/>
      <c r="AA30" s="203"/>
      <c r="AB30" s="203">
        <v>0.46160000000000001</v>
      </c>
      <c r="AC30" s="203"/>
      <c r="AD30" s="203"/>
      <c r="AE30" s="203"/>
      <c r="AF30" s="203"/>
      <c r="AG30" s="203"/>
      <c r="AH30" s="203"/>
      <c r="AI30" s="203"/>
      <c r="AJ30" s="203"/>
      <c r="AK30" s="203"/>
      <c r="AL30" s="203"/>
      <c r="AM30" s="203"/>
      <c r="AN30" s="203"/>
      <c r="AO30" s="203"/>
      <c r="AP30" s="203"/>
      <c r="AQ30" s="203"/>
      <c r="AR30" s="203"/>
      <c r="AS30" s="455" t="s">
        <v>664</v>
      </c>
      <c r="AT30" s="453" t="s">
        <v>967</v>
      </c>
      <c r="AU30" s="453"/>
      <c r="AV30" s="453">
        <v>2021</v>
      </c>
      <c r="AW30" s="453" t="s">
        <v>767</v>
      </c>
      <c r="AX30" s="453" t="s">
        <v>803</v>
      </c>
      <c r="AY30" s="456" t="s">
        <v>827</v>
      </c>
      <c r="AZ30" s="457"/>
      <c r="BD30" s="632">
        <v>1</v>
      </c>
      <c r="BE30" s="632"/>
      <c r="BF30" s="459"/>
      <c r="BG30" s="632"/>
    </row>
    <row r="31" spans="1:59" s="458" customFormat="1" ht="52.9">
      <c r="A31" s="632">
        <f>A30+1</f>
        <v>16</v>
      </c>
      <c r="B31" s="451">
        <v>52</v>
      </c>
      <c r="C31" s="452" t="s">
        <v>968</v>
      </c>
      <c r="D31" s="453" t="s">
        <v>737</v>
      </c>
      <c r="E31" s="660">
        <v>0.36720000000000003</v>
      </c>
      <c r="F31" s="660"/>
      <c r="G31" s="660"/>
      <c r="H31" s="468">
        <f>I31-E31</f>
        <v>0</v>
      </c>
      <c r="I31" s="455">
        <f>J31+F31</f>
        <v>0.36720000000000003</v>
      </c>
      <c r="J31" s="455">
        <f>SUM(M31:Q31)+SUM(S31:AP31)</f>
        <v>0.36720000000000003</v>
      </c>
      <c r="K31" s="455" t="s">
        <v>735</v>
      </c>
      <c r="L31" s="455" t="s">
        <v>735</v>
      </c>
      <c r="M31" s="454"/>
      <c r="N31" s="454"/>
      <c r="O31" s="454"/>
      <c r="P31" s="454"/>
      <c r="Q31" s="454"/>
      <c r="R31" s="477"/>
      <c r="S31" s="477"/>
      <c r="T31" s="454"/>
      <c r="U31" s="454"/>
      <c r="V31" s="454"/>
      <c r="W31" s="454"/>
      <c r="X31" s="454"/>
      <c r="Y31" s="454"/>
      <c r="Z31" s="454"/>
      <c r="AA31" s="454"/>
      <c r="AB31" s="454"/>
      <c r="AC31" s="454"/>
      <c r="AD31" s="454"/>
      <c r="AE31" s="454"/>
      <c r="AF31" s="454"/>
      <c r="AG31" s="454"/>
      <c r="AH31" s="454"/>
      <c r="AI31" s="454"/>
      <c r="AJ31" s="545">
        <v>0.36720000000000003</v>
      </c>
      <c r="AK31" s="454"/>
      <c r="AL31" s="454"/>
      <c r="AM31" s="454"/>
      <c r="AN31" s="454"/>
      <c r="AO31" s="454"/>
      <c r="AP31" s="454"/>
      <c r="AQ31" s="454"/>
      <c r="AR31" s="454"/>
      <c r="AS31" s="454" t="s">
        <v>664</v>
      </c>
      <c r="AT31" s="453" t="s">
        <v>969</v>
      </c>
      <c r="AU31" s="453"/>
      <c r="AV31" s="453">
        <v>2021</v>
      </c>
      <c r="AW31" s="453" t="s">
        <v>767</v>
      </c>
      <c r="AX31" s="453" t="s">
        <v>803</v>
      </c>
      <c r="AY31" s="456" t="s">
        <v>827</v>
      </c>
      <c r="AZ31" s="457"/>
      <c r="BD31" s="632">
        <v>1</v>
      </c>
      <c r="BE31" s="632"/>
      <c r="BF31" s="459"/>
      <c r="BG31" s="632"/>
    </row>
    <row r="32" spans="1:59" s="458" customFormat="1" ht="20.100000000000001" customHeight="1">
      <c r="A32" s="632">
        <f>A31+1</f>
        <v>17</v>
      </c>
      <c r="B32" s="451">
        <v>3</v>
      </c>
      <c r="C32" s="452" t="s">
        <v>970</v>
      </c>
      <c r="D32" s="453" t="s">
        <v>737</v>
      </c>
      <c r="E32" s="455">
        <f>F32+J32</f>
        <v>0.18329999999999999</v>
      </c>
      <c r="F32" s="660"/>
      <c r="G32" s="660"/>
      <c r="H32" s="468">
        <f>I32-E32</f>
        <v>0</v>
      </c>
      <c r="I32" s="455">
        <f>J32+F32</f>
        <v>0.18329999999999999</v>
      </c>
      <c r="J32" s="455">
        <f>SUM(M32:Q32)+SUM(S32:AP32)</f>
        <v>0.18329999999999999</v>
      </c>
      <c r="K32" s="455" t="s">
        <v>425</v>
      </c>
      <c r="L32" s="455" t="s">
        <v>1360</v>
      </c>
      <c r="M32" s="454"/>
      <c r="N32" s="454"/>
      <c r="O32" s="454"/>
      <c r="P32" s="454"/>
      <c r="Q32" s="454"/>
      <c r="R32" s="454"/>
      <c r="S32" s="454">
        <v>3.3300000000000003E-2</v>
      </c>
      <c r="T32" s="454"/>
      <c r="U32" s="454"/>
      <c r="V32" s="454"/>
      <c r="W32" s="454"/>
      <c r="X32" s="454"/>
      <c r="Y32" s="454"/>
      <c r="Z32" s="454"/>
      <c r="AA32" s="454"/>
      <c r="AB32" s="454">
        <v>0.15</v>
      </c>
      <c r="AC32" s="454"/>
      <c r="AD32" s="454"/>
      <c r="AE32" s="454"/>
      <c r="AF32" s="454"/>
      <c r="AG32" s="454"/>
      <c r="AH32" s="454"/>
      <c r="AI32" s="454"/>
      <c r="AJ32" s="454"/>
      <c r="AK32" s="454"/>
      <c r="AL32" s="454"/>
      <c r="AM32" s="454"/>
      <c r="AN32" s="454"/>
      <c r="AO32" s="454"/>
      <c r="AP32" s="454"/>
      <c r="AQ32" s="454"/>
      <c r="AR32" s="454"/>
      <c r="AS32" s="454" t="s">
        <v>705</v>
      </c>
      <c r="AT32" s="453"/>
      <c r="AU32" s="453"/>
      <c r="AV32" s="453">
        <v>2020</v>
      </c>
      <c r="AW32" s="453" t="s">
        <v>761</v>
      </c>
      <c r="AX32" s="453" t="s">
        <v>808</v>
      </c>
      <c r="AY32" s="456"/>
      <c r="AZ32" s="457"/>
      <c r="BD32" s="632">
        <v>1</v>
      </c>
      <c r="BE32" s="632"/>
      <c r="BF32" s="459"/>
      <c r="BG32" s="632"/>
    </row>
    <row r="33" spans="1:59" ht="20.100000000000001" customHeight="1">
      <c r="A33" s="440" t="s">
        <v>1373</v>
      </c>
      <c r="B33" s="440"/>
      <c r="C33" s="445" t="s">
        <v>972</v>
      </c>
      <c r="D33" s="446"/>
      <c r="E33" s="455">
        <f>F33+J33</f>
        <v>0</v>
      </c>
      <c r="F33" s="577"/>
      <c r="G33" s="577"/>
      <c r="H33" s="577"/>
      <c r="I33" s="577"/>
      <c r="J33" s="455">
        <f t="shared" ref="J33:J50" si="6">SUM(M33:Q33)+SUM(S33:AP33)</f>
        <v>0</v>
      </c>
      <c r="K33" s="455" t="s">
        <v>425</v>
      </c>
      <c r="L33" s="455" t="s">
        <v>1331</v>
      </c>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9"/>
      <c r="AQ33" s="489"/>
      <c r="AR33" s="489"/>
      <c r="AS33" s="444"/>
      <c r="AT33" s="438"/>
      <c r="AU33" s="437"/>
      <c r="AV33" s="444"/>
      <c r="BD33" s="437"/>
      <c r="BE33" s="429"/>
      <c r="BF33" s="429"/>
      <c r="BG33" s="428"/>
    </row>
    <row r="34" spans="1:59" s="458" customFormat="1" ht="62.25" customHeight="1">
      <c r="A34" s="632">
        <f>A32+1</f>
        <v>18</v>
      </c>
      <c r="B34" s="451"/>
      <c r="C34" s="452" t="s">
        <v>973</v>
      </c>
      <c r="D34" s="453" t="s">
        <v>735</v>
      </c>
      <c r="E34" s="660">
        <v>0.04</v>
      </c>
      <c r="F34" s="660"/>
      <c r="G34" s="660"/>
      <c r="H34" s="468"/>
      <c r="I34" s="455"/>
      <c r="J34" s="455">
        <f t="shared" si="6"/>
        <v>0.04</v>
      </c>
      <c r="K34" s="455" t="s">
        <v>425</v>
      </c>
      <c r="L34" s="455" t="s">
        <v>730</v>
      </c>
      <c r="M34" s="454"/>
      <c r="N34" s="454"/>
      <c r="O34" s="454"/>
      <c r="P34" s="454"/>
      <c r="Q34" s="454"/>
      <c r="R34" s="203"/>
      <c r="S34" s="203"/>
      <c r="T34" s="454"/>
      <c r="U34" s="454"/>
      <c r="V34" s="454"/>
      <c r="W34" s="454"/>
      <c r="X34" s="454"/>
      <c r="Y34" s="454"/>
      <c r="Z34" s="454"/>
      <c r="AA34" s="454"/>
      <c r="AB34" s="454"/>
      <c r="AC34" s="454"/>
      <c r="AD34" s="454">
        <v>0.04</v>
      </c>
      <c r="AE34" s="454"/>
      <c r="AF34" s="454"/>
      <c r="AG34" s="454"/>
      <c r="AH34" s="454"/>
      <c r="AI34" s="454"/>
      <c r="AJ34" s="454"/>
      <c r="AK34" s="454"/>
      <c r="AL34" s="454"/>
      <c r="AM34" s="454"/>
      <c r="AN34" s="454"/>
      <c r="AO34" s="454"/>
      <c r="AP34" s="454"/>
      <c r="AQ34" s="454"/>
      <c r="AR34" s="454"/>
      <c r="AS34" s="454" t="s">
        <v>664</v>
      </c>
      <c r="AT34" s="453"/>
      <c r="AU34" s="453"/>
      <c r="AV34" s="453">
        <v>2021</v>
      </c>
      <c r="AW34" s="453"/>
      <c r="AX34" s="453"/>
      <c r="AY34" s="456"/>
      <c r="AZ34" s="457"/>
      <c r="BD34" s="632">
        <v>1</v>
      </c>
      <c r="BE34" s="632"/>
      <c r="BF34" s="459"/>
      <c r="BG34" s="632"/>
    </row>
    <row r="35" spans="1:59" s="458" customFormat="1" ht="62.25" customHeight="1">
      <c r="A35" s="632">
        <f>A34+1</f>
        <v>19</v>
      </c>
      <c r="B35" s="451">
        <v>96</v>
      </c>
      <c r="C35" s="452" t="s">
        <v>974</v>
      </c>
      <c r="D35" s="453" t="s">
        <v>735</v>
      </c>
      <c r="E35" s="660">
        <v>1.14E-2</v>
      </c>
      <c r="F35" s="660"/>
      <c r="G35" s="660"/>
      <c r="H35" s="468">
        <f t="shared" ref="H35:H41" si="7">I35-E35</f>
        <v>0</v>
      </c>
      <c r="I35" s="455">
        <f t="shared" ref="I35:I41" si="8">J35+F35</f>
        <v>1.14E-2</v>
      </c>
      <c r="J35" s="455">
        <f t="shared" si="6"/>
        <v>1.14E-2</v>
      </c>
      <c r="K35" s="455" t="s">
        <v>425</v>
      </c>
      <c r="L35" s="455" t="s">
        <v>730</v>
      </c>
      <c r="M35" s="454"/>
      <c r="N35" s="454"/>
      <c r="O35" s="454"/>
      <c r="P35" s="454"/>
      <c r="Q35" s="454"/>
      <c r="R35" s="203"/>
      <c r="S35" s="203"/>
      <c r="T35" s="454"/>
      <c r="U35" s="454"/>
      <c r="V35" s="454"/>
      <c r="W35" s="454"/>
      <c r="X35" s="454"/>
      <c r="Y35" s="454"/>
      <c r="Z35" s="454"/>
      <c r="AA35" s="454"/>
      <c r="AB35" s="454"/>
      <c r="AC35" s="454"/>
      <c r="AD35" s="454">
        <v>1.14E-2</v>
      </c>
      <c r="AE35" s="454"/>
      <c r="AF35" s="454"/>
      <c r="AG35" s="454"/>
      <c r="AH35" s="454"/>
      <c r="AI35" s="454"/>
      <c r="AJ35" s="454"/>
      <c r="AK35" s="454"/>
      <c r="AL35" s="454"/>
      <c r="AM35" s="454"/>
      <c r="AN35" s="454"/>
      <c r="AO35" s="454"/>
      <c r="AP35" s="454"/>
      <c r="AQ35" s="454"/>
      <c r="AR35" s="454"/>
      <c r="AS35" s="454" t="s">
        <v>664</v>
      </c>
      <c r="AT35" s="453" t="s">
        <v>975</v>
      </c>
      <c r="AU35" s="453"/>
      <c r="AV35" s="453">
        <v>2021</v>
      </c>
      <c r="AW35" s="453" t="s">
        <v>767</v>
      </c>
      <c r="AX35" s="453" t="s">
        <v>803</v>
      </c>
      <c r="AY35" s="456" t="s">
        <v>827</v>
      </c>
      <c r="AZ35" s="457"/>
      <c r="BD35" s="632">
        <v>1</v>
      </c>
      <c r="BE35" s="632"/>
      <c r="BF35" s="459"/>
      <c r="BG35" s="632"/>
    </row>
    <row r="36" spans="1:59" s="472" customFormat="1" ht="62.25" customHeight="1">
      <c r="A36" s="632">
        <f t="shared" ref="A36:A43" si="9">A35+1</f>
        <v>20</v>
      </c>
      <c r="B36" s="460">
        <v>17</v>
      </c>
      <c r="C36" s="546" t="s">
        <v>976</v>
      </c>
      <c r="D36" s="481" t="s">
        <v>735</v>
      </c>
      <c r="E36" s="455">
        <v>8.0799999999999997E-2</v>
      </c>
      <c r="F36" s="660"/>
      <c r="G36" s="660"/>
      <c r="H36" s="468">
        <f t="shared" si="7"/>
        <v>0</v>
      </c>
      <c r="I36" s="455">
        <f t="shared" si="8"/>
        <v>8.0799999999999997E-2</v>
      </c>
      <c r="J36" s="455">
        <f t="shared" si="6"/>
        <v>8.0799999999999997E-2</v>
      </c>
      <c r="K36" s="455" t="s">
        <v>425</v>
      </c>
      <c r="L36" s="455" t="s">
        <v>730</v>
      </c>
      <c r="M36" s="469"/>
      <c r="N36" s="455"/>
      <c r="O36" s="468"/>
      <c r="P36" s="469"/>
      <c r="Q36" s="468"/>
      <c r="R36" s="468"/>
      <c r="S36" s="468"/>
      <c r="T36" s="468"/>
      <c r="U36" s="468"/>
      <c r="V36" s="469"/>
      <c r="W36" s="469"/>
      <c r="X36" s="468"/>
      <c r="Y36" s="468"/>
      <c r="Z36" s="468"/>
      <c r="AA36" s="468"/>
      <c r="AB36" s="468"/>
      <c r="AC36" s="468"/>
      <c r="AD36" s="468">
        <v>8.0799999999999997E-2</v>
      </c>
      <c r="AE36" s="468"/>
      <c r="AF36" s="468"/>
      <c r="AG36" s="468"/>
      <c r="AH36" s="468"/>
      <c r="AI36" s="468"/>
      <c r="AJ36" s="468"/>
      <c r="AK36" s="468"/>
      <c r="AL36" s="469"/>
      <c r="AM36" s="468"/>
      <c r="AN36" s="468"/>
      <c r="AO36" s="468"/>
      <c r="AP36" s="468"/>
      <c r="AQ36" s="468"/>
      <c r="AR36" s="468"/>
      <c r="AS36" s="454" t="s">
        <v>664</v>
      </c>
      <c r="AT36" s="627" t="s">
        <v>977</v>
      </c>
      <c r="AU36" s="627" t="s">
        <v>978</v>
      </c>
      <c r="AV36" s="453">
        <v>2021</v>
      </c>
      <c r="AW36" s="469" t="s">
        <v>767</v>
      </c>
      <c r="AX36" s="469" t="s">
        <v>978</v>
      </c>
      <c r="AY36" s="470" t="s">
        <v>827</v>
      </c>
      <c r="AZ36" s="471"/>
      <c r="BD36" s="627">
        <v>1</v>
      </c>
      <c r="BE36" s="627"/>
      <c r="BF36" s="473"/>
      <c r="BG36" s="627"/>
    </row>
    <row r="37" spans="1:59" s="458" customFormat="1" ht="39.950000000000003" customHeight="1">
      <c r="A37" s="632">
        <f t="shared" si="9"/>
        <v>21</v>
      </c>
      <c r="B37" s="451">
        <v>119</v>
      </c>
      <c r="C37" s="452" t="s">
        <v>979</v>
      </c>
      <c r="D37" s="453" t="s">
        <v>735</v>
      </c>
      <c r="E37" s="660">
        <v>0.2</v>
      </c>
      <c r="F37" s="660"/>
      <c r="G37" s="660"/>
      <c r="H37" s="468">
        <f t="shared" si="7"/>
        <v>0</v>
      </c>
      <c r="I37" s="455">
        <f t="shared" si="8"/>
        <v>0.2</v>
      </c>
      <c r="J37" s="455">
        <f t="shared" si="6"/>
        <v>0.2</v>
      </c>
      <c r="K37" s="455" t="s">
        <v>425</v>
      </c>
      <c r="L37" s="455" t="s">
        <v>1</v>
      </c>
      <c r="M37" s="454"/>
      <c r="N37" s="454"/>
      <c r="O37" s="454"/>
      <c r="P37" s="454">
        <v>0.2</v>
      </c>
      <c r="Q37" s="454"/>
      <c r="R37" s="203"/>
      <c r="S37" s="203"/>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t="s">
        <v>664</v>
      </c>
      <c r="AT37" s="453" t="s">
        <v>980</v>
      </c>
      <c r="AU37" s="453"/>
      <c r="AV37" s="453">
        <v>2021</v>
      </c>
      <c r="AW37" s="453" t="s">
        <v>767</v>
      </c>
      <c r="AX37" s="453" t="s">
        <v>803</v>
      </c>
      <c r="AY37" s="456" t="s">
        <v>827</v>
      </c>
      <c r="AZ37" s="457"/>
      <c r="BD37" s="632">
        <v>1</v>
      </c>
      <c r="BE37" s="632"/>
      <c r="BF37" s="459"/>
      <c r="BG37" s="632"/>
    </row>
    <row r="38" spans="1:59" s="458" customFormat="1" ht="24.95" customHeight="1">
      <c r="A38" s="632">
        <f t="shared" si="9"/>
        <v>22</v>
      </c>
      <c r="B38" s="451"/>
      <c r="C38" s="452" t="s">
        <v>981</v>
      </c>
      <c r="D38" s="453" t="s">
        <v>735</v>
      </c>
      <c r="E38" s="660">
        <f>F38+J38</f>
        <v>0.84000000000000008</v>
      </c>
      <c r="F38" s="660">
        <v>0.5</v>
      </c>
      <c r="G38" s="660"/>
      <c r="H38" s="468">
        <f t="shared" si="7"/>
        <v>0</v>
      </c>
      <c r="I38" s="455">
        <f t="shared" si="8"/>
        <v>0.84000000000000008</v>
      </c>
      <c r="J38" s="455">
        <f t="shared" si="6"/>
        <v>0.34</v>
      </c>
      <c r="K38" s="455" t="s">
        <v>425</v>
      </c>
      <c r="L38" s="455" t="s">
        <v>1</v>
      </c>
      <c r="M38" s="454"/>
      <c r="N38" s="454"/>
      <c r="O38" s="454"/>
      <c r="P38" s="454">
        <v>0.34</v>
      </c>
      <c r="Q38" s="454"/>
      <c r="R38" s="203"/>
      <c r="S38" s="203"/>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t="s">
        <v>664</v>
      </c>
      <c r="AT38" s="453"/>
      <c r="AU38" s="453" t="s">
        <v>978</v>
      </c>
      <c r="AV38" s="453">
        <v>2021</v>
      </c>
      <c r="AW38" s="453" t="s">
        <v>767</v>
      </c>
      <c r="AX38" s="469" t="s">
        <v>978</v>
      </c>
      <c r="AY38" s="456"/>
      <c r="AZ38" s="457"/>
      <c r="BD38" s="632">
        <v>1</v>
      </c>
      <c r="BE38" s="632"/>
      <c r="BF38" s="459"/>
      <c r="BG38" s="632"/>
    </row>
    <row r="39" spans="1:59" s="458" customFormat="1" ht="78" customHeight="1">
      <c r="A39" s="632">
        <f t="shared" si="9"/>
        <v>23</v>
      </c>
      <c r="B39" s="451">
        <v>51</v>
      </c>
      <c r="C39" s="452" t="s">
        <v>982</v>
      </c>
      <c r="D39" s="453" t="s">
        <v>735</v>
      </c>
      <c r="E39" s="660">
        <v>0.52</v>
      </c>
      <c r="F39" s="660">
        <v>0.52</v>
      </c>
      <c r="G39" s="660"/>
      <c r="H39" s="468">
        <f t="shared" si="7"/>
        <v>0</v>
      </c>
      <c r="I39" s="455">
        <f t="shared" si="8"/>
        <v>0.52</v>
      </c>
      <c r="J39" s="455"/>
      <c r="K39" s="455" t="s">
        <v>425</v>
      </c>
      <c r="L39" s="455" t="s">
        <v>735</v>
      </c>
      <c r="M39" s="454"/>
      <c r="N39" s="454"/>
      <c r="O39" s="454"/>
      <c r="P39" s="454"/>
      <c r="Q39" s="454"/>
      <c r="R39" s="477"/>
      <c r="S39" s="477"/>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t="s">
        <v>664</v>
      </c>
      <c r="AT39" s="453" t="s">
        <v>983</v>
      </c>
      <c r="AU39" s="453"/>
      <c r="AV39" s="453">
        <v>2021</v>
      </c>
      <c r="AW39" s="453" t="s">
        <v>767</v>
      </c>
      <c r="AX39" s="453" t="s">
        <v>803</v>
      </c>
      <c r="AY39" s="456" t="s">
        <v>827</v>
      </c>
      <c r="AZ39" s="457"/>
      <c r="BD39" s="632">
        <v>1</v>
      </c>
      <c r="BE39" s="632"/>
      <c r="BF39" s="459"/>
      <c r="BG39" s="632"/>
    </row>
    <row r="40" spans="1:59" s="458" customFormat="1" ht="45" customHeight="1">
      <c r="A40" s="632">
        <f t="shared" si="9"/>
        <v>24</v>
      </c>
      <c r="B40" s="460">
        <v>2</v>
      </c>
      <c r="C40" s="478" t="s">
        <v>984</v>
      </c>
      <c r="D40" s="633" t="s">
        <v>735</v>
      </c>
      <c r="E40" s="475">
        <v>0.09</v>
      </c>
      <c r="F40" s="455"/>
      <c r="G40" s="475">
        <v>0.09</v>
      </c>
      <c r="H40" s="468">
        <f t="shared" si="7"/>
        <v>0</v>
      </c>
      <c r="I40" s="455">
        <f t="shared" si="8"/>
        <v>0.09</v>
      </c>
      <c r="J40" s="455">
        <f t="shared" si="6"/>
        <v>0.09</v>
      </c>
      <c r="K40" s="455" t="s">
        <v>425</v>
      </c>
      <c r="L40" s="455" t="s">
        <v>11</v>
      </c>
      <c r="M40" s="475"/>
      <c r="N40" s="476"/>
      <c r="O40" s="476"/>
      <c r="P40" s="476"/>
      <c r="Q40" s="476">
        <v>0.09</v>
      </c>
      <c r="R40" s="476"/>
      <c r="S40" s="477"/>
      <c r="T40" s="477"/>
      <c r="U40" s="476"/>
      <c r="V40" s="476"/>
      <c r="W40" s="477"/>
      <c r="X40" s="476"/>
      <c r="Y40" s="476"/>
      <c r="Z40" s="476"/>
      <c r="AA40" s="477"/>
      <c r="AB40" s="476"/>
      <c r="AC40" s="477"/>
      <c r="AD40" s="477"/>
      <c r="AE40" s="476"/>
      <c r="AF40" s="476"/>
      <c r="AG40" s="477"/>
      <c r="AH40" s="477"/>
      <c r="AI40" s="477"/>
      <c r="AJ40" s="476"/>
      <c r="AK40" s="477"/>
      <c r="AL40" s="476"/>
      <c r="AM40" s="476"/>
      <c r="AN40" s="476"/>
      <c r="AO40" s="477"/>
      <c r="AP40" s="469"/>
      <c r="AQ40" s="469"/>
      <c r="AR40" s="469"/>
      <c r="AS40" s="475" t="s">
        <v>696</v>
      </c>
      <c r="AT40" s="627" t="s">
        <v>985</v>
      </c>
      <c r="AU40" s="627" t="s">
        <v>978</v>
      </c>
      <c r="AV40" s="453">
        <v>2021</v>
      </c>
      <c r="AW40" s="453" t="s">
        <v>767</v>
      </c>
      <c r="AX40" s="453" t="s">
        <v>978</v>
      </c>
      <c r="AY40" s="456" t="s">
        <v>827</v>
      </c>
      <c r="AZ40" s="457"/>
      <c r="BD40" s="632">
        <v>1</v>
      </c>
      <c r="BE40" s="632"/>
      <c r="BF40" s="459"/>
      <c r="BG40" s="632"/>
    </row>
    <row r="41" spans="1:59" s="472" customFormat="1" ht="20.100000000000001" customHeight="1">
      <c r="A41" s="632">
        <f t="shared" si="9"/>
        <v>25</v>
      </c>
      <c r="B41" s="460">
        <v>20</v>
      </c>
      <c r="C41" s="547" t="s">
        <v>986</v>
      </c>
      <c r="D41" s="481" t="s">
        <v>735</v>
      </c>
      <c r="E41" s="455">
        <v>0.1</v>
      </c>
      <c r="F41" s="455"/>
      <c r="G41" s="455">
        <v>0.1</v>
      </c>
      <c r="H41" s="468">
        <f t="shared" si="7"/>
        <v>0</v>
      </c>
      <c r="I41" s="455">
        <f t="shared" si="8"/>
        <v>0.1</v>
      </c>
      <c r="J41" s="455">
        <f t="shared" si="6"/>
        <v>0.1</v>
      </c>
      <c r="K41" s="455" t="s">
        <v>425</v>
      </c>
      <c r="L41" s="455" t="s">
        <v>1</v>
      </c>
      <c r="M41" s="455"/>
      <c r="N41" s="468"/>
      <c r="O41" s="468"/>
      <c r="P41" s="469">
        <v>0.1</v>
      </c>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9"/>
      <c r="AQ41" s="469"/>
      <c r="AR41" s="469"/>
      <c r="AS41" s="455" t="s">
        <v>700</v>
      </c>
      <c r="AT41" s="627" t="s">
        <v>987</v>
      </c>
      <c r="AU41" s="627" t="s">
        <v>978</v>
      </c>
      <c r="AV41" s="453">
        <v>2021</v>
      </c>
      <c r="AW41" s="469" t="s">
        <v>761</v>
      </c>
      <c r="AX41" s="469" t="s">
        <v>978</v>
      </c>
      <c r="AY41" s="470" t="s">
        <v>827</v>
      </c>
      <c r="AZ41" s="471"/>
      <c r="BD41" s="627">
        <v>1</v>
      </c>
      <c r="BE41" s="627"/>
      <c r="BF41" s="473"/>
      <c r="BG41" s="627"/>
    </row>
    <row r="42" spans="1:59" s="458" customFormat="1" ht="20.100000000000001" customHeight="1">
      <c r="A42" s="632">
        <f t="shared" si="9"/>
        <v>26</v>
      </c>
      <c r="B42" s="451"/>
      <c r="C42" s="452" t="s">
        <v>998</v>
      </c>
      <c r="D42" s="453" t="s">
        <v>735</v>
      </c>
      <c r="E42" s="660">
        <v>0.2</v>
      </c>
      <c r="F42" s="660">
        <v>0.16</v>
      </c>
      <c r="G42" s="660"/>
      <c r="H42" s="468"/>
      <c r="I42" s="455"/>
      <c r="J42" s="455">
        <f t="shared" si="6"/>
        <v>0.04</v>
      </c>
      <c r="K42" s="455" t="s">
        <v>425</v>
      </c>
      <c r="L42" s="455" t="s">
        <v>724</v>
      </c>
      <c r="M42" s="454"/>
      <c r="N42" s="454"/>
      <c r="O42" s="454"/>
      <c r="P42" s="454"/>
      <c r="Q42" s="454"/>
      <c r="R42" s="454"/>
      <c r="S42" s="454"/>
      <c r="T42" s="454">
        <v>0.04</v>
      </c>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t="s">
        <v>699</v>
      </c>
      <c r="AT42" s="453"/>
      <c r="AU42" s="453"/>
      <c r="AV42" s="453">
        <v>2020</v>
      </c>
      <c r="AW42" s="469"/>
      <c r="AX42" s="453"/>
      <c r="AY42" s="456"/>
      <c r="AZ42" s="457"/>
      <c r="BD42" s="632">
        <v>1</v>
      </c>
      <c r="BE42" s="632"/>
      <c r="BF42" s="459"/>
      <c r="BG42" s="632"/>
    </row>
    <row r="43" spans="1:59" s="458" customFormat="1" ht="45" customHeight="1">
      <c r="A43" s="632">
        <f t="shared" si="9"/>
        <v>27</v>
      </c>
      <c r="B43" s="451">
        <v>2</v>
      </c>
      <c r="C43" s="452" t="s">
        <v>999</v>
      </c>
      <c r="D43" s="453" t="s">
        <v>735</v>
      </c>
      <c r="E43" s="660">
        <v>0.3</v>
      </c>
      <c r="F43" s="660"/>
      <c r="G43" s="660"/>
      <c r="H43" s="468">
        <f>I43-E43</f>
        <v>0</v>
      </c>
      <c r="I43" s="455">
        <f>J43+F43</f>
        <v>0.3</v>
      </c>
      <c r="J43" s="455">
        <f t="shared" si="6"/>
        <v>0.3</v>
      </c>
      <c r="K43" s="455" t="s">
        <v>425</v>
      </c>
      <c r="L43" s="455" t="s">
        <v>1</v>
      </c>
      <c r="M43" s="454"/>
      <c r="N43" s="454"/>
      <c r="O43" s="454"/>
      <c r="P43" s="454">
        <v>0.3</v>
      </c>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t="s">
        <v>700</v>
      </c>
      <c r="AT43" s="453"/>
      <c r="AU43" s="453" t="s">
        <v>978</v>
      </c>
      <c r="AV43" s="453">
        <v>2020</v>
      </c>
      <c r="AW43" s="453" t="s">
        <v>767</v>
      </c>
      <c r="AX43" s="453" t="s">
        <v>978</v>
      </c>
      <c r="AY43" s="456"/>
      <c r="AZ43" s="457"/>
      <c r="BD43" s="632">
        <v>1</v>
      </c>
      <c r="BE43" s="632"/>
      <c r="BF43" s="459"/>
      <c r="BG43" s="632"/>
    </row>
    <row r="44" spans="1:59" s="492" customFormat="1" ht="20.100000000000001" customHeight="1">
      <c r="A44" s="440" t="s">
        <v>1020</v>
      </c>
      <c r="B44" s="440"/>
      <c r="C44" s="490" t="s">
        <v>1021</v>
      </c>
      <c r="D44" s="446" t="s">
        <v>734</v>
      </c>
      <c r="E44" s="455">
        <f>F44+J44</f>
        <v>0</v>
      </c>
      <c r="F44" s="577"/>
      <c r="G44" s="577"/>
      <c r="H44" s="577"/>
      <c r="I44" s="577"/>
      <c r="J44" s="455">
        <f t="shared" si="6"/>
        <v>0</v>
      </c>
      <c r="K44" s="455" t="s">
        <v>425</v>
      </c>
      <c r="L44" s="455" t="s">
        <v>1331</v>
      </c>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9"/>
      <c r="AQ44" s="489"/>
      <c r="AR44" s="489"/>
      <c r="AS44" s="486"/>
      <c r="AT44" s="490"/>
      <c r="AU44" s="486"/>
      <c r="AV44" s="486"/>
      <c r="BD44" s="486"/>
      <c r="BE44" s="494"/>
      <c r="BF44" s="494"/>
      <c r="BG44" s="493"/>
    </row>
    <row r="45" spans="1:59" s="458" customFormat="1" ht="35.25">
      <c r="A45" s="632">
        <f>A43+1</f>
        <v>28</v>
      </c>
      <c r="B45" s="451">
        <v>92</v>
      </c>
      <c r="C45" s="478" t="s">
        <v>1022</v>
      </c>
      <c r="D45" s="633" t="s">
        <v>734</v>
      </c>
      <c r="E45" s="455">
        <v>0.02</v>
      </c>
      <c r="F45" s="455"/>
      <c r="G45" s="455">
        <v>0.39140000000000003</v>
      </c>
      <c r="H45" s="468">
        <f t="shared" ref="H45:H49" si="10">I45-E45</f>
        <v>0</v>
      </c>
      <c r="I45" s="455">
        <f t="shared" ref="I45:I49" si="11">J45+F45</f>
        <v>0.02</v>
      </c>
      <c r="J45" s="455">
        <f t="shared" si="6"/>
        <v>0.02</v>
      </c>
      <c r="K45" s="455" t="s">
        <v>425</v>
      </c>
      <c r="L45" s="455" t="s">
        <v>739</v>
      </c>
      <c r="M45" s="455"/>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v>0.02</v>
      </c>
      <c r="AO45" s="203"/>
      <c r="AP45" s="454"/>
      <c r="AQ45" s="454"/>
      <c r="AR45" s="454"/>
      <c r="AS45" s="455" t="s">
        <v>664</v>
      </c>
      <c r="AT45" s="453" t="s">
        <v>1023</v>
      </c>
      <c r="AU45" s="557"/>
      <c r="AV45" s="453">
        <v>2021</v>
      </c>
      <c r="AW45" s="453" t="s">
        <v>767</v>
      </c>
      <c r="AX45" s="453" t="s">
        <v>1024</v>
      </c>
      <c r="AY45" s="456" t="s">
        <v>827</v>
      </c>
      <c r="AZ45" s="457"/>
      <c r="BD45" s="632">
        <v>1</v>
      </c>
      <c r="BE45" s="632"/>
      <c r="BF45" s="459"/>
      <c r="BG45" s="632"/>
    </row>
    <row r="46" spans="1:59" s="458" customFormat="1" ht="35.25">
      <c r="A46" s="632">
        <f>A45+1</f>
        <v>29</v>
      </c>
      <c r="B46" s="451">
        <v>92</v>
      </c>
      <c r="C46" s="478" t="s">
        <v>1025</v>
      </c>
      <c r="D46" s="633" t="s">
        <v>734</v>
      </c>
      <c r="E46" s="455">
        <v>0.25</v>
      </c>
      <c r="F46" s="455"/>
      <c r="G46" s="455">
        <v>0.39140000000000003</v>
      </c>
      <c r="H46" s="468">
        <f t="shared" si="10"/>
        <v>0</v>
      </c>
      <c r="I46" s="455">
        <f t="shared" si="11"/>
        <v>0.25</v>
      </c>
      <c r="J46" s="455">
        <f t="shared" si="6"/>
        <v>0.25</v>
      </c>
      <c r="K46" s="455" t="s">
        <v>425</v>
      </c>
      <c r="L46" s="455" t="s">
        <v>1361</v>
      </c>
      <c r="M46" s="455"/>
      <c r="N46" s="203"/>
      <c r="O46" s="203"/>
      <c r="P46" s="498">
        <v>0.19</v>
      </c>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498">
        <v>0.06</v>
      </c>
      <c r="AO46" s="203"/>
      <c r="AP46" s="454"/>
      <c r="AQ46" s="454"/>
      <c r="AR46" s="454"/>
      <c r="AS46" s="455" t="s">
        <v>664</v>
      </c>
      <c r="AT46" s="453" t="s">
        <v>1023</v>
      </c>
      <c r="AU46" s="557"/>
      <c r="AV46" s="453">
        <v>2021</v>
      </c>
      <c r="AW46" s="453" t="s">
        <v>767</v>
      </c>
      <c r="AX46" s="453" t="s">
        <v>1024</v>
      </c>
      <c r="AY46" s="456" t="s">
        <v>827</v>
      </c>
      <c r="AZ46" s="457"/>
      <c r="BD46" s="632">
        <v>1</v>
      </c>
      <c r="BE46" s="632"/>
      <c r="BF46" s="459"/>
      <c r="BG46" s="632"/>
    </row>
    <row r="47" spans="1:59" s="458" customFormat="1" ht="52.9">
      <c r="A47" s="632">
        <f t="shared" ref="A47:A50" si="12">A46+1</f>
        <v>30</v>
      </c>
      <c r="B47" s="451">
        <v>111</v>
      </c>
      <c r="C47" s="478" t="s">
        <v>1026</v>
      </c>
      <c r="D47" s="633" t="s">
        <v>734</v>
      </c>
      <c r="E47" s="455">
        <v>5.5199999999999999E-2</v>
      </c>
      <c r="F47" s="455"/>
      <c r="G47" s="455">
        <v>9.3299999999999994E-2</v>
      </c>
      <c r="H47" s="468">
        <f t="shared" si="10"/>
        <v>0</v>
      </c>
      <c r="I47" s="455">
        <f t="shared" si="11"/>
        <v>5.5199999999999999E-2</v>
      </c>
      <c r="J47" s="455">
        <f t="shared" si="6"/>
        <v>5.5199999999999999E-2</v>
      </c>
      <c r="K47" s="455" t="s">
        <v>425</v>
      </c>
      <c r="L47" s="455" t="s">
        <v>252</v>
      </c>
      <c r="M47" s="455"/>
      <c r="N47" s="455">
        <v>5.5199999999999999E-2</v>
      </c>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455" t="s">
        <v>664</v>
      </c>
      <c r="AT47" s="453" t="s">
        <v>1027</v>
      </c>
      <c r="AU47" s="453"/>
      <c r="AV47" s="453">
        <v>2021</v>
      </c>
      <c r="AW47" s="453" t="s">
        <v>767</v>
      </c>
      <c r="AX47" s="453" t="s">
        <v>803</v>
      </c>
      <c r="AY47" s="456" t="s">
        <v>827</v>
      </c>
      <c r="AZ47" s="457"/>
      <c r="BD47" s="632">
        <v>1</v>
      </c>
      <c r="BE47" s="632"/>
      <c r="BF47" s="459"/>
      <c r="BG47" s="632"/>
    </row>
    <row r="48" spans="1:59" s="458" customFormat="1" ht="20.100000000000001" customHeight="1">
      <c r="A48" s="632">
        <f t="shared" si="12"/>
        <v>31</v>
      </c>
      <c r="B48" s="451"/>
      <c r="C48" s="478" t="s">
        <v>1032</v>
      </c>
      <c r="D48" s="633" t="s">
        <v>734</v>
      </c>
      <c r="E48" s="455">
        <v>0.5</v>
      </c>
      <c r="F48" s="455">
        <v>0.5</v>
      </c>
      <c r="G48" s="455"/>
      <c r="H48" s="468">
        <f t="shared" si="10"/>
        <v>0</v>
      </c>
      <c r="I48" s="455">
        <f t="shared" si="11"/>
        <v>0.5</v>
      </c>
      <c r="J48" s="455"/>
      <c r="K48" s="455" t="s">
        <v>425</v>
      </c>
      <c r="L48" s="455" t="s">
        <v>734</v>
      </c>
      <c r="M48" s="455"/>
      <c r="N48" s="253"/>
      <c r="O48" s="253"/>
      <c r="P48" s="455"/>
      <c r="Q48" s="253"/>
      <c r="R48" s="203"/>
      <c r="S48" s="20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455" t="s">
        <v>697</v>
      </c>
      <c r="AT48" s="453"/>
      <c r="AU48" s="453"/>
      <c r="AV48" s="453">
        <v>2021</v>
      </c>
      <c r="AW48" s="633" t="s">
        <v>767</v>
      </c>
      <c r="AX48" s="453" t="s">
        <v>870</v>
      </c>
      <c r="AY48" s="456" t="s">
        <v>827</v>
      </c>
      <c r="AZ48" s="457"/>
      <c r="BD48" s="632">
        <v>1</v>
      </c>
      <c r="BE48" s="632"/>
      <c r="BF48" s="459"/>
      <c r="BG48" s="632"/>
    </row>
    <row r="49" spans="1:823 1026:1847 2050:2871 3074:3895 4098:4919 5122:5943 6146:6967 7170:7991 8194:9015 9218:10039 10242:11063 11266:12087 12290:13111 13314:14135 14338:15159 15362:16183" s="458" customFormat="1" ht="20.100000000000001" customHeight="1">
      <c r="A49" s="632">
        <f t="shared" si="12"/>
        <v>32</v>
      </c>
      <c r="B49" s="451">
        <v>6</v>
      </c>
      <c r="C49" s="499" t="s">
        <v>1033</v>
      </c>
      <c r="D49" s="633" t="s">
        <v>734</v>
      </c>
      <c r="E49" s="660">
        <v>0.5</v>
      </c>
      <c r="F49" s="660"/>
      <c r="G49" s="660"/>
      <c r="H49" s="468">
        <f t="shared" si="10"/>
        <v>0</v>
      </c>
      <c r="I49" s="455">
        <f t="shared" si="11"/>
        <v>0.5</v>
      </c>
      <c r="J49" s="455">
        <f t="shared" si="6"/>
        <v>0.5</v>
      </c>
      <c r="K49" s="455" t="s">
        <v>425</v>
      </c>
      <c r="L49" s="455" t="s">
        <v>425</v>
      </c>
      <c r="M49" s="455"/>
      <c r="N49" s="253"/>
      <c r="O49" s="253"/>
      <c r="P49" s="454"/>
      <c r="Q49" s="253"/>
      <c r="R49" s="253"/>
      <c r="S49" s="253">
        <v>0.5</v>
      </c>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454" t="s">
        <v>697</v>
      </c>
      <c r="AT49" s="453" t="s">
        <v>1034</v>
      </c>
      <c r="AU49" s="453"/>
      <c r="AV49" s="453">
        <v>2021</v>
      </c>
      <c r="AW49" s="453" t="s">
        <v>767</v>
      </c>
      <c r="AX49" s="453" t="s">
        <v>870</v>
      </c>
      <c r="AY49" s="456" t="s">
        <v>827</v>
      </c>
      <c r="AZ49" s="457"/>
      <c r="BD49" s="632">
        <v>1</v>
      </c>
      <c r="BE49" s="632"/>
      <c r="BF49" s="459"/>
      <c r="BG49" s="632"/>
    </row>
    <row r="50" spans="1:823 1026:1847 2050:2871 3074:3895 4098:4919 5122:5943 6146:6967 7170:7991 8194:9015 9218:10039 10242:11063 11266:12087 12290:13111 13314:14135 14338:15159 15362:16183" s="458" customFormat="1" ht="20.100000000000001" customHeight="1">
      <c r="A50" s="632">
        <f t="shared" si="12"/>
        <v>33</v>
      </c>
      <c r="B50" s="535">
        <v>5</v>
      </c>
      <c r="C50" s="473" t="s">
        <v>1038</v>
      </c>
      <c r="D50" s="632" t="s">
        <v>734</v>
      </c>
      <c r="E50" s="675">
        <v>0.35</v>
      </c>
      <c r="F50" s="675"/>
      <c r="G50" s="675"/>
      <c r="H50" s="468">
        <f>I50-E50</f>
        <v>0</v>
      </c>
      <c r="I50" s="455">
        <f>J50+F50</f>
        <v>0.35</v>
      </c>
      <c r="J50" s="455">
        <f t="shared" si="6"/>
        <v>0.35</v>
      </c>
      <c r="K50" s="455" t="s">
        <v>425</v>
      </c>
      <c r="L50" s="455" t="s">
        <v>425</v>
      </c>
      <c r="M50" s="477"/>
      <c r="N50" s="477"/>
      <c r="O50" s="477"/>
      <c r="P50" s="477"/>
      <c r="Q50" s="477"/>
      <c r="R50" s="477"/>
      <c r="S50" s="477">
        <v>0.35</v>
      </c>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t="s">
        <v>696</v>
      </c>
      <c r="AT50" s="627"/>
      <c r="AU50" s="627"/>
      <c r="AV50" s="453">
        <v>2021</v>
      </c>
      <c r="AW50" s="453" t="s">
        <v>761</v>
      </c>
      <c r="AX50" s="453" t="s">
        <v>870</v>
      </c>
      <c r="AY50" s="456" t="s">
        <v>827</v>
      </c>
      <c r="AZ50" s="457"/>
      <c r="BD50" s="632">
        <v>1</v>
      </c>
      <c r="BE50" s="632"/>
      <c r="BF50" s="459"/>
      <c r="BG50" s="632"/>
    </row>
    <row r="51" spans="1:823 1026:1847 2050:2871 3074:3895 4098:4919 5122:5943 6146:6967 7170:7991 8194:9015 9218:10039 10242:11063 11266:12087 12290:13111 13314:14135 14338:15159 15362:16183" s="492" customFormat="1" ht="20.100000000000001" customHeight="1">
      <c r="A51" s="440" t="s">
        <v>1375</v>
      </c>
      <c r="B51" s="440"/>
      <c r="C51" s="490" t="s">
        <v>1061</v>
      </c>
      <c r="D51" s="446"/>
      <c r="E51" s="455">
        <f>F51+J51</f>
        <v>0</v>
      </c>
      <c r="F51" s="577"/>
      <c r="G51" s="577"/>
      <c r="H51" s="577"/>
      <c r="I51" s="577"/>
      <c r="J51" s="455"/>
      <c r="K51" s="455" t="s">
        <v>425</v>
      </c>
      <c r="L51" s="455" t="s">
        <v>1331</v>
      </c>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9"/>
      <c r="AQ51" s="489"/>
      <c r="AR51" s="489"/>
      <c r="AS51" s="486"/>
      <c r="AT51" s="490"/>
      <c r="AU51" s="486"/>
      <c r="AV51" s="486"/>
      <c r="BD51" s="486"/>
      <c r="BE51" s="494"/>
      <c r="BF51" s="494"/>
      <c r="BG51" s="493"/>
    </row>
    <row r="52" spans="1:823 1026:1847 2050:2871 3074:3895 4098:4919 5122:5943 6146:6967 7170:7991 8194:9015 9218:10039 10242:11063 11266:12087 12290:13111 13314:14135 14338:15159 15362:16183" s="458" customFormat="1" ht="20.100000000000001" customHeight="1">
      <c r="A52" s="632">
        <f>A50+1</f>
        <v>34</v>
      </c>
      <c r="B52" s="632"/>
      <c r="C52" s="473" t="s">
        <v>1062</v>
      </c>
      <c r="D52" s="632" t="s">
        <v>741</v>
      </c>
      <c r="E52" s="675">
        <v>3.5099999999999999E-2</v>
      </c>
      <c r="F52" s="675"/>
      <c r="G52" s="675"/>
      <c r="H52" s="468">
        <f>I52-E52</f>
        <v>0</v>
      </c>
      <c r="I52" s="455">
        <f>J52+F52</f>
        <v>3.5099999999999999E-2</v>
      </c>
      <c r="J52" s="455">
        <f t="shared" ref="J52:J78" si="13">SUM(M52:Q52)+SUM(S52:AP52)</f>
        <v>3.5099999999999999E-2</v>
      </c>
      <c r="K52" s="455" t="s">
        <v>425</v>
      </c>
      <c r="L52" s="455" t="s">
        <v>735</v>
      </c>
      <c r="M52" s="632"/>
      <c r="N52" s="632"/>
      <c r="O52" s="632"/>
      <c r="P52" s="632"/>
      <c r="Q52" s="632"/>
      <c r="R52" s="632"/>
      <c r="S52" s="477"/>
      <c r="T52" s="632"/>
      <c r="U52" s="632"/>
      <c r="V52" s="632"/>
      <c r="W52" s="632"/>
      <c r="X52" s="632"/>
      <c r="Y52" s="632"/>
      <c r="Z52" s="632"/>
      <c r="AA52" s="632"/>
      <c r="AB52" s="632"/>
      <c r="AC52" s="632"/>
      <c r="AD52" s="632"/>
      <c r="AE52" s="632"/>
      <c r="AF52" s="632"/>
      <c r="AG52" s="632"/>
      <c r="AH52" s="632"/>
      <c r="AI52" s="632"/>
      <c r="AJ52" s="560">
        <v>3.5099999999999999E-2</v>
      </c>
      <c r="AK52" s="632"/>
      <c r="AL52" s="632"/>
      <c r="AM52" s="632"/>
      <c r="AN52" s="632"/>
      <c r="AO52" s="632"/>
      <c r="AP52" s="632"/>
      <c r="AQ52" s="632"/>
      <c r="AR52" s="632"/>
      <c r="AS52" s="632" t="s">
        <v>707</v>
      </c>
      <c r="AT52" s="632"/>
      <c r="AU52" s="632"/>
      <c r="AV52" s="453">
        <v>2021</v>
      </c>
      <c r="AW52" s="453"/>
      <c r="AX52" s="453" t="s">
        <v>870</v>
      </c>
      <c r="AY52" s="456" t="s">
        <v>827</v>
      </c>
      <c r="AZ52" s="457" t="s">
        <v>828</v>
      </c>
      <c r="BD52" s="632">
        <v>1</v>
      </c>
      <c r="BE52" s="632"/>
      <c r="BF52" s="459"/>
      <c r="BG52" s="632"/>
    </row>
    <row r="53" spans="1:823 1026:1847 2050:2871 3074:3895 4098:4919 5122:5943 6146:6967 7170:7991 8194:9015 9218:10039 10242:11063 11266:12087 12290:13111 13314:14135 14338:15159 15362:16183" s="458" customFormat="1" ht="45" customHeight="1">
      <c r="A53" s="632">
        <f>A52+1</f>
        <v>35</v>
      </c>
      <c r="B53" s="535"/>
      <c r="C53" s="473" t="s">
        <v>1063</v>
      </c>
      <c r="D53" s="453" t="s">
        <v>741</v>
      </c>
      <c r="E53" s="455">
        <v>1.04</v>
      </c>
      <c r="F53" s="455"/>
      <c r="G53" s="455"/>
      <c r="H53" s="455"/>
      <c r="I53" s="455"/>
      <c r="J53" s="455">
        <f t="shared" si="13"/>
        <v>1.04</v>
      </c>
      <c r="K53" s="455" t="s">
        <v>425</v>
      </c>
      <c r="L53" s="455" t="s">
        <v>1362</v>
      </c>
      <c r="M53" s="477"/>
      <c r="N53" s="477">
        <v>7.0000000000000007E-2</v>
      </c>
      <c r="O53" s="477"/>
      <c r="P53" s="477">
        <v>0.12000000000000001</v>
      </c>
      <c r="Q53" s="477">
        <v>7.0000000000000007E-2</v>
      </c>
      <c r="R53" s="477"/>
      <c r="S53" s="477"/>
      <c r="T53" s="477">
        <v>0.65</v>
      </c>
      <c r="U53" s="477"/>
      <c r="V53" s="477">
        <v>0.09</v>
      </c>
      <c r="W53" s="477"/>
      <c r="X53" s="477"/>
      <c r="Y53" s="477"/>
      <c r="Z53" s="477"/>
      <c r="AA53" s="477"/>
      <c r="AB53" s="477"/>
      <c r="AC53" s="477"/>
      <c r="AD53" s="477"/>
      <c r="AE53" s="477"/>
      <c r="AF53" s="477"/>
      <c r="AG53" s="477"/>
      <c r="AH53" s="477"/>
      <c r="AI53" s="477"/>
      <c r="AJ53" s="477"/>
      <c r="AK53" s="477"/>
      <c r="AL53" s="477"/>
      <c r="AM53" s="477"/>
      <c r="AN53" s="477">
        <v>0.04</v>
      </c>
      <c r="AO53" s="477"/>
      <c r="AP53" s="477"/>
      <c r="AQ53" s="477"/>
      <c r="AR53" s="477"/>
      <c r="AS53" s="477" t="s">
        <v>1064</v>
      </c>
      <c r="AT53" s="627"/>
      <c r="AU53" s="627"/>
      <c r="AV53" s="632">
        <v>2020</v>
      </c>
      <c r="AW53" s="453" t="s">
        <v>767</v>
      </c>
      <c r="AX53" s="453"/>
      <c r="AY53" s="456"/>
      <c r="AZ53" s="457"/>
      <c r="BD53" s="632">
        <v>1</v>
      </c>
      <c r="BE53" s="632"/>
      <c r="BF53" s="459"/>
      <c r="BG53" s="632"/>
    </row>
    <row r="54" spans="1:823 1026:1847 2050:2871 3074:3895 4098:4919 5122:5943 6146:6967 7170:7991 8194:9015 9218:10039 10242:11063 11266:12087 12290:13111 13314:14135 14338:15159 15362:16183" s="492" customFormat="1" ht="20.100000000000001" customHeight="1">
      <c r="A54" s="440" t="s">
        <v>1454</v>
      </c>
      <c r="B54" s="440"/>
      <c r="C54" s="756" t="s">
        <v>1210</v>
      </c>
      <c r="D54" s="577"/>
      <c r="E54" s="577"/>
      <c r="F54" s="577"/>
      <c r="G54" s="577"/>
      <c r="H54" s="577"/>
      <c r="I54" s="577"/>
      <c r="J54" s="577"/>
      <c r="K54" s="667" t="s">
        <v>425</v>
      </c>
      <c r="L54" s="577" t="s">
        <v>1331</v>
      </c>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9"/>
      <c r="AQ54" s="489"/>
      <c r="AR54" s="487"/>
      <c r="AS54" s="486"/>
      <c r="AT54" s="490"/>
      <c r="AU54" s="486"/>
      <c r="AV54" s="444"/>
      <c r="BD54" s="486"/>
      <c r="BE54" s="494"/>
      <c r="BF54" s="494"/>
      <c r="BG54" s="493"/>
    </row>
    <row r="55" spans="1:823 1026:1847 2050:2871 3074:3895 4098:4919 5122:5943 6146:6967 7170:7991 8194:9015 9218:10039 10242:11063 11266:12087 12290:13111 13314:14135 14338:15159 15362:16183" s="458" customFormat="1" ht="59.25" customHeight="1">
      <c r="A55" s="632">
        <f>A53+1</f>
        <v>36</v>
      </c>
      <c r="B55" s="451"/>
      <c r="C55" s="452" t="s">
        <v>1211</v>
      </c>
      <c r="D55" s="453" t="s">
        <v>1212</v>
      </c>
      <c r="E55" s="660">
        <v>5.15</v>
      </c>
      <c r="F55" s="660">
        <v>0.95</v>
      </c>
      <c r="G55" s="660"/>
      <c r="H55" s="468">
        <f>I55-E55</f>
        <v>0</v>
      </c>
      <c r="I55" s="455">
        <f>J55+F55</f>
        <v>5.1499999999999995</v>
      </c>
      <c r="J55" s="455">
        <f>SUM(M55:Q55)+SUM(S55:AP55)</f>
        <v>4.1999999999999993</v>
      </c>
      <c r="K55" s="455" t="s">
        <v>425</v>
      </c>
      <c r="L55" s="455" t="s">
        <v>1366</v>
      </c>
      <c r="M55" s="454"/>
      <c r="N55" s="454"/>
      <c r="O55" s="454"/>
      <c r="P55" s="454"/>
      <c r="Q55" s="454">
        <v>0.06</v>
      </c>
      <c r="R55" s="477"/>
      <c r="S55" s="481">
        <v>4.1399999999999997</v>
      </c>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t="s">
        <v>705</v>
      </c>
      <c r="AT55" s="453"/>
      <c r="AU55" s="453" t="s">
        <v>1213</v>
      </c>
      <c r="AV55" s="453">
        <v>2021</v>
      </c>
      <c r="AW55" s="453" t="s">
        <v>767</v>
      </c>
      <c r="AX55" s="453" t="s">
        <v>1213</v>
      </c>
      <c r="AY55" s="456" t="s">
        <v>827</v>
      </c>
      <c r="AZ55" s="457" t="s">
        <v>828</v>
      </c>
      <c r="BD55" s="632">
        <v>1</v>
      </c>
      <c r="BE55" s="632"/>
      <c r="BF55" s="459"/>
      <c r="BG55" s="632"/>
    </row>
    <row r="56" spans="1:823 1026:1847 2050:2871 3074:3895 4098:4919 5122:5943 6146:6967 7170:7991 8194:9015 9218:10039 10242:11063 11266:12087 12290:13111 13314:14135 14338:15159 15362:16183" s="421" customFormat="1" ht="20.100000000000001" customHeight="1">
      <c r="A56" s="431" t="s">
        <v>829</v>
      </c>
      <c r="B56" s="440"/>
      <c r="C56" s="661" t="s">
        <v>1102</v>
      </c>
      <c r="D56" s="448"/>
      <c r="E56" s="433">
        <f>F56+J56</f>
        <v>0</v>
      </c>
      <c r="F56" s="433"/>
      <c r="G56" s="577"/>
      <c r="H56" s="577"/>
      <c r="I56" s="577"/>
      <c r="J56" s="433"/>
      <c r="K56" s="455" t="s">
        <v>425</v>
      </c>
      <c r="L56" s="433" t="s">
        <v>1331</v>
      </c>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9"/>
      <c r="AQ56" s="489"/>
      <c r="AR56" s="489"/>
      <c r="AS56" s="621"/>
      <c r="AT56" s="438"/>
      <c r="AU56" s="621"/>
      <c r="AV56" s="444"/>
      <c r="AW56" s="415"/>
      <c r="AX56" s="415"/>
      <c r="AY56" s="415"/>
      <c r="AZ56" s="415"/>
      <c r="BA56" s="415"/>
      <c r="BB56" s="415"/>
      <c r="BC56" s="415"/>
      <c r="BD56" s="437"/>
      <c r="BE56" s="429"/>
      <c r="BF56" s="429"/>
      <c r="BG56" s="428"/>
      <c r="IX56" s="415"/>
      <c r="KS56" s="415"/>
      <c r="KT56" s="415"/>
      <c r="KU56" s="415"/>
      <c r="KV56" s="415"/>
      <c r="KW56" s="415"/>
      <c r="KX56" s="415"/>
      <c r="KY56" s="415"/>
      <c r="ST56" s="415"/>
      <c r="UO56" s="415"/>
      <c r="UP56" s="415"/>
      <c r="UQ56" s="415"/>
      <c r="UR56" s="415"/>
      <c r="US56" s="415"/>
      <c r="UT56" s="415"/>
      <c r="UU56" s="415"/>
      <c r="ACP56" s="415"/>
      <c r="AEK56" s="415"/>
      <c r="AEL56" s="415"/>
      <c r="AEM56" s="415"/>
      <c r="AEN56" s="415"/>
      <c r="AEO56" s="415"/>
      <c r="AEP56" s="415"/>
      <c r="AEQ56" s="415"/>
      <c r="AML56" s="415"/>
      <c r="AOG56" s="415"/>
      <c r="AOH56" s="415"/>
      <c r="AOI56" s="415"/>
      <c r="AOJ56" s="415"/>
      <c r="AOK56" s="415"/>
      <c r="AOL56" s="415"/>
      <c r="AOM56" s="415"/>
      <c r="AWH56" s="415"/>
      <c r="AYC56" s="415"/>
      <c r="AYD56" s="415"/>
      <c r="AYE56" s="415"/>
      <c r="AYF56" s="415"/>
      <c r="AYG56" s="415"/>
      <c r="AYH56" s="415"/>
      <c r="AYI56" s="415"/>
      <c r="BGD56" s="415"/>
      <c r="BHY56" s="415"/>
      <c r="BHZ56" s="415"/>
      <c r="BIA56" s="415"/>
      <c r="BIB56" s="415"/>
      <c r="BIC56" s="415"/>
      <c r="BID56" s="415"/>
      <c r="BIE56" s="415"/>
      <c r="BPZ56" s="415"/>
      <c r="BRU56" s="415"/>
      <c r="BRV56" s="415"/>
      <c r="BRW56" s="415"/>
      <c r="BRX56" s="415"/>
      <c r="BRY56" s="415"/>
      <c r="BRZ56" s="415"/>
      <c r="BSA56" s="415"/>
      <c r="BZV56" s="415"/>
      <c r="CBQ56" s="415"/>
      <c r="CBR56" s="415"/>
      <c r="CBS56" s="415"/>
      <c r="CBT56" s="415"/>
      <c r="CBU56" s="415"/>
      <c r="CBV56" s="415"/>
      <c r="CBW56" s="415"/>
      <c r="CJR56" s="415"/>
      <c r="CLM56" s="415"/>
      <c r="CLN56" s="415"/>
      <c r="CLO56" s="415"/>
      <c r="CLP56" s="415"/>
      <c r="CLQ56" s="415"/>
      <c r="CLR56" s="415"/>
      <c r="CLS56" s="415"/>
      <c r="CTN56" s="415"/>
      <c r="CVI56" s="415"/>
      <c r="CVJ56" s="415"/>
      <c r="CVK56" s="415"/>
      <c r="CVL56" s="415"/>
      <c r="CVM56" s="415"/>
      <c r="CVN56" s="415"/>
      <c r="CVO56" s="415"/>
      <c r="DDJ56" s="415"/>
      <c r="DFE56" s="415"/>
      <c r="DFF56" s="415"/>
      <c r="DFG56" s="415"/>
      <c r="DFH56" s="415"/>
      <c r="DFI56" s="415"/>
      <c r="DFJ56" s="415"/>
      <c r="DFK56" s="415"/>
      <c r="DNF56" s="415"/>
      <c r="DPA56" s="415"/>
      <c r="DPB56" s="415"/>
      <c r="DPC56" s="415"/>
      <c r="DPD56" s="415"/>
      <c r="DPE56" s="415"/>
      <c r="DPF56" s="415"/>
      <c r="DPG56" s="415"/>
      <c r="DXB56" s="415"/>
      <c r="DYW56" s="415"/>
      <c r="DYX56" s="415"/>
      <c r="DYY56" s="415"/>
      <c r="DYZ56" s="415"/>
      <c r="DZA56" s="415"/>
      <c r="DZB56" s="415"/>
      <c r="DZC56" s="415"/>
      <c r="EGX56" s="415"/>
      <c r="EIS56" s="415"/>
      <c r="EIT56" s="415"/>
      <c r="EIU56" s="415"/>
      <c r="EIV56" s="415"/>
      <c r="EIW56" s="415"/>
      <c r="EIX56" s="415"/>
      <c r="EIY56" s="415"/>
      <c r="EQT56" s="415"/>
      <c r="ESO56" s="415"/>
      <c r="ESP56" s="415"/>
      <c r="ESQ56" s="415"/>
      <c r="ESR56" s="415"/>
      <c r="ESS56" s="415"/>
      <c r="EST56" s="415"/>
      <c r="ESU56" s="415"/>
      <c r="FAP56" s="415"/>
      <c r="FCK56" s="415"/>
      <c r="FCL56" s="415"/>
      <c r="FCM56" s="415"/>
      <c r="FCN56" s="415"/>
      <c r="FCO56" s="415"/>
      <c r="FCP56" s="415"/>
      <c r="FCQ56" s="415"/>
      <c r="FKL56" s="415"/>
      <c r="FMG56" s="415"/>
      <c r="FMH56" s="415"/>
      <c r="FMI56" s="415"/>
      <c r="FMJ56" s="415"/>
      <c r="FMK56" s="415"/>
      <c r="FML56" s="415"/>
      <c r="FMM56" s="415"/>
      <c r="FUH56" s="415"/>
      <c r="FWC56" s="415"/>
      <c r="FWD56" s="415"/>
      <c r="FWE56" s="415"/>
      <c r="FWF56" s="415"/>
      <c r="FWG56" s="415"/>
      <c r="FWH56" s="415"/>
      <c r="FWI56" s="415"/>
      <c r="GED56" s="415"/>
      <c r="GFY56" s="415"/>
      <c r="GFZ56" s="415"/>
      <c r="GGA56" s="415"/>
      <c r="GGB56" s="415"/>
      <c r="GGC56" s="415"/>
      <c r="GGD56" s="415"/>
      <c r="GGE56" s="415"/>
      <c r="GNZ56" s="415"/>
      <c r="GPU56" s="415"/>
      <c r="GPV56" s="415"/>
      <c r="GPW56" s="415"/>
      <c r="GPX56" s="415"/>
      <c r="GPY56" s="415"/>
      <c r="GPZ56" s="415"/>
      <c r="GQA56" s="415"/>
      <c r="GXV56" s="415"/>
      <c r="GZQ56" s="415"/>
      <c r="GZR56" s="415"/>
      <c r="GZS56" s="415"/>
      <c r="GZT56" s="415"/>
      <c r="GZU56" s="415"/>
      <c r="GZV56" s="415"/>
      <c r="GZW56" s="415"/>
      <c r="HHR56" s="415"/>
      <c r="HJM56" s="415"/>
      <c r="HJN56" s="415"/>
      <c r="HJO56" s="415"/>
      <c r="HJP56" s="415"/>
      <c r="HJQ56" s="415"/>
      <c r="HJR56" s="415"/>
      <c r="HJS56" s="415"/>
      <c r="HRN56" s="415"/>
      <c r="HTI56" s="415"/>
      <c r="HTJ56" s="415"/>
      <c r="HTK56" s="415"/>
      <c r="HTL56" s="415"/>
      <c r="HTM56" s="415"/>
      <c r="HTN56" s="415"/>
      <c r="HTO56" s="415"/>
      <c r="IBJ56" s="415"/>
      <c r="IDE56" s="415"/>
      <c r="IDF56" s="415"/>
      <c r="IDG56" s="415"/>
      <c r="IDH56" s="415"/>
      <c r="IDI56" s="415"/>
      <c r="IDJ56" s="415"/>
      <c r="IDK56" s="415"/>
      <c r="ILF56" s="415"/>
      <c r="INA56" s="415"/>
      <c r="INB56" s="415"/>
      <c r="INC56" s="415"/>
      <c r="IND56" s="415"/>
      <c r="INE56" s="415"/>
      <c r="INF56" s="415"/>
      <c r="ING56" s="415"/>
      <c r="IVB56" s="415"/>
      <c r="IWW56" s="415"/>
      <c r="IWX56" s="415"/>
      <c r="IWY56" s="415"/>
      <c r="IWZ56" s="415"/>
      <c r="IXA56" s="415"/>
      <c r="IXB56" s="415"/>
      <c r="IXC56" s="415"/>
      <c r="JEX56" s="415"/>
      <c r="JGS56" s="415"/>
      <c r="JGT56" s="415"/>
      <c r="JGU56" s="415"/>
      <c r="JGV56" s="415"/>
      <c r="JGW56" s="415"/>
      <c r="JGX56" s="415"/>
      <c r="JGY56" s="415"/>
      <c r="JOT56" s="415"/>
      <c r="JQO56" s="415"/>
      <c r="JQP56" s="415"/>
      <c r="JQQ56" s="415"/>
      <c r="JQR56" s="415"/>
      <c r="JQS56" s="415"/>
      <c r="JQT56" s="415"/>
      <c r="JQU56" s="415"/>
      <c r="JYP56" s="415"/>
      <c r="KAK56" s="415"/>
      <c r="KAL56" s="415"/>
      <c r="KAM56" s="415"/>
      <c r="KAN56" s="415"/>
      <c r="KAO56" s="415"/>
      <c r="KAP56" s="415"/>
      <c r="KAQ56" s="415"/>
      <c r="KIL56" s="415"/>
      <c r="KKG56" s="415"/>
      <c r="KKH56" s="415"/>
      <c r="KKI56" s="415"/>
      <c r="KKJ56" s="415"/>
      <c r="KKK56" s="415"/>
      <c r="KKL56" s="415"/>
      <c r="KKM56" s="415"/>
      <c r="KSH56" s="415"/>
      <c r="KUC56" s="415"/>
      <c r="KUD56" s="415"/>
      <c r="KUE56" s="415"/>
      <c r="KUF56" s="415"/>
      <c r="KUG56" s="415"/>
      <c r="KUH56" s="415"/>
      <c r="KUI56" s="415"/>
      <c r="LCD56" s="415"/>
      <c r="LDY56" s="415"/>
      <c r="LDZ56" s="415"/>
      <c r="LEA56" s="415"/>
      <c r="LEB56" s="415"/>
      <c r="LEC56" s="415"/>
      <c r="LED56" s="415"/>
      <c r="LEE56" s="415"/>
      <c r="LLZ56" s="415"/>
      <c r="LNU56" s="415"/>
      <c r="LNV56" s="415"/>
      <c r="LNW56" s="415"/>
      <c r="LNX56" s="415"/>
      <c r="LNY56" s="415"/>
      <c r="LNZ56" s="415"/>
      <c r="LOA56" s="415"/>
      <c r="LVV56" s="415"/>
      <c r="LXQ56" s="415"/>
      <c r="LXR56" s="415"/>
      <c r="LXS56" s="415"/>
      <c r="LXT56" s="415"/>
      <c r="LXU56" s="415"/>
      <c r="LXV56" s="415"/>
      <c r="LXW56" s="415"/>
      <c r="MFR56" s="415"/>
      <c r="MHM56" s="415"/>
      <c r="MHN56" s="415"/>
      <c r="MHO56" s="415"/>
      <c r="MHP56" s="415"/>
      <c r="MHQ56" s="415"/>
      <c r="MHR56" s="415"/>
      <c r="MHS56" s="415"/>
      <c r="MPN56" s="415"/>
      <c r="MRI56" s="415"/>
      <c r="MRJ56" s="415"/>
      <c r="MRK56" s="415"/>
      <c r="MRL56" s="415"/>
      <c r="MRM56" s="415"/>
      <c r="MRN56" s="415"/>
      <c r="MRO56" s="415"/>
      <c r="MZJ56" s="415"/>
      <c r="NBE56" s="415"/>
      <c r="NBF56" s="415"/>
      <c r="NBG56" s="415"/>
      <c r="NBH56" s="415"/>
      <c r="NBI56" s="415"/>
      <c r="NBJ56" s="415"/>
      <c r="NBK56" s="415"/>
      <c r="NJF56" s="415"/>
      <c r="NLA56" s="415"/>
      <c r="NLB56" s="415"/>
      <c r="NLC56" s="415"/>
      <c r="NLD56" s="415"/>
      <c r="NLE56" s="415"/>
      <c r="NLF56" s="415"/>
      <c r="NLG56" s="415"/>
      <c r="NTB56" s="415"/>
      <c r="NUW56" s="415"/>
      <c r="NUX56" s="415"/>
      <c r="NUY56" s="415"/>
      <c r="NUZ56" s="415"/>
      <c r="NVA56" s="415"/>
      <c r="NVB56" s="415"/>
      <c r="NVC56" s="415"/>
      <c r="OCX56" s="415"/>
      <c r="OES56" s="415"/>
      <c r="OET56" s="415"/>
      <c r="OEU56" s="415"/>
      <c r="OEV56" s="415"/>
      <c r="OEW56" s="415"/>
      <c r="OEX56" s="415"/>
      <c r="OEY56" s="415"/>
      <c r="OMT56" s="415"/>
      <c r="OOO56" s="415"/>
      <c r="OOP56" s="415"/>
      <c r="OOQ56" s="415"/>
      <c r="OOR56" s="415"/>
      <c r="OOS56" s="415"/>
      <c r="OOT56" s="415"/>
      <c r="OOU56" s="415"/>
      <c r="OWP56" s="415"/>
      <c r="OYK56" s="415"/>
      <c r="OYL56" s="415"/>
      <c r="OYM56" s="415"/>
      <c r="OYN56" s="415"/>
      <c r="OYO56" s="415"/>
      <c r="OYP56" s="415"/>
      <c r="OYQ56" s="415"/>
      <c r="PGL56" s="415"/>
      <c r="PIG56" s="415"/>
      <c r="PIH56" s="415"/>
      <c r="PII56" s="415"/>
      <c r="PIJ56" s="415"/>
      <c r="PIK56" s="415"/>
      <c r="PIL56" s="415"/>
      <c r="PIM56" s="415"/>
      <c r="PQH56" s="415"/>
      <c r="PSC56" s="415"/>
      <c r="PSD56" s="415"/>
      <c r="PSE56" s="415"/>
      <c r="PSF56" s="415"/>
      <c r="PSG56" s="415"/>
      <c r="PSH56" s="415"/>
      <c r="PSI56" s="415"/>
      <c r="QAD56" s="415"/>
      <c r="QBY56" s="415"/>
      <c r="QBZ56" s="415"/>
      <c r="QCA56" s="415"/>
      <c r="QCB56" s="415"/>
      <c r="QCC56" s="415"/>
      <c r="QCD56" s="415"/>
      <c r="QCE56" s="415"/>
      <c r="QJZ56" s="415"/>
      <c r="QLU56" s="415"/>
      <c r="QLV56" s="415"/>
      <c r="QLW56" s="415"/>
      <c r="QLX56" s="415"/>
      <c r="QLY56" s="415"/>
      <c r="QLZ56" s="415"/>
      <c r="QMA56" s="415"/>
      <c r="QTV56" s="415"/>
      <c r="QVQ56" s="415"/>
      <c r="QVR56" s="415"/>
      <c r="QVS56" s="415"/>
      <c r="QVT56" s="415"/>
      <c r="QVU56" s="415"/>
      <c r="QVV56" s="415"/>
      <c r="QVW56" s="415"/>
      <c r="RDR56" s="415"/>
      <c r="RFM56" s="415"/>
      <c r="RFN56" s="415"/>
      <c r="RFO56" s="415"/>
      <c r="RFP56" s="415"/>
      <c r="RFQ56" s="415"/>
      <c r="RFR56" s="415"/>
      <c r="RFS56" s="415"/>
      <c r="RNN56" s="415"/>
      <c r="RPI56" s="415"/>
      <c r="RPJ56" s="415"/>
      <c r="RPK56" s="415"/>
      <c r="RPL56" s="415"/>
      <c r="RPM56" s="415"/>
      <c r="RPN56" s="415"/>
      <c r="RPO56" s="415"/>
      <c r="RXJ56" s="415"/>
      <c r="RZE56" s="415"/>
      <c r="RZF56" s="415"/>
      <c r="RZG56" s="415"/>
      <c r="RZH56" s="415"/>
      <c r="RZI56" s="415"/>
      <c r="RZJ56" s="415"/>
      <c r="RZK56" s="415"/>
      <c r="SHF56" s="415"/>
      <c r="SJA56" s="415"/>
      <c r="SJB56" s="415"/>
      <c r="SJC56" s="415"/>
      <c r="SJD56" s="415"/>
      <c r="SJE56" s="415"/>
      <c r="SJF56" s="415"/>
      <c r="SJG56" s="415"/>
      <c r="SRB56" s="415"/>
      <c r="SSW56" s="415"/>
      <c r="SSX56" s="415"/>
      <c r="SSY56" s="415"/>
      <c r="SSZ56" s="415"/>
      <c r="STA56" s="415"/>
      <c r="STB56" s="415"/>
      <c r="STC56" s="415"/>
      <c r="TAX56" s="415"/>
      <c r="TCS56" s="415"/>
      <c r="TCT56" s="415"/>
      <c r="TCU56" s="415"/>
      <c r="TCV56" s="415"/>
      <c r="TCW56" s="415"/>
      <c r="TCX56" s="415"/>
      <c r="TCY56" s="415"/>
      <c r="TKT56" s="415"/>
      <c r="TMO56" s="415"/>
      <c r="TMP56" s="415"/>
      <c r="TMQ56" s="415"/>
      <c r="TMR56" s="415"/>
      <c r="TMS56" s="415"/>
      <c r="TMT56" s="415"/>
      <c r="TMU56" s="415"/>
      <c r="TUP56" s="415"/>
      <c r="TWK56" s="415"/>
      <c r="TWL56" s="415"/>
      <c r="TWM56" s="415"/>
      <c r="TWN56" s="415"/>
      <c r="TWO56" s="415"/>
      <c r="TWP56" s="415"/>
      <c r="TWQ56" s="415"/>
      <c r="UEL56" s="415"/>
      <c r="UGG56" s="415"/>
      <c r="UGH56" s="415"/>
      <c r="UGI56" s="415"/>
      <c r="UGJ56" s="415"/>
      <c r="UGK56" s="415"/>
      <c r="UGL56" s="415"/>
      <c r="UGM56" s="415"/>
      <c r="UOH56" s="415"/>
      <c r="UQC56" s="415"/>
      <c r="UQD56" s="415"/>
      <c r="UQE56" s="415"/>
      <c r="UQF56" s="415"/>
      <c r="UQG56" s="415"/>
      <c r="UQH56" s="415"/>
      <c r="UQI56" s="415"/>
      <c r="UYD56" s="415"/>
      <c r="UZY56" s="415"/>
      <c r="UZZ56" s="415"/>
      <c r="VAA56" s="415"/>
      <c r="VAB56" s="415"/>
      <c r="VAC56" s="415"/>
      <c r="VAD56" s="415"/>
      <c r="VAE56" s="415"/>
      <c r="VHZ56" s="415"/>
      <c r="VJU56" s="415"/>
      <c r="VJV56" s="415"/>
      <c r="VJW56" s="415"/>
      <c r="VJX56" s="415"/>
      <c r="VJY56" s="415"/>
      <c r="VJZ56" s="415"/>
      <c r="VKA56" s="415"/>
      <c r="VRV56" s="415"/>
      <c r="VTQ56" s="415"/>
      <c r="VTR56" s="415"/>
      <c r="VTS56" s="415"/>
      <c r="VTT56" s="415"/>
      <c r="VTU56" s="415"/>
      <c r="VTV56" s="415"/>
      <c r="VTW56" s="415"/>
      <c r="WBR56" s="415"/>
      <c r="WDM56" s="415"/>
      <c r="WDN56" s="415"/>
      <c r="WDO56" s="415"/>
      <c r="WDP56" s="415"/>
      <c r="WDQ56" s="415"/>
      <c r="WDR56" s="415"/>
      <c r="WDS56" s="415"/>
      <c r="WLN56" s="415"/>
      <c r="WNI56" s="415"/>
      <c r="WNJ56" s="415"/>
      <c r="WNK56" s="415"/>
      <c r="WNL56" s="415"/>
      <c r="WNM56" s="415"/>
      <c r="WNN56" s="415"/>
      <c r="WNO56" s="415"/>
      <c r="WVJ56" s="415"/>
      <c r="WXE56" s="415"/>
      <c r="WXF56" s="415"/>
      <c r="WXG56" s="415"/>
      <c r="WXH56" s="415"/>
      <c r="WXI56" s="415"/>
      <c r="WXJ56" s="415"/>
      <c r="WXK56" s="415"/>
    </row>
    <row r="57" spans="1:823 1026:1847 2050:2871 3074:3895 4098:4919 5122:5943 6146:6967 7170:7991 8194:9015 9218:10039 10242:11063 11266:12087 12290:13111 13314:14135 14338:15159 15362:16183" s="458" customFormat="1" ht="20.100000000000001" customHeight="1">
      <c r="A57" s="632">
        <f>A55+1</f>
        <v>37</v>
      </c>
      <c r="B57" s="451">
        <v>4</v>
      </c>
      <c r="C57" s="452" t="s">
        <v>1103</v>
      </c>
      <c r="D57" s="453" t="s">
        <v>730</v>
      </c>
      <c r="E57" s="660">
        <v>6.4699999999999994E-2</v>
      </c>
      <c r="F57" s="660"/>
      <c r="G57" s="660"/>
      <c r="H57" s="468">
        <f>I57-E57</f>
        <v>0</v>
      </c>
      <c r="I57" s="455">
        <f>J57+F57</f>
        <v>6.4699999999999994E-2</v>
      </c>
      <c r="J57" s="455">
        <f t="shared" si="13"/>
        <v>6.4699999999999994E-2</v>
      </c>
      <c r="K57" s="455" t="s">
        <v>425</v>
      </c>
      <c r="L57" s="455" t="s">
        <v>728</v>
      </c>
      <c r="M57" s="454"/>
      <c r="N57" s="454"/>
      <c r="O57" s="454"/>
      <c r="P57" s="454"/>
      <c r="Q57" s="454"/>
      <c r="R57" s="454"/>
      <c r="S57" s="454"/>
      <c r="T57" s="454"/>
      <c r="U57" s="454"/>
      <c r="V57" s="454"/>
      <c r="W57" s="454"/>
      <c r="X57" s="454"/>
      <c r="Y57" s="454"/>
      <c r="Z57" s="454"/>
      <c r="AA57" s="454"/>
      <c r="AB57" s="454">
        <v>6.4699999999999994E-2</v>
      </c>
      <c r="AC57" s="454"/>
      <c r="AD57" s="454"/>
      <c r="AE57" s="454"/>
      <c r="AF57" s="454"/>
      <c r="AG57" s="454"/>
      <c r="AH57" s="454"/>
      <c r="AI57" s="454"/>
      <c r="AJ57" s="454"/>
      <c r="AK57" s="454"/>
      <c r="AL57" s="454"/>
      <c r="AM57" s="454"/>
      <c r="AN57" s="454"/>
      <c r="AO57" s="454"/>
      <c r="AP57" s="454"/>
      <c r="AQ57" s="454"/>
      <c r="AR57" s="454"/>
      <c r="AS57" s="454" t="s">
        <v>664</v>
      </c>
      <c r="AT57" s="453" t="s">
        <v>1104</v>
      </c>
      <c r="AU57" s="453"/>
      <c r="AV57" s="453">
        <v>2021</v>
      </c>
      <c r="AW57" s="453" t="s">
        <v>767</v>
      </c>
      <c r="AX57" s="453" t="s">
        <v>803</v>
      </c>
      <c r="AY57" s="456" t="s">
        <v>827</v>
      </c>
      <c r="AZ57" s="457"/>
      <c r="BD57" s="632">
        <v>1</v>
      </c>
      <c r="BE57" s="632"/>
      <c r="BF57" s="459"/>
      <c r="BG57" s="632"/>
    </row>
    <row r="58" spans="1:823 1026:1847 2050:2871 3074:3895 4098:4919 5122:5943 6146:6967 7170:7991 8194:9015 9218:10039 10242:11063 11266:12087 12290:13111 13314:14135 14338:15159 15362:16183" s="458" customFormat="1" ht="45" customHeight="1">
      <c r="A58" s="632">
        <f>A57+1</f>
        <v>38</v>
      </c>
      <c r="B58" s="451">
        <v>117</v>
      </c>
      <c r="C58" s="452" t="s">
        <v>1105</v>
      </c>
      <c r="D58" s="453" t="s">
        <v>730</v>
      </c>
      <c r="E58" s="660">
        <v>0.1</v>
      </c>
      <c r="F58" s="660"/>
      <c r="G58" s="660"/>
      <c r="H58" s="468">
        <f>I58-E58</f>
        <v>0</v>
      </c>
      <c r="I58" s="455">
        <f>J58+F58</f>
        <v>0.1</v>
      </c>
      <c r="J58" s="455">
        <f t="shared" si="13"/>
        <v>0.1</v>
      </c>
      <c r="K58" s="455" t="s">
        <v>425</v>
      </c>
      <c r="L58" s="455" t="s">
        <v>1</v>
      </c>
      <c r="M58" s="454"/>
      <c r="N58" s="454"/>
      <c r="O58" s="454"/>
      <c r="P58" s="454">
        <v>0.1</v>
      </c>
      <c r="Q58" s="454"/>
      <c r="R58" s="203"/>
      <c r="S58" s="203"/>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t="s">
        <v>664</v>
      </c>
      <c r="AT58" s="453" t="s">
        <v>1106</v>
      </c>
      <c r="AU58" s="453"/>
      <c r="AV58" s="453">
        <v>2021</v>
      </c>
      <c r="AW58" s="453" t="s">
        <v>767</v>
      </c>
      <c r="AX58" s="453" t="s">
        <v>803</v>
      </c>
      <c r="AY58" s="456" t="s">
        <v>827</v>
      </c>
      <c r="AZ58" s="457"/>
      <c r="BD58" s="632">
        <v>1</v>
      </c>
      <c r="BE58" s="632"/>
      <c r="BF58" s="459"/>
      <c r="BG58" s="632"/>
    </row>
    <row r="59" spans="1:823 1026:1847 2050:2871 3074:3895 4098:4919 5122:5943 6146:6967 7170:7991 8194:9015 9218:10039 10242:11063 11266:12087 12290:13111 13314:14135 14338:15159 15362:16183" s="458" customFormat="1" ht="45" customHeight="1">
      <c r="A59" s="632">
        <f t="shared" ref="A59:A77" si="14">A58+1</f>
        <v>39</v>
      </c>
      <c r="B59" s="451">
        <v>105</v>
      </c>
      <c r="C59" s="452" t="s">
        <v>1107</v>
      </c>
      <c r="D59" s="453" t="s">
        <v>730</v>
      </c>
      <c r="E59" s="660">
        <v>6.3799999999999996E-2</v>
      </c>
      <c r="F59" s="660">
        <v>5.3800000000000001E-2</v>
      </c>
      <c r="G59" s="660"/>
      <c r="H59" s="468">
        <f>I59-E59</f>
        <v>0</v>
      </c>
      <c r="I59" s="455">
        <f>J59+F59</f>
        <v>6.3799999999999996E-2</v>
      </c>
      <c r="J59" s="455">
        <f t="shared" si="13"/>
        <v>0.01</v>
      </c>
      <c r="K59" s="455" t="s">
        <v>425</v>
      </c>
      <c r="L59" s="455" t="s">
        <v>252</v>
      </c>
      <c r="M59" s="454"/>
      <c r="N59" s="504">
        <v>0.01</v>
      </c>
      <c r="O59" s="454"/>
      <c r="P59" s="454"/>
      <c r="Q59" s="454"/>
      <c r="R59" s="203"/>
      <c r="S59" s="203"/>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t="s">
        <v>664</v>
      </c>
      <c r="AT59" s="453" t="s">
        <v>1108</v>
      </c>
      <c r="AU59" s="453"/>
      <c r="AV59" s="453">
        <v>2021</v>
      </c>
      <c r="AW59" s="453" t="s">
        <v>767</v>
      </c>
      <c r="AX59" s="453" t="s">
        <v>803</v>
      </c>
      <c r="AY59" s="456" t="s">
        <v>827</v>
      </c>
      <c r="AZ59" s="457"/>
      <c r="BD59" s="632">
        <v>1</v>
      </c>
      <c r="BE59" s="632"/>
      <c r="BF59" s="459"/>
      <c r="BG59" s="632"/>
    </row>
    <row r="60" spans="1:823 1026:1847 2050:2871 3074:3895 4098:4919 5122:5943 6146:6967 7170:7991 8194:9015 9218:10039 10242:11063 11266:12087 12290:13111 13314:14135 14338:15159 15362:16183" s="458" customFormat="1" ht="22.15" customHeight="1">
      <c r="A60" s="632">
        <f t="shared" si="14"/>
        <v>40</v>
      </c>
      <c r="B60" s="451">
        <v>62</v>
      </c>
      <c r="C60" s="452" t="s">
        <v>1109</v>
      </c>
      <c r="D60" s="453" t="s">
        <v>730</v>
      </c>
      <c r="E60" s="660">
        <v>2.5499999999999998E-2</v>
      </c>
      <c r="F60" s="660"/>
      <c r="G60" s="660"/>
      <c r="H60" s="468">
        <f t="shared" ref="H60:H78" si="15">I60-E60</f>
        <v>0</v>
      </c>
      <c r="I60" s="455">
        <f t="shared" ref="I60:I78" si="16">J60+F60</f>
        <v>2.5499999999999998E-2</v>
      </c>
      <c r="J60" s="455">
        <f t="shared" si="13"/>
        <v>2.5499999999999998E-2</v>
      </c>
      <c r="K60" s="455" t="s">
        <v>425</v>
      </c>
      <c r="L60" s="455" t="s">
        <v>256</v>
      </c>
      <c r="M60" s="454"/>
      <c r="N60" s="454"/>
      <c r="O60" s="454"/>
      <c r="P60" s="454"/>
      <c r="Q60" s="454"/>
      <c r="R60" s="477"/>
      <c r="S60" s="477"/>
      <c r="T60" s="454"/>
      <c r="U60" s="454"/>
      <c r="V60" s="454"/>
      <c r="W60" s="454"/>
      <c r="X60" s="454"/>
      <c r="Y60" s="454"/>
      <c r="Z60" s="454"/>
      <c r="AA60" s="454">
        <v>2.5499999999999998E-2</v>
      </c>
      <c r="AB60" s="454"/>
      <c r="AC60" s="454"/>
      <c r="AD60" s="454"/>
      <c r="AE60" s="454"/>
      <c r="AF60" s="454"/>
      <c r="AG60" s="454"/>
      <c r="AH60" s="454"/>
      <c r="AI60" s="454"/>
      <c r="AJ60" s="454"/>
      <c r="AK60" s="454"/>
      <c r="AL60" s="454"/>
      <c r="AM60" s="454"/>
      <c r="AN60" s="454"/>
      <c r="AO60" s="454"/>
      <c r="AP60" s="454"/>
      <c r="AQ60" s="454"/>
      <c r="AR60" s="454"/>
      <c r="AS60" s="454" t="s">
        <v>664</v>
      </c>
      <c r="AT60" s="453" t="s">
        <v>1110</v>
      </c>
      <c r="AU60" s="453"/>
      <c r="AV60" s="453">
        <v>2021</v>
      </c>
      <c r="AW60" s="453" t="s">
        <v>767</v>
      </c>
      <c r="AX60" s="453" t="s">
        <v>803</v>
      </c>
      <c r="AY60" s="456" t="s">
        <v>827</v>
      </c>
      <c r="AZ60" s="457"/>
      <c r="BD60" s="632">
        <v>1</v>
      </c>
      <c r="BE60" s="632"/>
      <c r="BF60" s="459"/>
      <c r="BG60" s="632"/>
    </row>
    <row r="61" spans="1:823 1026:1847 2050:2871 3074:3895 4098:4919 5122:5943 6146:6967 7170:7991 8194:9015 9218:10039 10242:11063 11266:12087 12290:13111 13314:14135 14338:15159 15362:16183" s="458" customFormat="1" ht="61.5" customHeight="1">
      <c r="A61" s="632">
        <f t="shared" si="14"/>
        <v>41</v>
      </c>
      <c r="B61" s="451">
        <v>65</v>
      </c>
      <c r="C61" s="452" t="s">
        <v>1111</v>
      </c>
      <c r="D61" s="453" t="s">
        <v>730</v>
      </c>
      <c r="E61" s="660">
        <v>4.2799999999999998E-2</v>
      </c>
      <c r="F61" s="660"/>
      <c r="G61" s="660"/>
      <c r="H61" s="468">
        <f t="shared" si="15"/>
        <v>0</v>
      </c>
      <c r="I61" s="455">
        <f t="shared" si="16"/>
        <v>4.2799999999999998E-2</v>
      </c>
      <c r="J61" s="455">
        <f t="shared" si="13"/>
        <v>4.2799999999999998E-2</v>
      </c>
      <c r="K61" s="455" t="s">
        <v>425</v>
      </c>
      <c r="L61" s="455" t="s">
        <v>256</v>
      </c>
      <c r="M61" s="454"/>
      <c r="N61" s="454"/>
      <c r="O61" s="454"/>
      <c r="P61" s="454"/>
      <c r="Q61" s="454"/>
      <c r="R61" s="477"/>
      <c r="S61" s="477"/>
      <c r="T61" s="454"/>
      <c r="U61" s="454"/>
      <c r="V61" s="454"/>
      <c r="W61" s="454"/>
      <c r="X61" s="454"/>
      <c r="Y61" s="454"/>
      <c r="Z61" s="454"/>
      <c r="AA61" s="454">
        <v>4.2799999999999998E-2</v>
      </c>
      <c r="AB61" s="454"/>
      <c r="AC61" s="454"/>
      <c r="AD61" s="454"/>
      <c r="AE61" s="454"/>
      <c r="AF61" s="454"/>
      <c r="AG61" s="454"/>
      <c r="AH61" s="454"/>
      <c r="AI61" s="454"/>
      <c r="AJ61" s="454"/>
      <c r="AK61" s="454"/>
      <c r="AL61" s="454"/>
      <c r="AM61" s="454"/>
      <c r="AN61" s="454"/>
      <c r="AO61" s="454"/>
      <c r="AP61" s="454"/>
      <c r="AQ61" s="454"/>
      <c r="AR61" s="454"/>
      <c r="AS61" s="454" t="s">
        <v>664</v>
      </c>
      <c r="AT61" s="453"/>
      <c r="AU61" s="453"/>
      <c r="AV61" s="453">
        <v>2021</v>
      </c>
      <c r="AW61" s="453" t="s">
        <v>767</v>
      </c>
      <c r="AX61" s="453" t="s">
        <v>803</v>
      </c>
      <c r="AY61" s="456" t="s">
        <v>827</v>
      </c>
      <c r="AZ61" s="457"/>
      <c r="BD61" s="632">
        <v>1</v>
      </c>
      <c r="BE61" s="632"/>
      <c r="BF61" s="459"/>
      <c r="BG61" s="632"/>
    </row>
    <row r="62" spans="1:823 1026:1847 2050:2871 3074:3895 4098:4919 5122:5943 6146:6967 7170:7991 8194:9015 9218:10039 10242:11063 11266:12087 12290:13111 13314:14135 14338:15159 15362:16183" s="458" customFormat="1" ht="61.5" customHeight="1">
      <c r="A62" s="632">
        <f t="shared" si="14"/>
        <v>42</v>
      </c>
      <c r="B62" s="451">
        <v>97</v>
      </c>
      <c r="C62" s="452" t="s">
        <v>1112</v>
      </c>
      <c r="D62" s="453" t="s">
        <v>730</v>
      </c>
      <c r="E62" s="660">
        <v>8.2799999999999999E-2</v>
      </c>
      <c r="F62" s="660">
        <v>1.9800000000000002E-2</v>
      </c>
      <c r="G62" s="660"/>
      <c r="H62" s="468">
        <f t="shared" si="15"/>
        <v>0</v>
      </c>
      <c r="I62" s="455">
        <f t="shared" si="16"/>
        <v>8.2799999999999999E-2</v>
      </c>
      <c r="J62" s="455">
        <f t="shared" si="13"/>
        <v>6.3E-2</v>
      </c>
      <c r="K62" s="455" t="s">
        <v>425</v>
      </c>
      <c r="L62" s="455" t="s">
        <v>1</v>
      </c>
      <c r="M62" s="454"/>
      <c r="N62" s="454"/>
      <c r="O62" s="454"/>
      <c r="P62" s="504">
        <v>6.3E-2</v>
      </c>
      <c r="Q62" s="454"/>
      <c r="R62" s="203"/>
      <c r="S62" s="203"/>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t="s">
        <v>664</v>
      </c>
      <c r="AT62" s="453" t="s">
        <v>1113</v>
      </c>
      <c r="AU62" s="453"/>
      <c r="AV62" s="453">
        <v>2021</v>
      </c>
      <c r="AW62" s="453" t="s">
        <v>767</v>
      </c>
      <c r="AX62" s="453" t="s">
        <v>803</v>
      </c>
      <c r="AY62" s="456" t="s">
        <v>827</v>
      </c>
      <c r="AZ62" s="457"/>
      <c r="BD62" s="632">
        <v>1</v>
      </c>
      <c r="BE62" s="632"/>
      <c r="BF62" s="459"/>
      <c r="BG62" s="632"/>
    </row>
    <row r="63" spans="1:823 1026:1847 2050:2871 3074:3895 4098:4919 5122:5943 6146:6967 7170:7991 8194:9015 9218:10039 10242:11063 11266:12087 12290:13111 13314:14135 14338:15159 15362:16183" s="458" customFormat="1" ht="39.950000000000003" customHeight="1">
      <c r="A63" s="632">
        <f t="shared" si="14"/>
        <v>43</v>
      </c>
      <c r="B63" s="451">
        <v>76</v>
      </c>
      <c r="C63" s="478" t="s">
        <v>1114</v>
      </c>
      <c r="D63" s="633" t="s">
        <v>730</v>
      </c>
      <c r="E63" s="455">
        <v>1.4999999999999999E-2</v>
      </c>
      <c r="F63" s="455"/>
      <c r="G63" s="455"/>
      <c r="H63" s="468">
        <f t="shared" si="15"/>
        <v>0</v>
      </c>
      <c r="I63" s="455">
        <f t="shared" si="16"/>
        <v>1.4999999999999999E-2</v>
      </c>
      <c r="J63" s="455">
        <f t="shared" si="13"/>
        <v>1.4999999999999999E-2</v>
      </c>
      <c r="K63" s="455" t="s">
        <v>425</v>
      </c>
      <c r="L63" s="455" t="s">
        <v>739</v>
      </c>
      <c r="M63" s="454"/>
      <c r="N63" s="455"/>
      <c r="O63" s="203"/>
      <c r="P63" s="203"/>
      <c r="Q63" s="203"/>
      <c r="R63" s="454"/>
      <c r="S63" s="203"/>
      <c r="T63" s="203"/>
      <c r="U63" s="203"/>
      <c r="V63" s="203"/>
      <c r="W63" s="203"/>
      <c r="X63" s="203"/>
      <c r="Y63" s="203"/>
      <c r="Z63" s="203"/>
      <c r="AA63" s="203"/>
      <c r="AB63" s="203"/>
      <c r="AC63" s="203"/>
      <c r="AD63" s="203"/>
      <c r="AE63" s="203"/>
      <c r="AF63" s="203"/>
      <c r="AG63" s="203"/>
      <c r="AH63" s="203"/>
      <c r="AI63" s="203"/>
      <c r="AJ63" s="203"/>
      <c r="AK63" s="203"/>
      <c r="AL63" s="203"/>
      <c r="AM63" s="203"/>
      <c r="AN63" s="498">
        <v>1.4999999999999999E-2</v>
      </c>
      <c r="AO63" s="203"/>
      <c r="AP63" s="203"/>
      <c r="AQ63" s="203"/>
      <c r="AR63" s="203"/>
      <c r="AS63" s="455" t="s">
        <v>664</v>
      </c>
      <c r="AT63" s="453" t="s">
        <v>1115</v>
      </c>
      <c r="AU63" s="453"/>
      <c r="AV63" s="453">
        <v>2021</v>
      </c>
      <c r="AW63" s="453" t="s">
        <v>767</v>
      </c>
      <c r="AX63" s="453" t="s">
        <v>803</v>
      </c>
      <c r="AY63" s="456" t="s">
        <v>827</v>
      </c>
      <c r="AZ63" s="457"/>
      <c r="BD63" s="632">
        <v>1</v>
      </c>
      <c r="BE63" s="632"/>
      <c r="BF63" s="459"/>
      <c r="BG63" s="632"/>
    </row>
    <row r="64" spans="1:823 1026:1847 2050:2871 3074:3895 4098:4919 5122:5943 6146:6967 7170:7991 8194:9015 9218:10039 10242:11063 11266:12087 12290:13111 13314:14135 14338:15159 15362:16183" s="458" customFormat="1" ht="20.100000000000001" customHeight="1">
      <c r="A64" s="632">
        <f t="shared" si="14"/>
        <v>44</v>
      </c>
      <c r="B64" s="451">
        <v>108</v>
      </c>
      <c r="C64" s="452" t="s">
        <v>1116</v>
      </c>
      <c r="D64" s="453" t="s">
        <v>730</v>
      </c>
      <c r="E64" s="660">
        <f>F64+J64</f>
        <v>0.18920000000000001</v>
      </c>
      <c r="F64" s="660">
        <v>3.9300000000000002E-2</v>
      </c>
      <c r="G64" s="660"/>
      <c r="H64" s="468">
        <f t="shared" si="15"/>
        <v>0</v>
      </c>
      <c r="I64" s="455">
        <f t="shared" si="16"/>
        <v>0.18920000000000001</v>
      </c>
      <c r="J64" s="455">
        <f t="shared" si="13"/>
        <v>0.14990000000000001</v>
      </c>
      <c r="K64" s="455" t="s">
        <v>425</v>
      </c>
      <c r="L64" s="455" t="s">
        <v>1363</v>
      </c>
      <c r="M64" s="454"/>
      <c r="N64" s="454"/>
      <c r="O64" s="454"/>
      <c r="P64" s="498">
        <v>5.7500000000000002E-2</v>
      </c>
      <c r="Q64" s="454"/>
      <c r="R64" s="203"/>
      <c r="S64" s="203"/>
      <c r="T64" s="454"/>
      <c r="U64" s="454"/>
      <c r="V64" s="454"/>
      <c r="W64" s="454"/>
      <c r="X64" s="454"/>
      <c r="Y64" s="454"/>
      <c r="Z64" s="454"/>
      <c r="AA64" s="454"/>
      <c r="AB64" s="454"/>
      <c r="AC64" s="498">
        <v>0.04</v>
      </c>
      <c r="AD64" s="454"/>
      <c r="AE64" s="498">
        <v>2.7E-2</v>
      </c>
      <c r="AF64" s="454"/>
      <c r="AG64" s="454"/>
      <c r="AH64" s="454"/>
      <c r="AI64" s="454"/>
      <c r="AJ64" s="498">
        <v>2.5399999999999999E-2</v>
      </c>
      <c r="AK64" s="454"/>
      <c r="AL64" s="454"/>
      <c r="AM64" s="454"/>
      <c r="AN64" s="454"/>
      <c r="AO64" s="454"/>
      <c r="AP64" s="454"/>
      <c r="AQ64" s="454"/>
      <c r="AR64" s="454"/>
      <c r="AS64" s="454" t="s">
        <v>664</v>
      </c>
      <c r="AT64" s="453"/>
      <c r="AU64" s="453"/>
      <c r="AV64" s="453">
        <v>2021</v>
      </c>
      <c r="AW64" s="453" t="s">
        <v>767</v>
      </c>
      <c r="AX64" s="453" t="s">
        <v>803</v>
      </c>
      <c r="AY64" s="456" t="s">
        <v>827</v>
      </c>
      <c r="AZ64" s="457"/>
      <c r="BD64" s="632">
        <v>1</v>
      </c>
      <c r="BE64" s="632"/>
      <c r="BF64" s="459"/>
      <c r="BG64" s="632"/>
    </row>
    <row r="65" spans="1:59" s="458" customFormat="1" ht="24.95" customHeight="1">
      <c r="A65" s="632">
        <f t="shared" si="14"/>
        <v>45</v>
      </c>
      <c r="B65" s="451">
        <v>21</v>
      </c>
      <c r="C65" s="452" t="s">
        <v>1117</v>
      </c>
      <c r="D65" s="453" t="s">
        <v>730</v>
      </c>
      <c r="E65" s="660">
        <v>5.5399999999999998E-2</v>
      </c>
      <c r="F65" s="660"/>
      <c r="G65" s="660"/>
      <c r="H65" s="468">
        <f t="shared" si="15"/>
        <v>0</v>
      </c>
      <c r="I65" s="455">
        <f t="shared" si="16"/>
        <v>5.5399999999999998E-2</v>
      </c>
      <c r="J65" s="455">
        <f t="shared" si="13"/>
        <v>5.5399999999999998E-2</v>
      </c>
      <c r="K65" s="455" t="s">
        <v>425</v>
      </c>
      <c r="L65" s="455" t="s">
        <v>1</v>
      </c>
      <c r="M65" s="454"/>
      <c r="N65" s="454"/>
      <c r="O65" s="454"/>
      <c r="P65" s="454">
        <v>5.5399999999999998E-2</v>
      </c>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t="s">
        <v>664</v>
      </c>
      <c r="AT65" s="453" t="s">
        <v>1118</v>
      </c>
      <c r="AU65" s="453"/>
      <c r="AV65" s="453">
        <v>2021</v>
      </c>
      <c r="AW65" s="453" t="s">
        <v>767</v>
      </c>
      <c r="AX65" s="453" t="s">
        <v>803</v>
      </c>
      <c r="AY65" s="456" t="s">
        <v>827</v>
      </c>
      <c r="AZ65" s="457"/>
      <c r="BD65" s="632">
        <v>1</v>
      </c>
      <c r="BE65" s="632"/>
      <c r="BF65" s="459"/>
      <c r="BG65" s="632"/>
    </row>
    <row r="66" spans="1:59" s="458" customFormat="1" ht="40.15" customHeight="1">
      <c r="A66" s="632">
        <f t="shared" si="14"/>
        <v>46</v>
      </c>
      <c r="B66" s="460"/>
      <c r="C66" s="478" t="s">
        <v>1119</v>
      </c>
      <c r="D66" s="633" t="s">
        <v>730</v>
      </c>
      <c r="E66" s="475">
        <v>4.7E-2</v>
      </c>
      <c r="F66" s="455"/>
      <c r="G66" s="475">
        <v>4.7E-2</v>
      </c>
      <c r="H66" s="468">
        <f t="shared" si="15"/>
        <v>0</v>
      </c>
      <c r="I66" s="455">
        <f t="shared" si="16"/>
        <v>4.7E-2</v>
      </c>
      <c r="J66" s="455">
        <f t="shared" si="13"/>
        <v>4.7E-2</v>
      </c>
      <c r="K66" s="455" t="s">
        <v>425</v>
      </c>
      <c r="L66" s="455" t="s">
        <v>728</v>
      </c>
      <c r="M66" s="475"/>
      <c r="N66" s="570"/>
      <c r="O66" s="570"/>
      <c r="P66" s="570"/>
      <c r="Q66" s="570"/>
      <c r="R66" s="570"/>
      <c r="S66" s="570"/>
      <c r="T66" s="570"/>
      <c r="U66" s="570"/>
      <c r="V66" s="570"/>
      <c r="W66" s="477"/>
      <c r="X66" s="570"/>
      <c r="Y66" s="570"/>
      <c r="Z66" s="570"/>
      <c r="AA66" s="477"/>
      <c r="AB66" s="475">
        <v>4.7E-2</v>
      </c>
      <c r="AC66" s="477"/>
      <c r="AD66" s="477"/>
      <c r="AE66" s="570"/>
      <c r="AF66" s="570"/>
      <c r="AG66" s="477"/>
      <c r="AH66" s="477"/>
      <c r="AI66" s="477"/>
      <c r="AJ66" s="570"/>
      <c r="AK66" s="477"/>
      <c r="AL66" s="570"/>
      <c r="AM66" s="570"/>
      <c r="AN66" s="570"/>
      <c r="AO66" s="477"/>
      <c r="AP66" s="570"/>
      <c r="AQ66" s="570"/>
      <c r="AR66" s="570"/>
      <c r="AS66" s="475" t="s">
        <v>696</v>
      </c>
      <c r="AT66" s="627" t="s">
        <v>1120</v>
      </c>
      <c r="AU66" s="627" t="s">
        <v>766</v>
      </c>
      <c r="AV66" s="453">
        <v>2021</v>
      </c>
      <c r="AW66" s="627" t="s">
        <v>767</v>
      </c>
      <c r="AX66" s="627" t="s">
        <v>911</v>
      </c>
      <c r="AY66" s="456" t="s">
        <v>827</v>
      </c>
      <c r="AZ66" s="457"/>
      <c r="BD66" s="632">
        <v>1</v>
      </c>
      <c r="BE66" s="632"/>
      <c r="BF66" s="459"/>
      <c r="BG66" s="632"/>
    </row>
    <row r="67" spans="1:59" s="458" customFormat="1" ht="20.100000000000001" customHeight="1">
      <c r="A67" s="632">
        <f t="shared" si="14"/>
        <v>47</v>
      </c>
      <c r="B67" s="451"/>
      <c r="C67" s="461" t="s">
        <v>1125</v>
      </c>
      <c r="D67" s="633" t="s">
        <v>730</v>
      </c>
      <c r="E67" s="455">
        <v>4.2000000000000003E-2</v>
      </c>
      <c r="F67" s="455"/>
      <c r="G67" s="455">
        <v>4.2000000000000003E-2</v>
      </c>
      <c r="H67" s="468">
        <f t="shared" si="15"/>
        <v>0</v>
      </c>
      <c r="I67" s="455">
        <f t="shared" si="16"/>
        <v>4.2000000000000003E-2</v>
      </c>
      <c r="J67" s="455">
        <f t="shared" si="13"/>
        <v>4.2000000000000003E-2</v>
      </c>
      <c r="K67" s="455" t="s">
        <v>425</v>
      </c>
      <c r="L67" s="455" t="s">
        <v>425</v>
      </c>
      <c r="M67" s="455"/>
      <c r="N67" s="253"/>
      <c r="O67" s="253"/>
      <c r="P67" s="253"/>
      <c r="Q67" s="253"/>
      <c r="R67" s="454"/>
      <c r="S67" s="455">
        <v>4.2000000000000003E-2</v>
      </c>
      <c r="T67" s="455"/>
      <c r="U67" s="455"/>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455" t="s">
        <v>700</v>
      </c>
      <c r="AT67" s="453" t="s">
        <v>1126</v>
      </c>
      <c r="AU67" s="453"/>
      <c r="AV67" s="453">
        <v>2021</v>
      </c>
      <c r="AW67" s="632" t="s">
        <v>767</v>
      </c>
      <c r="AX67" s="627" t="s">
        <v>870</v>
      </c>
      <c r="AY67" s="456" t="s">
        <v>827</v>
      </c>
      <c r="AZ67" s="457"/>
      <c r="BD67" s="632">
        <v>1</v>
      </c>
      <c r="BE67" s="632"/>
      <c r="BF67" s="459"/>
      <c r="BG67" s="632"/>
    </row>
    <row r="68" spans="1:59" s="458" customFormat="1" ht="20.100000000000001" customHeight="1">
      <c r="A68" s="632">
        <f t="shared" si="14"/>
        <v>48</v>
      </c>
      <c r="B68" s="451"/>
      <c r="C68" s="452" t="s">
        <v>1127</v>
      </c>
      <c r="D68" s="633" t="s">
        <v>730</v>
      </c>
      <c r="E68" s="455">
        <v>5.7000000000000002E-2</v>
      </c>
      <c r="F68" s="455"/>
      <c r="G68" s="455">
        <v>5.7000000000000002E-2</v>
      </c>
      <c r="H68" s="468">
        <f t="shared" si="15"/>
        <v>0</v>
      </c>
      <c r="I68" s="455">
        <f t="shared" si="16"/>
        <v>5.7000000000000002E-2</v>
      </c>
      <c r="J68" s="455">
        <f t="shared" si="13"/>
        <v>5.7000000000000002E-2</v>
      </c>
      <c r="K68" s="455" t="s">
        <v>425</v>
      </c>
      <c r="L68" s="455" t="s">
        <v>728</v>
      </c>
      <c r="M68" s="455"/>
      <c r="N68" s="253"/>
      <c r="O68" s="253"/>
      <c r="P68" s="253"/>
      <c r="Q68" s="253"/>
      <c r="R68" s="454"/>
      <c r="S68" s="253"/>
      <c r="T68" s="253"/>
      <c r="U68" s="253"/>
      <c r="V68" s="253"/>
      <c r="W68" s="253"/>
      <c r="X68" s="253"/>
      <c r="Y68" s="253"/>
      <c r="Z68" s="253"/>
      <c r="AA68" s="253"/>
      <c r="AB68" s="253">
        <v>5.7000000000000002E-2</v>
      </c>
      <c r="AC68" s="253"/>
      <c r="AD68" s="253"/>
      <c r="AE68" s="253"/>
      <c r="AF68" s="253"/>
      <c r="AG68" s="253"/>
      <c r="AH68" s="253"/>
      <c r="AI68" s="253"/>
      <c r="AJ68" s="253"/>
      <c r="AK68" s="253"/>
      <c r="AL68" s="253"/>
      <c r="AM68" s="253"/>
      <c r="AN68" s="253"/>
      <c r="AO68" s="253"/>
      <c r="AP68" s="253"/>
      <c r="AQ68" s="253"/>
      <c r="AR68" s="253"/>
      <c r="AS68" s="455" t="s">
        <v>700</v>
      </c>
      <c r="AT68" s="453" t="s">
        <v>1128</v>
      </c>
      <c r="AU68" s="453"/>
      <c r="AV68" s="453">
        <v>2021</v>
      </c>
      <c r="AW68" s="632" t="s">
        <v>767</v>
      </c>
      <c r="AX68" s="627" t="s">
        <v>870</v>
      </c>
      <c r="AY68" s="456" t="s">
        <v>827</v>
      </c>
      <c r="AZ68" s="457"/>
      <c r="BD68" s="632">
        <v>1</v>
      </c>
      <c r="BE68" s="632"/>
      <c r="BF68" s="459"/>
      <c r="BG68" s="632"/>
    </row>
    <row r="69" spans="1:59" s="457" customFormat="1" ht="20.100000000000001" customHeight="1">
      <c r="A69" s="632">
        <f t="shared" si="14"/>
        <v>49</v>
      </c>
      <c r="B69" s="451">
        <v>20</v>
      </c>
      <c r="C69" s="452" t="s">
        <v>1129</v>
      </c>
      <c r="D69" s="453" t="s">
        <v>730</v>
      </c>
      <c r="E69" s="455">
        <v>0.06</v>
      </c>
      <c r="F69" s="660"/>
      <c r="G69" s="660"/>
      <c r="H69" s="468">
        <f t="shared" si="15"/>
        <v>0</v>
      </c>
      <c r="I69" s="455">
        <f t="shared" si="16"/>
        <v>0.06</v>
      </c>
      <c r="J69" s="455">
        <f t="shared" si="13"/>
        <v>0.06</v>
      </c>
      <c r="K69" s="455" t="s">
        <v>425</v>
      </c>
      <c r="L69" s="455" t="s">
        <v>728</v>
      </c>
      <c r="M69" s="454"/>
      <c r="N69" s="454"/>
      <c r="O69" s="454"/>
      <c r="P69" s="454"/>
      <c r="Q69" s="454"/>
      <c r="R69" s="477"/>
      <c r="S69" s="477"/>
      <c r="T69" s="454"/>
      <c r="U69" s="454"/>
      <c r="V69" s="454"/>
      <c r="W69" s="454"/>
      <c r="X69" s="454"/>
      <c r="Y69" s="454"/>
      <c r="Z69" s="454"/>
      <c r="AA69" s="454"/>
      <c r="AB69" s="498">
        <v>0.06</v>
      </c>
      <c r="AC69" s="454"/>
      <c r="AD69" s="454"/>
      <c r="AE69" s="454"/>
      <c r="AF69" s="454"/>
      <c r="AG69" s="454"/>
      <c r="AH69" s="454"/>
      <c r="AI69" s="454"/>
      <c r="AJ69" s="454"/>
      <c r="AK69" s="454"/>
      <c r="AL69" s="454"/>
      <c r="AM69" s="454"/>
      <c r="AN69" s="454"/>
      <c r="AO69" s="454"/>
      <c r="AP69" s="454"/>
      <c r="AQ69" s="454"/>
      <c r="AR69" s="454"/>
      <c r="AS69" s="454" t="s">
        <v>700</v>
      </c>
      <c r="AT69" s="453"/>
      <c r="AU69" s="453"/>
      <c r="AV69" s="453">
        <v>2021</v>
      </c>
      <c r="AW69" s="453" t="s">
        <v>761</v>
      </c>
      <c r="AX69" s="453" t="s">
        <v>870</v>
      </c>
      <c r="AY69" s="456" t="s">
        <v>827</v>
      </c>
      <c r="BA69" s="458"/>
      <c r="BD69" s="632">
        <v>1</v>
      </c>
      <c r="BE69" s="571"/>
      <c r="BF69" s="459"/>
      <c r="BG69" s="632"/>
    </row>
    <row r="70" spans="1:59" s="457" customFormat="1" ht="20.100000000000001" customHeight="1">
      <c r="A70" s="632">
        <f t="shared" si="14"/>
        <v>50</v>
      </c>
      <c r="B70" s="451">
        <v>13</v>
      </c>
      <c r="C70" s="452" t="s">
        <v>1130</v>
      </c>
      <c r="D70" s="453" t="s">
        <v>730</v>
      </c>
      <c r="E70" s="660">
        <v>3.2099999999999997E-2</v>
      </c>
      <c r="F70" s="660">
        <v>2.3300000000000001E-2</v>
      </c>
      <c r="G70" s="660"/>
      <c r="H70" s="468">
        <f t="shared" si="15"/>
        <v>0</v>
      </c>
      <c r="I70" s="455">
        <f t="shared" si="16"/>
        <v>3.2099999999999997E-2</v>
      </c>
      <c r="J70" s="455">
        <f t="shared" si="13"/>
        <v>8.7999999999999953E-3</v>
      </c>
      <c r="K70" s="455" t="s">
        <v>425</v>
      </c>
      <c r="L70" s="455" t="s">
        <v>23</v>
      </c>
      <c r="M70" s="454"/>
      <c r="N70" s="454"/>
      <c r="O70" s="454"/>
      <c r="P70" s="454"/>
      <c r="Q70" s="454"/>
      <c r="R70" s="477"/>
      <c r="S70" s="477"/>
      <c r="T70" s="454"/>
      <c r="U70" s="454"/>
      <c r="V70" s="454"/>
      <c r="W70" s="454"/>
      <c r="X70" s="454"/>
      <c r="Y70" s="454"/>
      <c r="Z70" s="454">
        <v>8.7999999999999953E-3</v>
      </c>
      <c r="AA70" s="454"/>
      <c r="AB70" s="454"/>
      <c r="AC70" s="454"/>
      <c r="AD70" s="454"/>
      <c r="AE70" s="454"/>
      <c r="AF70" s="454"/>
      <c r="AG70" s="454"/>
      <c r="AH70" s="454"/>
      <c r="AI70" s="454"/>
      <c r="AJ70" s="454"/>
      <c r="AK70" s="454"/>
      <c r="AL70" s="454"/>
      <c r="AM70" s="454"/>
      <c r="AN70" s="454"/>
      <c r="AO70" s="454"/>
      <c r="AP70" s="454"/>
      <c r="AQ70" s="454"/>
      <c r="AR70" s="454"/>
      <c r="AS70" s="454" t="s">
        <v>700</v>
      </c>
      <c r="AT70" s="453"/>
      <c r="AU70" s="453"/>
      <c r="AV70" s="453">
        <v>2021</v>
      </c>
      <c r="AW70" s="453" t="s">
        <v>767</v>
      </c>
      <c r="AX70" s="453" t="s">
        <v>808</v>
      </c>
      <c r="AY70" s="456" t="s">
        <v>827</v>
      </c>
      <c r="BA70" s="458"/>
      <c r="BD70" s="632">
        <v>1</v>
      </c>
      <c r="BE70" s="571"/>
      <c r="BF70" s="459"/>
      <c r="BG70" s="632"/>
    </row>
    <row r="71" spans="1:59" s="457" customFormat="1" ht="20.100000000000001" customHeight="1">
      <c r="A71" s="632">
        <f t="shared" si="14"/>
        <v>51</v>
      </c>
      <c r="B71" s="451">
        <v>3</v>
      </c>
      <c r="C71" s="452" t="s">
        <v>1131</v>
      </c>
      <c r="D71" s="453" t="s">
        <v>730</v>
      </c>
      <c r="E71" s="660">
        <v>0.05</v>
      </c>
      <c r="F71" s="660"/>
      <c r="G71" s="660"/>
      <c r="H71" s="468">
        <f t="shared" si="15"/>
        <v>0</v>
      </c>
      <c r="I71" s="455">
        <f t="shared" si="16"/>
        <v>0.05</v>
      </c>
      <c r="J71" s="455">
        <f t="shared" si="13"/>
        <v>0.05</v>
      </c>
      <c r="K71" s="455" t="s">
        <v>425</v>
      </c>
      <c r="L71" s="455" t="s">
        <v>1</v>
      </c>
      <c r="M71" s="454"/>
      <c r="N71" s="454"/>
      <c r="O71" s="454"/>
      <c r="P71" s="454">
        <v>0.05</v>
      </c>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t="s">
        <v>700</v>
      </c>
      <c r="AT71" s="453"/>
      <c r="AU71" s="453"/>
      <c r="AV71" s="453">
        <v>2021</v>
      </c>
      <c r="AW71" s="453" t="s">
        <v>761</v>
      </c>
      <c r="AX71" s="453" t="s">
        <v>870</v>
      </c>
      <c r="AY71" s="456" t="s">
        <v>827</v>
      </c>
      <c r="BA71" s="458"/>
      <c r="BD71" s="632">
        <v>1</v>
      </c>
      <c r="BE71" s="571"/>
      <c r="BF71" s="459"/>
      <c r="BG71" s="632"/>
    </row>
    <row r="72" spans="1:59" s="458" customFormat="1" ht="40.15" customHeight="1">
      <c r="A72" s="632">
        <f t="shared" si="14"/>
        <v>52</v>
      </c>
      <c r="B72" s="451"/>
      <c r="C72" s="461" t="s">
        <v>1142</v>
      </c>
      <c r="D72" s="633" t="s">
        <v>730</v>
      </c>
      <c r="E72" s="660">
        <v>0.5</v>
      </c>
      <c r="F72" s="455"/>
      <c r="G72" s="455">
        <v>0.5</v>
      </c>
      <c r="H72" s="468">
        <f t="shared" si="15"/>
        <v>0</v>
      </c>
      <c r="I72" s="455">
        <f t="shared" si="16"/>
        <v>0.5</v>
      </c>
      <c r="J72" s="455">
        <f t="shared" si="13"/>
        <v>0.5</v>
      </c>
      <c r="K72" s="455" t="s">
        <v>425</v>
      </c>
      <c r="L72" s="455" t="s">
        <v>1</v>
      </c>
      <c r="M72" s="455"/>
      <c r="N72" s="253"/>
      <c r="O72" s="253"/>
      <c r="P72" s="455">
        <v>0.5</v>
      </c>
      <c r="Q72" s="253"/>
      <c r="R72" s="203"/>
      <c r="S72" s="203"/>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455" t="s">
        <v>706</v>
      </c>
      <c r="AT72" s="453" t="s">
        <v>1143</v>
      </c>
      <c r="AU72" s="453"/>
      <c r="AV72" s="453">
        <v>2021</v>
      </c>
      <c r="AW72" s="627" t="s">
        <v>767</v>
      </c>
      <c r="AX72" s="627" t="s">
        <v>870</v>
      </c>
      <c r="AY72" s="456" t="s">
        <v>827</v>
      </c>
      <c r="AZ72" s="457"/>
      <c r="BD72" s="632">
        <v>1</v>
      </c>
      <c r="BE72" s="632"/>
      <c r="BF72" s="459"/>
      <c r="BG72" s="632"/>
    </row>
    <row r="73" spans="1:59" s="458" customFormat="1" ht="40.15" customHeight="1">
      <c r="A73" s="632">
        <f t="shared" si="14"/>
        <v>53</v>
      </c>
      <c r="B73" s="451"/>
      <c r="C73" s="478" t="s">
        <v>1144</v>
      </c>
      <c r="D73" s="453" t="s">
        <v>730</v>
      </c>
      <c r="E73" s="660">
        <v>0.7</v>
      </c>
      <c r="F73" s="660"/>
      <c r="G73" s="660">
        <v>0.7</v>
      </c>
      <c r="H73" s="468">
        <f t="shared" si="15"/>
        <v>0</v>
      </c>
      <c r="I73" s="455">
        <f t="shared" si="16"/>
        <v>0.7</v>
      </c>
      <c r="J73" s="455">
        <f t="shared" si="13"/>
        <v>0.7</v>
      </c>
      <c r="K73" s="455" t="s">
        <v>425</v>
      </c>
      <c r="L73" s="455" t="s">
        <v>739</v>
      </c>
      <c r="M73" s="455"/>
      <c r="N73" s="253"/>
      <c r="O73" s="253"/>
      <c r="P73" s="455"/>
      <c r="Q73" s="253"/>
      <c r="R73" s="203"/>
      <c r="S73" s="203"/>
      <c r="T73" s="253"/>
      <c r="U73" s="253"/>
      <c r="V73" s="253"/>
      <c r="W73" s="253"/>
      <c r="X73" s="253"/>
      <c r="Y73" s="253"/>
      <c r="Z73" s="253"/>
      <c r="AA73" s="253"/>
      <c r="AB73" s="253"/>
      <c r="AC73" s="253"/>
      <c r="AD73" s="253"/>
      <c r="AE73" s="253"/>
      <c r="AF73" s="253"/>
      <c r="AG73" s="253"/>
      <c r="AH73" s="253"/>
      <c r="AI73" s="253"/>
      <c r="AJ73" s="253"/>
      <c r="AK73" s="253"/>
      <c r="AL73" s="253"/>
      <c r="AM73" s="253"/>
      <c r="AN73" s="253">
        <v>0.7</v>
      </c>
      <c r="AO73" s="253"/>
      <c r="AP73" s="253"/>
      <c r="AQ73" s="253"/>
      <c r="AR73" s="253"/>
      <c r="AS73" s="454" t="s">
        <v>706</v>
      </c>
      <c r="AT73" s="453" t="s">
        <v>1145</v>
      </c>
      <c r="AU73" s="453"/>
      <c r="AV73" s="453">
        <v>2021</v>
      </c>
      <c r="AW73" s="627" t="s">
        <v>767</v>
      </c>
      <c r="AX73" s="627" t="s">
        <v>870</v>
      </c>
      <c r="AY73" s="456" t="s">
        <v>827</v>
      </c>
      <c r="AZ73" s="457"/>
      <c r="BD73" s="632">
        <v>1</v>
      </c>
      <c r="BE73" s="632"/>
      <c r="BF73" s="459"/>
      <c r="BG73" s="632"/>
    </row>
    <row r="74" spans="1:59" s="458" customFormat="1" ht="40.15" customHeight="1">
      <c r="A74" s="632">
        <f t="shared" si="14"/>
        <v>54</v>
      </c>
      <c r="B74" s="451"/>
      <c r="C74" s="478" t="s">
        <v>1146</v>
      </c>
      <c r="D74" s="453" t="s">
        <v>730</v>
      </c>
      <c r="E74" s="660">
        <v>0.26500000000000001</v>
      </c>
      <c r="F74" s="660"/>
      <c r="G74" s="660">
        <v>0.26500000000000001</v>
      </c>
      <c r="H74" s="468">
        <f t="shared" si="15"/>
        <v>0</v>
      </c>
      <c r="I74" s="455">
        <f t="shared" si="16"/>
        <v>0.26500000000000001</v>
      </c>
      <c r="J74" s="455">
        <f t="shared" si="13"/>
        <v>0.26500000000000001</v>
      </c>
      <c r="K74" s="455" t="s">
        <v>425</v>
      </c>
      <c r="L74" s="455" t="s">
        <v>1</v>
      </c>
      <c r="M74" s="455"/>
      <c r="N74" s="253"/>
      <c r="O74" s="253"/>
      <c r="P74" s="253">
        <v>0.26500000000000001</v>
      </c>
      <c r="Q74" s="253"/>
      <c r="R74" s="203"/>
      <c r="S74" s="20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454" t="s">
        <v>706</v>
      </c>
      <c r="AT74" s="453" t="s">
        <v>1147</v>
      </c>
      <c r="AU74" s="453"/>
      <c r="AV74" s="453">
        <v>2021</v>
      </c>
      <c r="AW74" s="627" t="s">
        <v>767</v>
      </c>
      <c r="AX74" s="627" t="s">
        <v>870</v>
      </c>
      <c r="AY74" s="456" t="s">
        <v>827</v>
      </c>
      <c r="AZ74" s="457"/>
      <c r="BD74" s="632">
        <v>1</v>
      </c>
      <c r="BE74" s="632"/>
      <c r="BF74" s="459"/>
      <c r="BG74" s="632"/>
    </row>
    <row r="75" spans="1:59" s="458" customFormat="1" ht="40.15" customHeight="1">
      <c r="A75" s="632">
        <f t="shared" si="14"/>
        <v>55</v>
      </c>
      <c r="B75" s="451"/>
      <c r="C75" s="478" t="s">
        <v>1148</v>
      </c>
      <c r="D75" s="633" t="s">
        <v>730</v>
      </c>
      <c r="E75" s="660">
        <v>0.3</v>
      </c>
      <c r="F75" s="455"/>
      <c r="G75" s="455">
        <v>0.3</v>
      </c>
      <c r="H75" s="468">
        <f t="shared" si="15"/>
        <v>0</v>
      </c>
      <c r="I75" s="455">
        <f t="shared" si="16"/>
        <v>0.3</v>
      </c>
      <c r="J75" s="455">
        <f t="shared" si="13"/>
        <v>0.3</v>
      </c>
      <c r="K75" s="455" t="s">
        <v>425</v>
      </c>
      <c r="L75" s="455" t="s">
        <v>425</v>
      </c>
      <c r="M75" s="455"/>
      <c r="N75" s="253"/>
      <c r="O75" s="253"/>
      <c r="P75" s="455"/>
      <c r="Q75" s="253"/>
      <c r="R75" s="203"/>
      <c r="S75" s="203">
        <v>0.3</v>
      </c>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455" t="s">
        <v>706</v>
      </c>
      <c r="AT75" s="453" t="s">
        <v>1149</v>
      </c>
      <c r="AU75" s="453"/>
      <c r="AV75" s="453">
        <v>2021</v>
      </c>
      <c r="AW75" s="627" t="s">
        <v>767</v>
      </c>
      <c r="AX75" s="627" t="s">
        <v>870</v>
      </c>
      <c r="AY75" s="456" t="s">
        <v>827</v>
      </c>
      <c r="AZ75" s="457"/>
      <c r="BD75" s="632">
        <v>1</v>
      </c>
      <c r="BE75" s="632"/>
      <c r="BF75" s="459"/>
      <c r="BG75" s="632"/>
    </row>
    <row r="76" spans="1:59" s="458" customFormat="1" ht="20.100000000000001" customHeight="1">
      <c r="A76" s="632">
        <f t="shared" si="14"/>
        <v>56</v>
      </c>
      <c r="B76" s="451">
        <v>24</v>
      </c>
      <c r="C76" s="452" t="s">
        <v>1151</v>
      </c>
      <c r="D76" s="453" t="s">
        <v>730</v>
      </c>
      <c r="E76" s="660">
        <v>0.05</v>
      </c>
      <c r="F76" s="660"/>
      <c r="G76" s="660"/>
      <c r="H76" s="468">
        <f t="shared" si="15"/>
        <v>0.05</v>
      </c>
      <c r="I76" s="455">
        <f t="shared" si="16"/>
        <v>0.1</v>
      </c>
      <c r="J76" s="455">
        <f t="shared" si="13"/>
        <v>0.1</v>
      </c>
      <c r="K76" s="455" t="s">
        <v>425</v>
      </c>
      <c r="L76" s="455" t="s">
        <v>1364</v>
      </c>
      <c r="M76" s="454"/>
      <c r="N76" s="454"/>
      <c r="O76" s="454"/>
      <c r="P76" s="454"/>
      <c r="Q76" s="454"/>
      <c r="R76" s="477"/>
      <c r="S76" s="477"/>
      <c r="T76" s="454">
        <v>0.05</v>
      </c>
      <c r="U76" s="454"/>
      <c r="V76" s="454"/>
      <c r="W76" s="454"/>
      <c r="X76" s="454"/>
      <c r="Y76" s="454"/>
      <c r="Z76" s="454"/>
      <c r="AA76" s="454"/>
      <c r="AB76" s="454"/>
      <c r="AC76" s="454"/>
      <c r="AD76" s="454"/>
      <c r="AE76" s="454"/>
      <c r="AF76" s="454"/>
      <c r="AG76" s="454"/>
      <c r="AH76" s="454"/>
      <c r="AI76" s="454"/>
      <c r="AJ76" s="454"/>
      <c r="AK76" s="454"/>
      <c r="AL76" s="454"/>
      <c r="AM76" s="454"/>
      <c r="AN76" s="454">
        <v>0.05</v>
      </c>
      <c r="AO76" s="454"/>
      <c r="AP76" s="454"/>
      <c r="AQ76" s="454"/>
      <c r="AR76" s="454"/>
      <c r="AS76" s="454" t="s">
        <v>698</v>
      </c>
      <c r="AT76" s="453"/>
      <c r="AU76" s="453"/>
      <c r="AV76" s="453">
        <v>2019</v>
      </c>
      <c r="AW76" s="453" t="s">
        <v>767</v>
      </c>
      <c r="AX76" s="453" t="s">
        <v>808</v>
      </c>
      <c r="AY76" s="456"/>
      <c r="AZ76" s="457"/>
      <c r="BD76" s="632">
        <v>1</v>
      </c>
      <c r="BE76" s="632"/>
      <c r="BF76" s="459"/>
      <c r="BG76" s="632"/>
    </row>
    <row r="77" spans="1:59" s="458" customFormat="1" ht="20.100000000000001" customHeight="1">
      <c r="A77" s="632">
        <f t="shared" si="14"/>
        <v>57</v>
      </c>
      <c r="B77" s="451">
        <v>20</v>
      </c>
      <c r="C77" s="478" t="s">
        <v>1365</v>
      </c>
      <c r="D77" s="479" t="s">
        <v>730</v>
      </c>
      <c r="E77" s="674">
        <v>0.03</v>
      </c>
      <c r="F77" s="455"/>
      <c r="G77" s="674"/>
      <c r="H77" s="468">
        <f t="shared" si="15"/>
        <v>0</v>
      </c>
      <c r="I77" s="455">
        <f t="shared" si="16"/>
        <v>0.03</v>
      </c>
      <c r="J77" s="455">
        <f t="shared" si="13"/>
        <v>0.03</v>
      </c>
      <c r="K77" s="455" t="s">
        <v>425</v>
      </c>
      <c r="L77" s="455" t="s">
        <v>730</v>
      </c>
      <c r="M77" s="455"/>
      <c r="N77" s="203"/>
      <c r="O77" s="203"/>
      <c r="P77" s="203"/>
      <c r="Q77" s="203"/>
      <c r="R77" s="477"/>
      <c r="S77" s="477"/>
      <c r="T77" s="203"/>
      <c r="U77" s="203"/>
      <c r="V77" s="203"/>
      <c r="W77" s="203"/>
      <c r="X77" s="203"/>
      <c r="Y77" s="203">
        <v>0.03</v>
      </c>
      <c r="Z77" s="203"/>
      <c r="AA77" s="203"/>
      <c r="AB77" s="203"/>
      <c r="AC77" s="203"/>
      <c r="AD77" s="203"/>
      <c r="AE77" s="203"/>
      <c r="AF77" s="203"/>
      <c r="AG77" s="203"/>
      <c r="AH77" s="203"/>
      <c r="AI77" s="203"/>
      <c r="AJ77" s="203"/>
      <c r="AK77" s="203"/>
      <c r="AL77" s="203"/>
      <c r="AM77" s="203"/>
      <c r="AN77" s="203"/>
      <c r="AO77" s="203"/>
      <c r="AP77" s="203"/>
      <c r="AQ77" s="203"/>
      <c r="AR77" s="203"/>
      <c r="AS77" s="203" t="s">
        <v>698</v>
      </c>
      <c r="AT77" s="453" t="s">
        <v>1160</v>
      </c>
      <c r="AU77" s="564" t="s">
        <v>808</v>
      </c>
      <c r="AV77" s="453">
        <v>2020</v>
      </c>
      <c r="AW77" s="633" t="s">
        <v>767</v>
      </c>
      <c r="AX77" s="633" t="s">
        <v>808</v>
      </c>
      <c r="AY77" s="456"/>
      <c r="AZ77" s="457"/>
      <c r="BD77" s="632">
        <v>1</v>
      </c>
      <c r="BE77" s="632"/>
      <c r="BF77" s="459"/>
      <c r="BG77" s="632"/>
    </row>
    <row r="78" spans="1:59" s="457" customFormat="1" ht="20.100000000000001" customHeight="1">
      <c r="A78" s="632">
        <f>A77+1</f>
        <v>58</v>
      </c>
      <c r="B78" s="451">
        <v>16</v>
      </c>
      <c r="C78" s="452" t="s">
        <v>1161</v>
      </c>
      <c r="D78" s="453" t="s">
        <v>730</v>
      </c>
      <c r="E78" s="660">
        <v>5.4100000000000002E-2</v>
      </c>
      <c r="F78" s="660"/>
      <c r="G78" s="660"/>
      <c r="H78" s="468">
        <f t="shared" si="15"/>
        <v>0</v>
      </c>
      <c r="I78" s="455">
        <f t="shared" si="16"/>
        <v>5.4100000000000002E-2</v>
      </c>
      <c r="J78" s="455">
        <f t="shared" si="13"/>
        <v>5.4100000000000002E-2</v>
      </c>
      <c r="K78" s="455" t="s">
        <v>425</v>
      </c>
      <c r="L78" s="455" t="s">
        <v>1</v>
      </c>
      <c r="M78" s="454"/>
      <c r="N78" s="454"/>
      <c r="O78" s="454"/>
      <c r="P78" s="454">
        <v>5.4100000000000002E-2</v>
      </c>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t="s">
        <v>699</v>
      </c>
      <c r="AT78" s="453"/>
      <c r="AU78" s="453" t="s">
        <v>808</v>
      </c>
      <c r="AV78" s="453">
        <v>2020</v>
      </c>
      <c r="AW78" s="453" t="s">
        <v>761</v>
      </c>
      <c r="AX78" s="453" t="s">
        <v>808</v>
      </c>
      <c r="AY78" s="456"/>
      <c r="BA78" s="458"/>
      <c r="BD78" s="632">
        <v>1</v>
      </c>
      <c r="BE78" s="571"/>
      <c r="BF78" s="459"/>
      <c r="BG78" s="632"/>
    </row>
    <row r="79" spans="1:59" s="695" customFormat="1" ht="20.100000000000001" customHeight="1">
      <c r="A79" s="684" t="s">
        <v>1401</v>
      </c>
      <c r="B79" s="685"/>
      <c r="C79" s="686" t="s">
        <v>1398</v>
      </c>
      <c r="D79" s="687"/>
      <c r="E79" s="688"/>
      <c r="F79" s="688"/>
      <c r="G79" s="688"/>
      <c r="H79" s="689"/>
      <c r="I79" s="433"/>
      <c r="J79" s="433"/>
      <c r="K79" s="433"/>
      <c r="L79" s="433"/>
      <c r="M79" s="688"/>
      <c r="N79" s="688"/>
      <c r="O79" s="688"/>
      <c r="P79" s="688"/>
      <c r="Q79" s="688"/>
      <c r="R79" s="690"/>
      <c r="S79" s="690"/>
      <c r="T79" s="688"/>
      <c r="U79" s="688"/>
      <c r="V79" s="688"/>
      <c r="W79" s="688"/>
      <c r="X79" s="688"/>
      <c r="Y79" s="688"/>
      <c r="Z79" s="688"/>
      <c r="AA79" s="688"/>
      <c r="AB79" s="688"/>
      <c r="AC79" s="688"/>
      <c r="AD79" s="688"/>
      <c r="AE79" s="688"/>
      <c r="AF79" s="688"/>
      <c r="AG79" s="688"/>
      <c r="AH79" s="688"/>
      <c r="AI79" s="688"/>
      <c r="AJ79" s="688"/>
      <c r="AK79" s="688"/>
      <c r="AL79" s="688"/>
      <c r="AM79" s="688"/>
      <c r="AN79" s="688"/>
      <c r="AO79" s="688"/>
      <c r="AP79" s="688"/>
      <c r="AQ79" s="688"/>
      <c r="AR79" s="688"/>
      <c r="AS79" s="688"/>
      <c r="AT79" s="687"/>
      <c r="AU79" s="687"/>
      <c r="AV79" s="687"/>
      <c r="AW79" s="691"/>
      <c r="AX79" s="692"/>
      <c r="AY79" s="693"/>
      <c r="AZ79" s="694"/>
      <c r="BD79" s="684"/>
      <c r="BE79" s="684"/>
      <c r="BF79" s="696"/>
      <c r="BG79" s="684"/>
    </row>
    <row r="80" spans="1:59" s="704" customFormat="1" ht="48" customHeight="1">
      <c r="A80" s="711">
        <f>A78+1</f>
        <v>59</v>
      </c>
      <c r="B80" s="697">
        <v>142</v>
      </c>
      <c r="C80" s="698" t="s">
        <v>1399</v>
      </c>
      <c r="D80" s="699" t="s">
        <v>819</v>
      </c>
      <c r="E80" s="700">
        <v>0.86</v>
      </c>
      <c r="F80" s="700"/>
      <c r="G80" s="700"/>
      <c r="H80" s="609"/>
      <c r="I80" s="610"/>
      <c r="J80" s="610">
        <v>0.86</v>
      </c>
      <c r="K80" s="610" t="s">
        <v>739</v>
      </c>
      <c r="L80" s="610"/>
      <c r="M80" s="610"/>
      <c r="N80" s="701"/>
      <c r="O80" s="701"/>
      <c r="P80" s="701"/>
      <c r="Q80" s="701"/>
      <c r="R80" s="701"/>
      <c r="S80" s="701"/>
      <c r="T80" s="701"/>
      <c r="U80" s="701"/>
      <c r="V80" s="701"/>
      <c r="W80" s="701"/>
      <c r="X80" s="701"/>
      <c r="Y80" s="701"/>
      <c r="Z80" s="701"/>
      <c r="AA80" s="701"/>
      <c r="AB80" s="701"/>
      <c r="AC80" s="701"/>
      <c r="AD80" s="701"/>
      <c r="AE80" s="701"/>
      <c r="AF80" s="701"/>
      <c r="AG80" s="701"/>
      <c r="AH80" s="701"/>
      <c r="AI80" s="701"/>
      <c r="AJ80" s="701"/>
      <c r="AK80" s="701"/>
      <c r="AL80" s="701"/>
      <c r="AM80" s="701"/>
      <c r="AN80" s="700"/>
      <c r="AO80" s="700"/>
      <c r="AP80" s="700"/>
      <c r="AQ80" s="700"/>
      <c r="AR80" s="700"/>
      <c r="AS80" s="713" t="s">
        <v>664</v>
      </c>
      <c r="AT80" s="699"/>
      <c r="AU80" s="699"/>
      <c r="AV80" s="699">
        <v>2021</v>
      </c>
      <c r="AW80" s="699"/>
      <c r="AX80" s="712" t="s">
        <v>1400</v>
      </c>
      <c r="AY80" s="702" t="s">
        <v>827</v>
      </c>
      <c r="AZ80" s="703"/>
      <c r="BD80" s="704">
        <v>1</v>
      </c>
    </row>
    <row r="81" spans="1:823 1026:1847 2050:2871 3074:3895 4098:4919 5122:5943 6146:6967 7170:7991 8194:9015 9218:10039 10242:11063 11266:12087 12290:13111 13314:14135 14338:15159 15362:16183" s="421" customFormat="1" ht="20.100000000000001" customHeight="1">
      <c r="A81" s="431" t="s">
        <v>1376</v>
      </c>
      <c r="B81" s="440"/>
      <c r="C81" s="670" t="s">
        <v>1183</v>
      </c>
      <c r="D81" s="448"/>
      <c r="E81" s="433">
        <f>F81+J81</f>
        <v>0</v>
      </c>
      <c r="F81" s="433"/>
      <c r="G81" s="577"/>
      <c r="H81" s="577"/>
      <c r="I81" s="577"/>
      <c r="J81" s="433"/>
      <c r="K81" s="455" t="s">
        <v>425</v>
      </c>
      <c r="L81" s="433" t="s">
        <v>1331</v>
      </c>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9"/>
      <c r="AR81" s="489"/>
      <c r="AS81" s="621"/>
      <c r="AT81" s="438"/>
      <c r="AU81" s="431"/>
      <c r="AV81" s="486"/>
      <c r="AW81" s="492"/>
      <c r="AX81" s="492"/>
      <c r="AY81" s="492"/>
      <c r="AZ81" s="492"/>
      <c r="BA81" s="492"/>
      <c r="BB81" s="492"/>
      <c r="BC81" s="492"/>
      <c r="BD81" s="486"/>
      <c r="BE81" s="494"/>
      <c r="BF81" s="494"/>
      <c r="BG81" s="493"/>
      <c r="IX81" s="492"/>
      <c r="KS81" s="492"/>
      <c r="KT81" s="492"/>
      <c r="KU81" s="492"/>
      <c r="KV81" s="492"/>
      <c r="KW81" s="492"/>
      <c r="KX81" s="492"/>
      <c r="KY81" s="492"/>
      <c r="ST81" s="492"/>
      <c r="UO81" s="492"/>
      <c r="UP81" s="492"/>
      <c r="UQ81" s="492"/>
      <c r="UR81" s="492"/>
      <c r="US81" s="492"/>
      <c r="UT81" s="492"/>
      <c r="UU81" s="492"/>
      <c r="ACP81" s="492"/>
      <c r="AEK81" s="492"/>
      <c r="AEL81" s="492"/>
      <c r="AEM81" s="492"/>
      <c r="AEN81" s="492"/>
      <c r="AEO81" s="492"/>
      <c r="AEP81" s="492"/>
      <c r="AEQ81" s="492"/>
      <c r="AML81" s="492"/>
      <c r="AOG81" s="492"/>
      <c r="AOH81" s="492"/>
      <c r="AOI81" s="492"/>
      <c r="AOJ81" s="492"/>
      <c r="AOK81" s="492"/>
      <c r="AOL81" s="492"/>
      <c r="AOM81" s="492"/>
      <c r="AWH81" s="492"/>
      <c r="AYC81" s="492"/>
      <c r="AYD81" s="492"/>
      <c r="AYE81" s="492"/>
      <c r="AYF81" s="492"/>
      <c r="AYG81" s="492"/>
      <c r="AYH81" s="492"/>
      <c r="AYI81" s="492"/>
      <c r="BGD81" s="492"/>
      <c r="BHY81" s="492"/>
      <c r="BHZ81" s="492"/>
      <c r="BIA81" s="492"/>
      <c r="BIB81" s="492"/>
      <c r="BIC81" s="492"/>
      <c r="BID81" s="492"/>
      <c r="BIE81" s="492"/>
      <c r="BPZ81" s="492"/>
      <c r="BRU81" s="492"/>
      <c r="BRV81" s="492"/>
      <c r="BRW81" s="492"/>
      <c r="BRX81" s="492"/>
      <c r="BRY81" s="492"/>
      <c r="BRZ81" s="492"/>
      <c r="BSA81" s="492"/>
      <c r="BZV81" s="492"/>
      <c r="CBQ81" s="492"/>
      <c r="CBR81" s="492"/>
      <c r="CBS81" s="492"/>
      <c r="CBT81" s="492"/>
      <c r="CBU81" s="492"/>
      <c r="CBV81" s="492"/>
      <c r="CBW81" s="492"/>
      <c r="CJR81" s="492"/>
      <c r="CLM81" s="492"/>
      <c r="CLN81" s="492"/>
      <c r="CLO81" s="492"/>
      <c r="CLP81" s="492"/>
      <c r="CLQ81" s="492"/>
      <c r="CLR81" s="492"/>
      <c r="CLS81" s="492"/>
      <c r="CTN81" s="492"/>
      <c r="CVI81" s="492"/>
      <c r="CVJ81" s="492"/>
      <c r="CVK81" s="492"/>
      <c r="CVL81" s="492"/>
      <c r="CVM81" s="492"/>
      <c r="CVN81" s="492"/>
      <c r="CVO81" s="492"/>
      <c r="DDJ81" s="492"/>
      <c r="DFE81" s="492"/>
      <c r="DFF81" s="492"/>
      <c r="DFG81" s="492"/>
      <c r="DFH81" s="492"/>
      <c r="DFI81" s="492"/>
      <c r="DFJ81" s="492"/>
      <c r="DFK81" s="492"/>
      <c r="DNF81" s="492"/>
      <c r="DPA81" s="492"/>
      <c r="DPB81" s="492"/>
      <c r="DPC81" s="492"/>
      <c r="DPD81" s="492"/>
      <c r="DPE81" s="492"/>
      <c r="DPF81" s="492"/>
      <c r="DPG81" s="492"/>
      <c r="DXB81" s="492"/>
      <c r="DYW81" s="492"/>
      <c r="DYX81" s="492"/>
      <c r="DYY81" s="492"/>
      <c r="DYZ81" s="492"/>
      <c r="DZA81" s="492"/>
      <c r="DZB81" s="492"/>
      <c r="DZC81" s="492"/>
      <c r="EGX81" s="492"/>
      <c r="EIS81" s="492"/>
      <c r="EIT81" s="492"/>
      <c r="EIU81" s="492"/>
      <c r="EIV81" s="492"/>
      <c r="EIW81" s="492"/>
      <c r="EIX81" s="492"/>
      <c r="EIY81" s="492"/>
      <c r="EQT81" s="492"/>
      <c r="ESO81" s="492"/>
      <c r="ESP81" s="492"/>
      <c r="ESQ81" s="492"/>
      <c r="ESR81" s="492"/>
      <c r="ESS81" s="492"/>
      <c r="EST81" s="492"/>
      <c r="ESU81" s="492"/>
      <c r="FAP81" s="492"/>
      <c r="FCK81" s="492"/>
      <c r="FCL81" s="492"/>
      <c r="FCM81" s="492"/>
      <c r="FCN81" s="492"/>
      <c r="FCO81" s="492"/>
      <c r="FCP81" s="492"/>
      <c r="FCQ81" s="492"/>
      <c r="FKL81" s="492"/>
      <c r="FMG81" s="492"/>
      <c r="FMH81" s="492"/>
      <c r="FMI81" s="492"/>
      <c r="FMJ81" s="492"/>
      <c r="FMK81" s="492"/>
      <c r="FML81" s="492"/>
      <c r="FMM81" s="492"/>
      <c r="FUH81" s="492"/>
      <c r="FWC81" s="492"/>
      <c r="FWD81" s="492"/>
      <c r="FWE81" s="492"/>
      <c r="FWF81" s="492"/>
      <c r="FWG81" s="492"/>
      <c r="FWH81" s="492"/>
      <c r="FWI81" s="492"/>
      <c r="GED81" s="492"/>
      <c r="GFY81" s="492"/>
      <c r="GFZ81" s="492"/>
      <c r="GGA81" s="492"/>
      <c r="GGB81" s="492"/>
      <c r="GGC81" s="492"/>
      <c r="GGD81" s="492"/>
      <c r="GGE81" s="492"/>
      <c r="GNZ81" s="492"/>
      <c r="GPU81" s="492"/>
      <c r="GPV81" s="492"/>
      <c r="GPW81" s="492"/>
      <c r="GPX81" s="492"/>
      <c r="GPY81" s="492"/>
      <c r="GPZ81" s="492"/>
      <c r="GQA81" s="492"/>
      <c r="GXV81" s="492"/>
      <c r="GZQ81" s="492"/>
      <c r="GZR81" s="492"/>
      <c r="GZS81" s="492"/>
      <c r="GZT81" s="492"/>
      <c r="GZU81" s="492"/>
      <c r="GZV81" s="492"/>
      <c r="GZW81" s="492"/>
      <c r="HHR81" s="492"/>
      <c r="HJM81" s="492"/>
      <c r="HJN81" s="492"/>
      <c r="HJO81" s="492"/>
      <c r="HJP81" s="492"/>
      <c r="HJQ81" s="492"/>
      <c r="HJR81" s="492"/>
      <c r="HJS81" s="492"/>
      <c r="HRN81" s="492"/>
      <c r="HTI81" s="492"/>
      <c r="HTJ81" s="492"/>
      <c r="HTK81" s="492"/>
      <c r="HTL81" s="492"/>
      <c r="HTM81" s="492"/>
      <c r="HTN81" s="492"/>
      <c r="HTO81" s="492"/>
      <c r="IBJ81" s="492"/>
      <c r="IDE81" s="492"/>
      <c r="IDF81" s="492"/>
      <c r="IDG81" s="492"/>
      <c r="IDH81" s="492"/>
      <c r="IDI81" s="492"/>
      <c r="IDJ81" s="492"/>
      <c r="IDK81" s="492"/>
      <c r="ILF81" s="492"/>
      <c r="INA81" s="492"/>
      <c r="INB81" s="492"/>
      <c r="INC81" s="492"/>
      <c r="IND81" s="492"/>
      <c r="INE81" s="492"/>
      <c r="INF81" s="492"/>
      <c r="ING81" s="492"/>
      <c r="IVB81" s="492"/>
      <c r="IWW81" s="492"/>
      <c r="IWX81" s="492"/>
      <c r="IWY81" s="492"/>
      <c r="IWZ81" s="492"/>
      <c r="IXA81" s="492"/>
      <c r="IXB81" s="492"/>
      <c r="IXC81" s="492"/>
      <c r="JEX81" s="492"/>
      <c r="JGS81" s="492"/>
      <c r="JGT81" s="492"/>
      <c r="JGU81" s="492"/>
      <c r="JGV81" s="492"/>
      <c r="JGW81" s="492"/>
      <c r="JGX81" s="492"/>
      <c r="JGY81" s="492"/>
      <c r="JOT81" s="492"/>
      <c r="JQO81" s="492"/>
      <c r="JQP81" s="492"/>
      <c r="JQQ81" s="492"/>
      <c r="JQR81" s="492"/>
      <c r="JQS81" s="492"/>
      <c r="JQT81" s="492"/>
      <c r="JQU81" s="492"/>
      <c r="JYP81" s="492"/>
      <c r="KAK81" s="492"/>
      <c r="KAL81" s="492"/>
      <c r="KAM81" s="492"/>
      <c r="KAN81" s="492"/>
      <c r="KAO81" s="492"/>
      <c r="KAP81" s="492"/>
      <c r="KAQ81" s="492"/>
      <c r="KIL81" s="492"/>
      <c r="KKG81" s="492"/>
      <c r="KKH81" s="492"/>
      <c r="KKI81" s="492"/>
      <c r="KKJ81" s="492"/>
      <c r="KKK81" s="492"/>
      <c r="KKL81" s="492"/>
      <c r="KKM81" s="492"/>
      <c r="KSH81" s="492"/>
      <c r="KUC81" s="492"/>
      <c r="KUD81" s="492"/>
      <c r="KUE81" s="492"/>
      <c r="KUF81" s="492"/>
      <c r="KUG81" s="492"/>
      <c r="KUH81" s="492"/>
      <c r="KUI81" s="492"/>
      <c r="LCD81" s="492"/>
      <c r="LDY81" s="492"/>
      <c r="LDZ81" s="492"/>
      <c r="LEA81" s="492"/>
      <c r="LEB81" s="492"/>
      <c r="LEC81" s="492"/>
      <c r="LED81" s="492"/>
      <c r="LEE81" s="492"/>
      <c r="LLZ81" s="492"/>
      <c r="LNU81" s="492"/>
      <c r="LNV81" s="492"/>
      <c r="LNW81" s="492"/>
      <c r="LNX81" s="492"/>
      <c r="LNY81" s="492"/>
      <c r="LNZ81" s="492"/>
      <c r="LOA81" s="492"/>
      <c r="LVV81" s="492"/>
      <c r="LXQ81" s="492"/>
      <c r="LXR81" s="492"/>
      <c r="LXS81" s="492"/>
      <c r="LXT81" s="492"/>
      <c r="LXU81" s="492"/>
      <c r="LXV81" s="492"/>
      <c r="LXW81" s="492"/>
      <c r="MFR81" s="492"/>
      <c r="MHM81" s="492"/>
      <c r="MHN81" s="492"/>
      <c r="MHO81" s="492"/>
      <c r="MHP81" s="492"/>
      <c r="MHQ81" s="492"/>
      <c r="MHR81" s="492"/>
      <c r="MHS81" s="492"/>
      <c r="MPN81" s="492"/>
      <c r="MRI81" s="492"/>
      <c r="MRJ81" s="492"/>
      <c r="MRK81" s="492"/>
      <c r="MRL81" s="492"/>
      <c r="MRM81" s="492"/>
      <c r="MRN81" s="492"/>
      <c r="MRO81" s="492"/>
      <c r="MZJ81" s="492"/>
      <c r="NBE81" s="492"/>
      <c r="NBF81" s="492"/>
      <c r="NBG81" s="492"/>
      <c r="NBH81" s="492"/>
      <c r="NBI81" s="492"/>
      <c r="NBJ81" s="492"/>
      <c r="NBK81" s="492"/>
      <c r="NJF81" s="492"/>
      <c r="NLA81" s="492"/>
      <c r="NLB81" s="492"/>
      <c r="NLC81" s="492"/>
      <c r="NLD81" s="492"/>
      <c r="NLE81" s="492"/>
      <c r="NLF81" s="492"/>
      <c r="NLG81" s="492"/>
      <c r="NTB81" s="492"/>
      <c r="NUW81" s="492"/>
      <c r="NUX81" s="492"/>
      <c r="NUY81" s="492"/>
      <c r="NUZ81" s="492"/>
      <c r="NVA81" s="492"/>
      <c r="NVB81" s="492"/>
      <c r="NVC81" s="492"/>
      <c r="OCX81" s="492"/>
      <c r="OES81" s="492"/>
      <c r="OET81" s="492"/>
      <c r="OEU81" s="492"/>
      <c r="OEV81" s="492"/>
      <c r="OEW81" s="492"/>
      <c r="OEX81" s="492"/>
      <c r="OEY81" s="492"/>
      <c r="OMT81" s="492"/>
      <c r="OOO81" s="492"/>
      <c r="OOP81" s="492"/>
      <c r="OOQ81" s="492"/>
      <c r="OOR81" s="492"/>
      <c r="OOS81" s="492"/>
      <c r="OOT81" s="492"/>
      <c r="OOU81" s="492"/>
      <c r="OWP81" s="492"/>
      <c r="OYK81" s="492"/>
      <c r="OYL81" s="492"/>
      <c r="OYM81" s="492"/>
      <c r="OYN81" s="492"/>
      <c r="OYO81" s="492"/>
      <c r="OYP81" s="492"/>
      <c r="OYQ81" s="492"/>
      <c r="PGL81" s="492"/>
      <c r="PIG81" s="492"/>
      <c r="PIH81" s="492"/>
      <c r="PII81" s="492"/>
      <c r="PIJ81" s="492"/>
      <c r="PIK81" s="492"/>
      <c r="PIL81" s="492"/>
      <c r="PIM81" s="492"/>
      <c r="PQH81" s="492"/>
      <c r="PSC81" s="492"/>
      <c r="PSD81" s="492"/>
      <c r="PSE81" s="492"/>
      <c r="PSF81" s="492"/>
      <c r="PSG81" s="492"/>
      <c r="PSH81" s="492"/>
      <c r="PSI81" s="492"/>
      <c r="QAD81" s="492"/>
      <c r="QBY81" s="492"/>
      <c r="QBZ81" s="492"/>
      <c r="QCA81" s="492"/>
      <c r="QCB81" s="492"/>
      <c r="QCC81" s="492"/>
      <c r="QCD81" s="492"/>
      <c r="QCE81" s="492"/>
      <c r="QJZ81" s="492"/>
      <c r="QLU81" s="492"/>
      <c r="QLV81" s="492"/>
      <c r="QLW81" s="492"/>
      <c r="QLX81" s="492"/>
      <c r="QLY81" s="492"/>
      <c r="QLZ81" s="492"/>
      <c r="QMA81" s="492"/>
      <c r="QTV81" s="492"/>
      <c r="QVQ81" s="492"/>
      <c r="QVR81" s="492"/>
      <c r="QVS81" s="492"/>
      <c r="QVT81" s="492"/>
      <c r="QVU81" s="492"/>
      <c r="QVV81" s="492"/>
      <c r="QVW81" s="492"/>
      <c r="RDR81" s="492"/>
      <c r="RFM81" s="492"/>
      <c r="RFN81" s="492"/>
      <c r="RFO81" s="492"/>
      <c r="RFP81" s="492"/>
      <c r="RFQ81" s="492"/>
      <c r="RFR81" s="492"/>
      <c r="RFS81" s="492"/>
      <c r="RNN81" s="492"/>
      <c r="RPI81" s="492"/>
      <c r="RPJ81" s="492"/>
      <c r="RPK81" s="492"/>
      <c r="RPL81" s="492"/>
      <c r="RPM81" s="492"/>
      <c r="RPN81" s="492"/>
      <c r="RPO81" s="492"/>
      <c r="RXJ81" s="492"/>
      <c r="RZE81" s="492"/>
      <c r="RZF81" s="492"/>
      <c r="RZG81" s="492"/>
      <c r="RZH81" s="492"/>
      <c r="RZI81" s="492"/>
      <c r="RZJ81" s="492"/>
      <c r="RZK81" s="492"/>
      <c r="SHF81" s="492"/>
      <c r="SJA81" s="492"/>
      <c r="SJB81" s="492"/>
      <c r="SJC81" s="492"/>
      <c r="SJD81" s="492"/>
      <c r="SJE81" s="492"/>
      <c r="SJF81" s="492"/>
      <c r="SJG81" s="492"/>
      <c r="SRB81" s="492"/>
      <c r="SSW81" s="492"/>
      <c r="SSX81" s="492"/>
      <c r="SSY81" s="492"/>
      <c r="SSZ81" s="492"/>
      <c r="STA81" s="492"/>
      <c r="STB81" s="492"/>
      <c r="STC81" s="492"/>
      <c r="TAX81" s="492"/>
      <c r="TCS81" s="492"/>
      <c r="TCT81" s="492"/>
      <c r="TCU81" s="492"/>
      <c r="TCV81" s="492"/>
      <c r="TCW81" s="492"/>
      <c r="TCX81" s="492"/>
      <c r="TCY81" s="492"/>
      <c r="TKT81" s="492"/>
      <c r="TMO81" s="492"/>
      <c r="TMP81" s="492"/>
      <c r="TMQ81" s="492"/>
      <c r="TMR81" s="492"/>
      <c r="TMS81" s="492"/>
      <c r="TMT81" s="492"/>
      <c r="TMU81" s="492"/>
      <c r="TUP81" s="492"/>
      <c r="TWK81" s="492"/>
      <c r="TWL81" s="492"/>
      <c r="TWM81" s="492"/>
      <c r="TWN81" s="492"/>
      <c r="TWO81" s="492"/>
      <c r="TWP81" s="492"/>
      <c r="TWQ81" s="492"/>
      <c r="UEL81" s="492"/>
      <c r="UGG81" s="492"/>
      <c r="UGH81" s="492"/>
      <c r="UGI81" s="492"/>
      <c r="UGJ81" s="492"/>
      <c r="UGK81" s="492"/>
      <c r="UGL81" s="492"/>
      <c r="UGM81" s="492"/>
      <c r="UOH81" s="492"/>
      <c r="UQC81" s="492"/>
      <c r="UQD81" s="492"/>
      <c r="UQE81" s="492"/>
      <c r="UQF81" s="492"/>
      <c r="UQG81" s="492"/>
      <c r="UQH81" s="492"/>
      <c r="UQI81" s="492"/>
      <c r="UYD81" s="492"/>
      <c r="UZY81" s="492"/>
      <c r="UZZ81" s="492"/>
      <c r="VAA81" s="492"/>
      <c r="VAB81" s="492"/>
      <c r="VAC81" s="492"/>
      <c r="VAD81" s="492"/>
      <c r="VAE81" s="492"/>
      <c r="VHZ81" s="492"/>
      <c r="VJU81" s="492"/>
      <c r="VJV81" s="492"/>
      <c r="VJW81" s="492"/>
      <c r="VJX81" s="492"/>
      <c r="VJY81" s="492"/>
      <c r="VJZ81" s="492"/>
      <c r="VKA81" s="492"/>
      <c r="VRV81" s="492"/>
      <c r="VTQ81" s="492"/>
      <c r="VTR81" s="492"/>
      <c r="VTS81" s="492"/>
      <c r="VTT81" s="492"/>
      <c r="VTU81" s="492"/>
      <c r="VTV81" s="492"/>
      <c r="VTW81" s="492"/>
      <c r="WBR81" s="492"/>
      <c r="WDM81" s="492"/>
      <c r="WDN81" s="492"/>
      <c r="WDO81" s="492"/>
      <c r="WDP81" s="492"/>
      <c r="WDQ81" s="492"/>
      <c r="WDR81" s="492"/>
      <c r="WDS81" s="492"/>
      <c r="WLN81" s="492"/>
      <c r="WNI81" s="492"/>
      <c r="WNJ81" s="492"/>
      <c r="WNK81" s="492"/>
      <c r="WNL81" s="492"/>
      <c r="WNM81" s="492"/>
      <c r="WNN81" s="492"/>
      <c r="WNO81" s="492"/>
      <c r="WVJ81" s="492"/>
      <c r="WXE81" s="492"/>
      <c r="WXF81" s="492"/>
      <c r="WXG81" s="492"/>
      <c r="WXH81" s="492"/>
      <c r="WXI81" s="492"/>
      <c r="WXJ81" s="492"/>
      <c r="WXK81" s="492"/>
    </row>
    <row r="82" spans="1:823 1026:1847 2050:2871 3074:3895 4098:4919 5122:5943 6146:6967 7170:7991 8194:9015 9218:10039 10242:11063 11266:12087 12290:13111 13314:14135 14338:15159 15362:16183" s="458" customFormat="1" ht="69" customHeight="1">
      <c r="A82" s="632">
        <f>A80+1</f>
        <v>60</v>
      </c>
      <c r="B82" s="451">
        <v>16</v>
      </c>
      <c r="C82" s="452" t="s">
        <v>1185</v>
      </c>
      <c r="D82" s="453" t="s">
        <v>728</v>
      </c>
      <c r="E82" s="660">
        <v>0.1123</v>
      </c>
      <c r="F82" s="660"/>
      <c r="G82" s="660"/>
      <c r="H82" s="468">
        <f>I82-E82</f>
        <v>0</v>
      </c>
      <c r="I82" s="455">
        <f>J82+F82</f>
        <v>0.1123</v>
      </c>
      <c r="J82" s="455">
        <f t="shared" ref="J82:J91" si="17">SUM(M82:Q82)+SUM(S82:AP82)</f>
        <v>0.1123</v>
      </c>
      <c r="K82" s="455" t="s">
        <v>425</v>
      </c>
      <c r="L82" s="455" t="s">
        <v>735</v>
      </c>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v>0.1123</v>
      </c>
      <c r="AK82" s="454"/>
      <c r="AL82" s="454"/>
      <c r="AM82" s="454"/>
      <c r="AN82" s="454"/>
      <c r="AO82" s="454"/>
      <c r="AP82" s="454"/>
      <c r="AQ82" s="454"/>
      <c r="AR82" s="454"/>
      <c r="AS82" s="454" t="s">
        <v>664</v>
      </c>
      <c r="AT82" s="453" t="s">
        <v>1186</v>
      </c>
      <c r="AU82" s="453"/>
      <c r="AV82" s="453">
        <v>2021</v>
      </c>
      <c r="AW82" s="453" t="s">
        <v>767</v>
      </c>
      <c r="AX82" s="453" t="s">
        <v>803</v>
      </c>
      <c r="AY82" s="456" t="s">
        <v>827</v>
      </c>
      <c r="AZ82" s="457"/>
      <c r="BD82" s="632">
        <v>1</v>
      </c>
      <c r="BE82" s="632"/>
      <c r="BF82" s="459"/>
      <c r="BG82" s="632"/>
    </row>
    <row r="83" spans="1:823 1026:1847 2050:2871 3074:3895 4098:4919 5122:5943 6146:6967 7170:7991 8194:9015 9218:10039 10242:11063 11266:12087 12290:13111 13314:14135 14338:15159 15362:16183" s="458" customFormat="1" ht="66.75" customHeight="1">
      <c r="A83" s="632">
        <f>A82+1</f>
        <v>61</v>
      </c>
      <c r="B83" s="451">
        <v>50</v>
      </c>
      <c r="C83" s="452" t="s">
        <v>1187</v>
      </c>
      <c r="D83" s="453" t="s">
        <v>728</v>
      </c>
      <c r="E83" s="660">
        <v>0.43140000000000001</v>
      </c>
      <c r="F83" s="660"/>
      <c r="G83" s="660"/>
      <c r="H83" s="468">
        <f>I83-E83</f>
        <v>0</v>
      </c>
      <c r="I83" s="455">
        <f>J83+F83</f>
        <v>0.43140000000000001</v>
      </c>
      <c r="J83" s="455">
        <f t="shared" si="17"/>
        <v>0.43140000000000001</v>
      </c>
      <c r="K83" s="455" t="s">
        <v>425</v>
      </c>
      <c r="L83" s="455" t="s">
        <v>735</v>
      </c>
      <c r="M83" s="454"/>
      <c r="N83" s="454"/>
      <c r="O83" s="454"/>
      <c r="P83" s="454"/>
      <c r="Q83" s="454"/>
      <c r="R83" s="477"/>
      <c r="S83" s="477"/>
      <c r="T83" s="454"/>
      <c r="U83" s="454"/>
      <c r="V83" s="454"/>
      <c r="W83" s="454"/>
      <c r="X83" s="454"/>
      <c r="Y83" s="454"/>
      <c r="Z83" s="454"/>
      <c r="AA83" s="454"/>
      <c r="AB83" s="454"/>
      <c r="AC83" s="454"/>
      <c r="AD83" s="454"/>
      <c r="AE83" s="454"/>
      <c r="AF83" s="454"/>
      <c r="AG83" s="454"/>
      <c r="AH83" s="454"/>
      <c r="AI83" s="454"/>
      <c r="AJ83" s="454">
        <v>0.43140000000000001</v>
      </c>
      <c r="AK83" s="454"/>
      <c r="AL83" s="454"/>
      <c r="AM83" s="454"/>
      <c r="AN83" s="454"/>
      <c r="AO83" s="454"/>
      <c r="AP83" s="454"/>
      <c r="AQ83" s="454"/>
      <c r="AR83" s="454"/>
      <c r="AS83" s="454" t="s">
        <v>664</v>
      </c>
      <c r="AT83" s="453" t="s">
        <v>1188</v>
      </c>
      <c r="AU83" s="453"/>
      <c r="AV83" s="453">
        <v>2021</v>
      </c>
      <c r="AW83" s="453" t="s">
        <v>767</v>
      </c>
      <c r="AX83" s="633" t="s">
        <v>1189</v>
      </c>
      <c r="AY83" s="456" t="s">
        <v>827</v>
      </c>
      <c r="AZ83" s="457"/>
      <c r="BD83" s="632">
        <v>1</v>
      </c>
      <c r="BE83" s="632"/>
      <c r="BF83" s="459"/>
      <c r="BG83" s="632"/>
    </row>
    <row r="84" spans="1:823 1026:1847 2050:2871 3074:3895 4098:4919 5122:5943 6146:6967 7170:7991 8194:9015 9218:10039 10242:11063 11266:12087 12290:13111 13314:14135 14338:15159 15362:16183" s="458" customFormat="1" ht="20.100000000000001" customHeight="1">
      <c r="A84" s="632">
        <f>A83+1</f>
        <v>62</v>
      </c>
      <c r="B84" s="451"/>
      <c r="C84" s="452" t="s">
        <v>1190</v>
      </c>
      <c r="D84" s="453" t="s">
        <v>728</v>
      </c>
      <c r="E84" s="660">
        <v>0.14000000000000001</v>
      </c>
      <c r="F84" s="660">
        <v>0.14000000000000001</v>
      </c>
      <c r="G84" s="660"/>
      <c r="H84" s="468"/>
      <c r="I84" s="455"/>
      <c r="J84" s="455"/>
      <c r="K84" s="455" t="s">
        <v>425</v>
      </c>
      <c r="L84" s="455" t="s">
        <v>728</v>
      </c>
      <c r="M84" s="454"/>
      <c r="N84" s="454"/>
      <c r="O84" s="454"/>
      <c r="P84" s="454"/>
      <c r="Q84" s="454"/>
      <c r="R84" s="477"/>
      <c r="S84" s="477"/>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t="s">
        <v>664</v>
      </c>
      <c r="AT84" s="453"/>
      <c r="AU84" s="453"/>
      <c r="AV84" s="453">
        <v>2021</v>
      </c>
      <c r="AW84" s="558"/>
      <c r="AX84" s="573"/>
      <c r="AY84" s="456"/>
      <c r="AZ84" s="457"/>
      <c r="BD84" s="632">
        <v>1</v>
      </c>
      <c r="BE84" s="632"/>
      <c r="BF84" s="459"/>
      <c r="BG84" s="632"/>
    </row>
    <row r="85" spans="1:823 1026:1847 2050:2871 3074:3895 4098:4919 5122:5943 6146:6967 7170:7991 8194:9015 9218:10039 10242:11063 11266:12087 12290:13111 13314:14135 14338:15159 15362:16183" s="421" customFormat="1" ht="34.5">
      <c r="A85" s="431" t="s">
        <v>1088</v>
      </c>
      <c r="B85" s="440"/>
      <c r="C85" s="661" t="s">
        <v>1193</v>
      </c>
      <c r="D85" s="448"/>
      <c r="E85" s="433">
        <f>F85+J85</f>
        <v>0</v>
      </c>
      <c r="F85" s="433"/>
      <c r="G85" s="577"/>
      <c r="H85" s="577"/>
      <c r="I85" s="577"/>
      <c r="J85" s="433"/>
      <c r="K85" s="455" t="s">
        <v>425</v>
      </c>
      <c r="L85" s="433" t="s">
        <v>1331</v>
      </c>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9"/>
      <c r="AQ85" s="489"/>
      <c r="AR85" s="489"/>
      <c r="AS85" s="621"/>
      <c r="AT85" s="438"/>
      <c r="AU85" s="621"/>
      <c r="AV85" s="444"/>
      <c r="AW85" s="415"/>
      <c r="AX85" s="415"/>
      <c r="AY85" s="415"/>
      <c r="AZ85" s="415"/>
      <c r="BA85" s="415"/>
      <c r="BB85" s="415"/>
      <c r="BC85" s="415"/>
      <c r="BD85" s="437"/>
      <c r="BE85" s="429"/>
      <c r="BF85" s="429"/>
      <c r="BG85" s="428"/>
      <c r="IX85" s="415"/>
      <c r="KS85" s="415"/>
      <c r="KT85" s="415"/>
      <c r="KU85" s="415"/>
      <c r="KV85" s="415"/>
      <c r="KW85" s="415"/>
      <c r="KX85" s="415"/>
      <c r="KY85" s="415"/>
      <c r="ST85" s="415"/>
      <c r="UO85" s="415"/>
      <c r="UP85" s="415"/>
      <c r="UQ85" s="415"/>
      <c r="UR85" s="415"/>
      <c r="US85" s="415"/>
      <c r="UT85" s="415"/>
      <c r="UU85" s="415"/>
      <c r="ACP85" s="415"/>
      <c r="AEK85" s="415"/>
      <c r="AEL85" s="415"/>
      <c r="AEM85" s="415"/>
      <c r="AEN85" s="415"/>
      <c r="AEO85" s="415"/>
      <c r="AEP85" s="415"/>
      <c r="AEQ85" s="415"/>
      <c r="AML85" s="415"/>
      <c r="AOG85" s="415"/>
      <c r="AOH85" s="415"/>
      <c r="AOI85" s="415"/>
      <c r="AOJ85" s="415"/>
      <c r="AOK85" s="415"/>
      <c r="AOL85" s="415"/>
      <c r="AOM85" s="415"/>
      <c r="AWH85" s="415"/>
      <c r="AYC85" s="415"/>
      <c r="AYD85" s="415"/>
      <c r="AYE85" s="415"/>
      <c r="AYF85" s="415"/>
      <c r="AYG85" s="415"/>
      <c r="AYH85" s="415"/>
      <c r="AYI85" s="415"/>
      <c r="BGD85" s="415"/>
      <c r="BHY85" s="415"/>
      <c r="BHZ85" s="415"/>
      <c r="BIA85" s="415"/>
      <c r="BIB85" s="415"/>
      <c r="BIC85" s="415"/>
      <c r="BID85" s="415"/>
      <c r="BIE85" s="415"/>
      <c r="BPZ85" s="415"/>
      <c r="BRU85" s="415"/>
      <c r="BRV85" s="415"/>
      <c r="BRW85" s="415"/>
      <c r="BRX85" s="415"/>
      <c r="BRY85" s="415"/>
      <c r="BRZ85" s="415"/>
      <c r="BSA85" s="415"/>
      <c r="BZV85" s="415"/>
      <c r="CBQ85" s="415"/>
      <c r="CBR85" s="415"/>
      <c r="CBS85" s="415"/>
      <c r="CBT85" s="415"/>
      <c r="CBU85" s="415"/>
      <c r="CBV85" s="415"/>
      <c r="CBW85" s="415"/>
      <c r="CJR85" s="415"/>
      <c r="CLM85" s="415"/>
      <c r="CLN85" s="415"/>
      <c r="CLO85" s="415"/>
      <c r="CLP85" s="415"/>
      <c r="CLQ85" s="415"/>
      <c r="CLR85" s="415"/>
      <c r="CLS85" s="415"/>
      <c r="CTN85" s="415"/>
      <c r="CVI85" s="415"/>
      <c r="CVJ85" s="415"/>
      <c r="CVK85" s="415"/>
      <c r="CVL85" s="415"/>
      <c r="CVM85" s="415"/>
      <c r="CVN85" s="415"/>
      <c r="CVO85" s="415"/>
      <c r="DDJ85" s="415"/>
      <c r="DFE85" s="415"/>
      <c r="DFF85" s="415"/>
      <c r="DFG85" s="415"/>
      <c r="DFH85" s="415"/>
      <c r="DFI85" s="415"/>
      <c r="DFJ85" s="415"/>
      <c r="DFK85" s="415"/>
      <c r="DNF85" s="415"/>
      <c r="DPA85" s="415"/>
      <c r="DPB85" s="415"/>
      <c r="DPC85" s="415"/>
      <c r="DPD85" s="415"/>
      <c r="DPE85" s="415"/>
      <c r="DPF85" s="415"/>
      <c r="DPG85" s="415"/>
      <c r="DXB85" s="415"/>
      <c r="DYW85" s="415"/>
      <c r="DYX85" s="415"/>
      <c r="DYY85" s="415"/>
      <c r="DYZ85" s="415"/>
      <c r="DZA85" s="415"/>
      <c r="DZB85" s="415"/>
      <c r="DZC85" s="415"/>
      <c r="EGX85" s="415"/>
      <c r="EIS85" s="415"/>
      <c r="EIT85" s="415"/>
      <c r="EIU85" s="415"/>
      <c r="EIV85" s="415"/>
      <c r="EIW85" s="415"/>
      <c r="EIX85" s="415"/>
      <c r="EIY85" s="415"/>
      <c r="EQT85" s="415"/>
      <c r="ESO85" s="415"/>
      <c r="ESP85" s="415"/>
      <c r="ESQ85" s="415"/>
      <c r="ESR85" s="415"/>
      <c r="ESS85" s="415"/>
      <c r="EST85" s="415"/>
      <c r="ESU85" s="415"/>
      <c r="FAP85" s="415"/>
      <c r="FCK85" s="415"/>
      <c r="FCL85" s="415"/>
      <c r="FCM85" s="415"/>
      <c r="FCN85" s="415"/>
      <c r="FCO85" s="415"/>
      <c r="FCP85" s="415"/>
      <c r="FCQ85" s="415"/>
      <c r="FKL85" s="415"/>
      <c r="FMG85" s="415"/>
      <c r="FMH85" s="415"/>
      <c r="FMI85" s="415"/>
      <c r="FMJ85" s="415"/>
      <c r="FMK85" s="415"/>
      <c r="FML85" s="415"/>
      <c r="FMM85" s="415"/>
      <c r="FUH85" s="415"/>
      <c r="FWC85" s="415"/>
      <c r="FWD85" s="415"/>
      <c r="FWE85" s="415"/>
      <c r="FWF85" s="415"/>
      <c r="FWG85" s="415"/>
      <c r="FWH85" s="415"/>
      <c r="FWI85" s="415"/>
      <c r="GED85" s="415"/>
      <c r="GFY85" s="415"/>
      <c r="GFZ85" s="415"/>
      <c r="GGA85" s="415"/>
      <c r="GGB85" s="415"/>
      <c r="GGC85" s="415"/>
      <c r="GGD85" s="415"/>
      <c r="GGE85" s="415"/>
      <c r="GNZ85" s="415"/>
      <c r="GPU85" s="415"/>
      <c r="GPV85" s="415"/>
      <c r="GPW85" s="415"/>
      <c r="GPX85" s="415"/>
      <c r="GPY85" s="415"/>
      <c r="GPZ85" s="415"/>
      <c r="GQA85" s="415"/>
      <c r="GXV85" s="415"/>
      <c r="GZQ85" s="415"/>
      <c r="GZR85" s="415"/>
      <c r="GZS85" s="415"/>
      <c r="GZT85" s="415"/>
      <c r="GZU85" s="415"/>
      <c r="GZV85" s="415"/>
      <c r="GZW85" s="415"/>
      <c r="HHR85" s="415"/>
      <c r="HJM85" s="415"/>
      <c r="HJN85" s="415"/>
      <c r="HJO85" s="415"/>
      <c r="HJP85" s="415"/>
      <c r="HJQ85" s="415"/>
      <c r="HJR85" s="415"/>
      <c r="HJS85" s="415"/>
      <c r="HRN85" s="415"/>
      <c r="HTI85" s="415"/>
      <c r="HTJ85" s="415"/>
      <c r="HTK85" s="415"/>
      <c r="HTL85" s="415"/>
      <c r="HTM85" s="415"/>
      <c r="HTN85" s="415"/>
      <c r="HTO85" s="415"/>
      <c r="IBJ85" s="415"/>
      <c r="IDE85" s="415"/>
      <c r="IDF85" s="415"/>
      <c r="IDG85" s="415"/>
      <c r="IDH85" s="415"/>
      <c r="IDI85" s="415"/>
      <c r="IDJ85" s="415"/>
      <c r="IDK85" s="415"/>
      <c r="ILF85" s="415"/>
      <c r="INA85" s="415"/>
      <c r="INB85" s="415"/>
      <c r="INC85" s="415"/>
      <c r="IND85" s="415"/>
      <c r="INE85" s="415"/>
      <c r="INF85" s="415"/>
      <c r="ING85" s="415"/>
      <c r="IVB85" s="415"/>
      <c r="IWW85" s="415"/>
      <c r="IWX85" s="415"/>
      <c r="IWY85" s="415"/>
      <c r="IWZ85" s="415"/>
      <c r="IXA85" s="415"/>
      <c r="IXB85" s="415"/>
      <c r="IXC85" s="415"/>
      <c r="JEX85" s="415"/>
      <c r="JGS85" s="415"/>
      <c r="JGT85" s="415"/>
      <c r="JGU85" s="415"/>
      <c r="JGV85" s="415"/>
      <c r="JGW85" s="415"/>
      <c r="JGX85" s="415"/>
      <c r="JGY85" s="415"/>
      <c r="JOT85" s="415"/>
      <c r="JQO85" s="415"/>
      <c r="JQP85" s="415"/>
      <c r="JQQ85" s="415"/>
      <c r="JQR85" s="415"/>
      <c r="JQS85" s="415"/>
      <c r="JQT85" s="415"/>
      <c r="JQU85" s="415"/>
      <c r="JYP85" s="415"/>
      <c r="KAK85" s="415"/>
      <c r="KAL85" s="415"/>
      <c r="KAM85" s="415"/>
      <c r="KAN85" s="415"/>
      <c r="KAO85" s="415"/>
      <c r="KAP85" s="415"/>
      <c r="KAQ85" s="415"/>
      <c r="KIL85" s="415"/>
      <c r="KKG85" s="415"/>
      <c r="KKH85" s="415"/>
      <c r="KKI85" s="415"/>
      <c r="KKJ85" s="415"/>
      <c r="KKK85" s="415"/>
      <c r="KKL85" s="415"/>
      <c r="KKM85" s="415"/>
      <c r="KSH85" s="415"/>
      <c r="KUC85" s="415"/>
      <c r="KUD85" s="415"/>
      <c r="KUE85" s="415"/>
      <c r="KUF85" s="415"/>
      <c r="KUG85" s="415"/>
      <c r="KUH85" s="415"/>
      <c r="KUI85" s="415"/>
      <c r="LCD85" s="415"/>
      <c r="LDY85" s="415"/>
      <c r="LDZ85" s="415"/>
      <c r="LEA85" s="415"/>
      <c r="LEB85" s="415"/>
      <c r="LEC85" s="415"/>
      <c r="LED85" s="415"/>
      <c r="LEE85" s="415"/>
      <c r="LLZ85" s="415"/>
      <c r="LNU85" s="415"/>
      <c r="LNV85" s="415"/>
      <c r="LNW85" s="415"/>
      <c r="LNX85" s="415"/>
      <c r="LNY85" s="415"/>
      <c r="LNZ85" s="415"/>
      <c r="LOA85" s="415"/>
      <c r="LVV85" s="415"/>
      <c r="LXQ85" s="415"/>
      <c r="LXR85" s="415"/>
      <c r="LXS85" s="415"/>
      <c r="LXT85" s="415"/>
      <c r="LXU85" s="415"/>
      <c r="LXV85" s="415"/>
      <c r="LXW85" s="415"/>
      <c r="MFR85" s="415"/>
      <c r="MHM85" s="415"/>
      <c r="MHN85" s="415"/>
      <c r="MHO85" s="415"/>
      <c r="MHP85" s="415"/>
      <c r="MHQ85" s="415"/>
      <c r="MHR85" s="415"/>
      <c r="MHS85" s="415"/>
      <c r="MPN85" s="415"/>
      <c r="MRI85" s="415"/>
      <c r="MRJ85" s="415"/>
      <c r="MRK85" s="415"/>
      <c r="MRL85" s="415"/>
      <c r="MRM85" s="415"/>
      <c r="MRN85" s="415"/>
      <c r="MRO85" s="415"/>
      <c r="MZJ85" s="415"/>
      <c r="NBE85" s="415"/>
      <c r="NBF85" s="415"/>
      <c r="NBG85" s="415"/>
      <c r="NBH85" s="415"/>
      <c r="NBI85" s="415"/>
      <c r="NBJ85" s="415"/>
      <c r="NBK85" s="415"/>
      <c r="NJF85" s="415"/>
      <c r="NLA85" s="415"/>
      <c r="NLB85" s="415"/>
      <c r="NLC85" s="415"/>
      <c r="NLD85" s="415"/>
      <c r="NLE85" s="415"/>
      <c r="NLF85" s="415"/>
      <c r="NLG85" s="415"/>
      <c r="NTB85" s="415"/>
      <c r="NUW85" s="415"/>
      <c r="NUX85" s="415"/>
      <c r="NUY85" s="415"/>
      <c r="NUZ85" s="415"/>
      <c r="NVA85" s="415"/>
      <c r="NVB85" s="415"/>
      <c r="NVC85" s="415"/>
      <c r="OCX85" s="415"/>
      <c r="OES85" s="415"/>
      <c r="OET85" s="415"/>
      <c r="OEU85" s="415"/>
      <c r="OEV85" s="415"/>
      <c r="OEW85" s="415"/>
      <c r="OEX85" s="415"/>
      <c r="OEY85" s="415"/>
      <c r="OMT85" s="415"/>
      <c r="OOO85" s="415"/>
      <c r="OOP85" s="415"/>
      <c r="OOQ85" s="415"/>
      <c r="OOR85" s="415"/>
      <c r="OOS85" s="415"/>
      <c r="OOT85" s="415"/>
      <c r="OOU85" s="415"/>
      <c r="OWP85" s="415"/>
      <c r="OYK85" s="415"/>
      <c r="OYL85" s="415"/>
      <c r="OYM85" s="415"/>
      <c r="OYN85" s="415"/>
      <c r="OYO85" s="415"/>
      <c r="OYP85" s="415"/>
      <c r="OYQ85" s="415"/>
      <c r="PGL85" s="415"/>
      <c r="PIG85" s="415"/>
      <c r="PIH85" s="415"/>
      <c r="PII85" s="415"/>
      <c r="PIJ85" s="415"/>
      <c r="PIK85" s="415"/>
      <c r="PIL85" s="415"/>
      <c r="PIM85" s="415"/>
      <c r="PQH85" s="415"/>
      <c r="PSC85" s="415"/>
      <c r="PSD85" s="415"/>
      <c r="PSE85" s="415"/>
      <c r="PSF85" s="415"/>
      <c r="PSG85" s="415"/>
      <c r="PSH85" s="415"/>
      <c r="PSI85" s="415"/>
      <c r="QAD85" s="415"/>
      <c r="QBY85" s="415"/>
      <c r="QBZ85" s="415"/>
      <c r="QCA85" s="415"/>
      <c r="QCB85" s="415"/>
      <c r="QCC85" s="415"/>
      <c r="QCD85" s="415"/>
      <c r="QCE85" s="415"/>
      <c r="QJZ85" s="415"/>
      <c r="QLU85" s="415"/>
      <c r="QLV85" s="415"/>
      <c r="QLW85" s="415"/>
      <c r="QLX85" s="415"/>
      <c r="QLY85" s="415"/>
      <c r="QLZ85" s="415"/>
      <c r="QMA85" s="415"/>
      <c r="QTV85" s="415"/>
      <c r="QVQ85" s="415"/>
      <c r="QVR85" s="415"/>
      <c r="QVS85" s="415"/>
      <c r="QVT85" s="415"/>
      <c r="QVU85" s="415"/>
      <c r="QVV85" s="415"/>
      <c r="QVW85" s="415"/>
      <c r="RDR85" s="415"/>
      <c r="RFM85" s="415"/>
      <c r="RFN85" s="415"/>
      <c r="RFO85" s="415"/>
      <c r="RFP85" s="415"/>
      <c r="RFQ85" s="415"/>
      <c r="RFR85" s="415"/>
      <c r="RFS85" s="415"/>
      <c r="RNN85" s="415"/>
      <c r="RPI85" s="415"/>
      <c r="RPJ85" s="415"/>
      <c r="RPK85" s="415"/>
      <c r="RPL85" s="415"/>
      <c r="RPM85" s="415"/>
      <c r="RPN85" s="415"/>
      <c r="RPO85" s="415"/>
      <c r="RXJ85" s="415"/>
      <c r="RZE85" s="415"/>
      <c r="RZF85" s="415"/>
      <c r="RZG85" s="415"/>
      <c r="RZH85" s="415"/>
      <c r="RZI85" s="415"/>
      <c r="RZJ85" s="415"/>
      <c r="RZK85" s="415"/>
      <c r="SHF85" s="415"/>
      <c r="SJA85" s="415"/>
      <c r="SJB85" s="415"/>
      <c r="SJC85" s="415"/>
      <c r="SJD85" s="415"/>
      <c r="SJE85" s="415"/>
      <c r="SJF85" s="415"/>
      <c r="SJG85" s="415"/>
      <c r="SRB85" s="415"/>
      <c r="SSW85" s="415"/>
      <c r="SSX85" s="415"/>
      <c r="SSY85" s="415"/>
      <c r="SSZ85" s="415"/>
      <c r="STA85" s="415"/>
      <c r="STB85" s="415"/>
      <c r="STC85" s="415"/>
      <c r="TAX85" s="415"/>
      <c r="TCS85" s="415"/>
      <c r="TCT85" s="415"/>
      <c r="TCU85" s="415"/>
      <c r="TCV85" s="415"/>
      <c r="TCW85" s="415"/>
      <c r="TCX85" s="415"/>
      <c r="TCY85" s="415"/>
      <c r="TKT85" s="415"/>
      <c r="TMO85" s="415"/>
      <c r="TMP85" s="415"/>
      <c r="TMQ85" s="415"/>
      <c r="TMR85" s="415"/>
      <c r="TMS85" s="415"/>
      <c r="TMT85" s="415"/>
      <c r="TMU85" s="415"/>
      <c r="TUP85" s="415"/>
      <c r="TWK85" s="415"/>
      <c r="TWL85" s="415"/>
      <c r="TWM85" s="415"/>
      <c r="TWN85" s="415"/>
      <c r="TWO85" s="415"/>
      <c r="TWP85" s="415"/>
      <c r="TWQ85" s="415"/>
      <c r="UEL85" s="415"/>
      <c r="UGG85" s="415"/>
      <c r="UGH85" s="415"/>
      <c r="UGI85" s="415"/>
      <c r="UGJ85" s="415"/>
      <c r="UGK85" s="415"/>
      <c r="UGL85" s="415"/>
      <c r="UGM85" s="415"/>
      <c r="UOH85" s="415"/>
      <c r="UQC85" s="415"/>
      <c r="UQD85" s="415"/>
      <c r="UQE85" s="415"/>
      <c r="UQF85" s="415"/>
      <c r="UQG85" s="415"/>
      <c r="UQH85" s="415"/>
      <c r="UQI85" s="415"/>
      <c r="UYD85" s="415"/>
      <c r="UZY85" s="415"/>
      <c r="UZZ85" s="415"/>
      <c r="VAA85" s="415"/>
      <c r="VAB85" s="415"/>
      <c r="VAC85" s="415"/>
      <c r="VAD85" s="415"/>
      <c r="VAE85" s="415"/>
      <c r="VHZ85" s="415"/>
      <c r="VJU85" s="415"/>
      <c r="VJV85" s="415"/>
      <c r="VJW85" s="415"/>
      <c r="VJX85" s="415"/>
      <c r="VJY85" s="415"/>
      <c r="VJZ85" s="415"/>
      <c r="VKA85" s="415"/>
      <c r="VRV85" s="415"/>
      <c r="VTQ85" s="415"/>
      <c r="VTR85" s="415"/>
      <c r="VTS85" s="415"/>
      <c r="VTT85" s="415"/>
      <c r="VTU85" s="415"/>
      <c r="VTV85" s="415"/>
      <c r="VTW85" s="415"/>
      <c r="WBR85" s="415"/>
      <c r="WDM85" s="415"/>
      <c r="WDN85" s="415"/>
      <c r="WDO85" s="415"/>
      <c r="WDP85" s="415"/>
      <c r="WDQ85" s="415"/>
      <c r="WDR85" s="415"/>
      <c r="WDS85" s="415"/>
      <c r="WLN85" s="415"/>
      <c r="WNI85" s="415"/>
      <c r="WNJ85" s="415"/>
      <c r="WNK85" s="415"/>
      <c r="WNL85" s="415"/>
      <c r="WNM85" s="415"/>
      <c r="WNN85" s="415"/>
      <c r="WNO85" s="415"/>
      <c r="WVJ85" s="415"/>
      <c r="WXE85" s="415"/>
      <c r="WXF85" s="415"/>
      <c r="WXG85" s="415"/>
      <c r="WXH85" s="415"/>
      <c r="WXI85" s="415"/>
      <c r="WXJ85" s="415"/>
      <c r="WXK85" s="415"/>
    </row>
    <row r="86" spans="1:823 1026:1847 2050:2871 3074:3895 4098:4919 5122:5943 6146:6967 7170:7991 8194:9015 9218:10039 10242:11063 11266:12087 12290:13111 13314:14135 14338:15159 15362:16183" s="458" customFormat="1" ht="20.100000000000001" customHeight="1">
      <c r="A86" s="632">
        <f>A84+1</f>
        <v>63</v>
      </c>
      <c r="B86" s="460"/>
      <c r="C86" s="478" t="s">
        <v>1194</v>
      </c>
      <c r="D86" s="633" t="s">
        <v>743</v>
      </c>
      <c r="E86" s="455"/>
      <c r="F86" s="455"/>
      <c r="G86" s="455"/>
      <c r="H86" s="468"/>
      <c r="I86" s="455"/>
      <c r="J86" s="455">
        <f t="shared" si="17"/>
        <v>0.1</v>
      </c>
      <c r="K86" s="455" t="s">
        <v>425</v>
      </c>
      <c r="L86" s="455" t="s">
        <v>252</v>
      </c>
      <c r="M86" s="455"/>
      <c r="N86" s="253">
        <v>0.1</v>
      </c>
      <c r="O86" s="253"/>
      <c r="P86" s="455"/>
      <c r="Q86" s="253"/>
      <c r="R86" s="454"/>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454" t="s">
        <v>707</v>
      </c>
      <c r="AT86" s="453"/>
      <c r="AU86" s="453"/>
      <c r="AV86" s="453"/>
      <c r="AW86" s="627"/>
      <c r="AX86" s="627"/>
      <c r="AY86" s="456"/>
      <c r="AZ86" s="457"/>
      <c r="BD86" s="632">
        <v>1</v>
      </c>
      <c r="BE86" s="632"/>
      <c r="BF86" s="459"/>
      <c r="BG86" s="632"/>
    </row>
    <row r="87" spans="1:823 1026:1847 2050:2871 3074:3895 4098:4919 5122:5943 6146:6967 7170:7991 8194:9015 9218:10039 10242:11063 11266:12087 12290:13111 13314:14135 14338:15159 15362:16183" s="458" customFormat="1" ht="82.5" customHeight="1">
      <c r="A87" s="632">
        <f>A86+1</f>
        <v>64</v>
      </c>
      <c r="B87" s="460"/>
      <c r="C87" s="478" t="s">
        <v>1195</v>
      </c>
      <c r="D87" s="633" t="s">
        <v>743</v>
      </c>
      <c r="E87" s="455">
        <v>2.44</v>
      </c>
      <c r="F87" s="455"/>
      <c r="G87" s="455">
        <v>2.44</v>
      </c>
      <c r="H87" s="468">
        <f>I87-E87</f>
        <v>0</v>
      </c>
      <c r="I87" s="455">
        <f>J87+F87</f>
        <v>2.44</v>
      </c>
      <c r="J87" s="455">
        <f t="shared" si="17"/>
        <v>2.44</v>
      </c>
      <c r="K87" s="455" t="s">
        <v>425</v>
      </c>
      <c r="L87" s="455" t="s">
        <v>726</v>
      </c>
      <c r="M87" s="455"/>
      <c r="N87" s="253"/>
      <c r="O87" s="253"/>
      <c r="P87" s="455"/>
      <c r="Q87" s="253"/>
      <c r="R87" s="454"/>
      <c r="S87" s="253"/>
      <c r="T87" s="253"/>
      <c r="U87" s="253"/>
      <c r="V87" s="253">
        <v>2.44</v>
      </c>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455" t="s">
        <v>701</v>
      </c>
      <c r="AT87" s="453"/>
      <c r="AU87" s="453"/>
      <c r="AV87" s="453">
        <v>2021</v>
      </c>
      <c r="AW87" s="627" t="s">
        <v>767</v>
      </c>
      <c r="AX87" s="627"/>
      <c r="AY87" s="456" t="s">
        <v>827</v>
      </c>
      <c r="AZ87" s="457"/>
      <c r="BD87" s="632">
        <v>1</v>
      </c>
      <c r="BE87" s="632"/>
      <c r="BF87" s="459"/>
      <c r="BG87" s="632"/>
    </row>
    <row r="88" spans="1:823 1026:1847 2050:2871 3074:3895 4098:4919 5122:5943 6146:6967 7170:7991 8194:9015 9218:10039 10242:11063 11266:12087 12290:13111 13314:14135 14338:15159 15362:16183" s="458" customFormat="1" ht="20.100000000000001" customHeight="1">
      <c r="A88" s="632">
        <f>A87+1</f>
        <v>65</v>
      </c>
      <c r="B88" s="460"/>
      <c r="C88" s="543" t="s">
        <v>1196</v>
      </c>
      <c r="D88" s="479" t="s">
        <v>743</v>
      </c>
      <c r="E88" s="660">
        <v>0.1</v>
      </c>
      <c r="F88" s="503"/>
      <c r="G88" s="660">
        <v>0.1</v>
      </c>
      <c r="H88" s="468">
        <f>I88-E88</f>
        <v>0</v>
      </c>
      <c r="I88" s="455">
        <f>J88+F88</f>
        <v>0.1</v>
      </c>
      <c r="J88" s="455">
        <f t="shared" si="17"/>
        <v>0.1</v>
      </c>
      <c r="K88" s="455" t="s">
        <v>425</v>
      </c>
      <c r="L88" s="455" t="s">
        <v>425</v>
      </c>
      <c r="M88" s="455"/>
      <c r="N88" s="203"/>
      <c r="O88" s="203"/>
      <c r="P88" s="203"/>
      <c r="Q88" s="203"/>
      <c r="R88" s="454"/>
      <c r="S88" s="253">
        <v>0.1</v>
      </c>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454"/>
      <c r="AQ88" s="454"/>
      <c r="AR88" s="454"/>
      <c r="AS88" s="454" t="s">
        <v>706</v>
      </c>
      <c r="AT88" s="453"/>
      <c r="AU88" s="453"/>
      <c r="AV88" s="453">
        <v>2019</v>
      </c>
      <c r="AW88" s="627" t="s">
        <v>767</v>
      </c>
      <c r="AX88" s="627"/>
      <c r="AY88" s="456"/>
      <c r="AZ88" s="457"/>
      <c r="BD88" s="632">
        <v>1</v>
      </c>
      <c r="BE88" s="632"/>
      <c r="BF88" s="459"/>
      <c r="BG88" s="632"/>
    </row>
    <row r="89" spans="1:823 1026:1847 2050:2871 3074:3895 4098:4919 5122:5943 6146:6967 7170:7991 8194:9015 9218:10039 10242:11063 11266:12087 12290:13111 13314:14135 14338:15159 15362:16183" s="421" customFormat="1" ht="20.100000000000001" customHeight="1">
      <c r="A89" s="431" t="s">
        <v>1088</v>
      </c>
      <c r="B89" s="440"/>
      <c r="C89" s="661" t="s">
        <v>1201</v>
      </c>
      <c r="D89" s="431"/>
      <c r="E89" s="433">
        <f t="shared" ref="E89" si="18">F89+J89</f>
        <v>0</v>
      </c>
      <c r="F89" s="433"/>
      <c r="G89" s="455"/>
      <c r="H89" s="455"/>
      <c r="I89" s="455"/>
      <c r="J89" s="433"/>
      <c r="K89" s="455" t="s">
        <v>425</v>
      </c>
      <c r="L89" s="433" t="s">
        <v>1331</v>
      </c>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c r="AN89" s="482"/>
      <c r="AO89" s="482"/>
      <c r="AP89" s="204"/>
      <c r="AQ89" s="204"/>
      <c r="AR89" s="482"/>
      <c r="AS89" s="621"/>
      <c r="AT89" s="438"/>
      <c r="AU89" s="621"/>
      <c r="AV89" s="437"/>
      <c r="AW89" s="415"/>
      <c r="AX89" s="415"/>
      <c r="AY89" s="415"/>
      <c r="AZ89" s="415"/>
      <c r="BA89" s="415"/>
      <c r="BB89" s="415"/>
      <c r="BC89" s="415"/>
      <c r="BD89" s="437"/>
      <c r="BE89" s="429"/>
      <c r="BF89" s="429"/>
      <c r="BG89" s="428"/>
      <c r="IX89" s="415"/>
      <c r="KS89" s="415"/>
      <c r="KT89" s="415"/>
      <c r="KU89" s="415"/>
      <c r="KV89" s="415"/>
      <c r="KW89" s="415"/>
      <c r="KX89" s="415"/>
      <c r="KY89" s="415"/>
      <c r="ST89" s="415"/>
      <c r="UO89" s="415"/>
      <c r="UP89" s="415"/>
      <c r="UQ89" s="415"/>
      <c r="UR89" s="415"/>
      <c r="US89" s="415"/>
      <c r="UT89" s="415"/>
      <c r="UU89" s="415"/>
      <c r="ACP89" s="415"/>
      <c r="AEK89" s="415"/>
      <c r="AEL89" s="415"/>
      <c r="AEM89" s="415"/>
      <c r="AEN89" s="415"/>
      <c r="AEO89" s="415"/>
      <c r="AEP89" s="415"/>
      <c r="AEQ89" s="415"/>
      <c r="AML89" s="415"/>
      <c r="AOG89" s="415"/>
      <c r="AOH89" s="415"/>
      <c r="AOI89" s="415"/>
      <c r="AOJ89" s="415"/>
      <c r="AOK89" s="415"/>
      <c r="AOL89" s="415"/>
      <c r="AOM89" s="415"/>
      <c r="AWH89" s="415"/>
      <c r="AYC89" s="415"/>
      <c r="AYD89" s="415"/>
      <c r="AYE89" s="415"/>
      <c r="AYF89" s="415"/>
      <c r="AYG89" s="415"/>
      <c r="AYH89" s="415"/>
      <c r="AYI89" s="415"/>
      <c r="BGD89" s="415"/>
      <c r="BHY89" s="415"/>
      <c r="BHZ89" s="415"/>
      <c r="BIA89" s="415"/>
      <c r="BIB89" s="415"/>
      <c r="BIC89" s="415"/>
      <c r="BID89" s="415"/>
      <c r="BIE89" s="415"/>
      <c r="BPZ89" s="415"/>
      <c r="BRU89" s="415"/>
      <c r="BRV89" s="415"/>
      <c r="BRW89" s="415"/>
      <c r="BRX89" s="415"/>
      <c r="BRY89" s="415"/>
      <c r="BRZ89" s="415"/>
      <c r="BSA89" s="415"/>
      <c r="BZV89" s="415"/>
      <c r="CBQ89" s="415"/>
      <c r="CBR89" s="415"/>
      <c r="CBS89" s="415"/>
      <c r="CBT89" s="415"/>
      <c r="CBU89" s="415"/>
      <c r="CBV89" s="415"/>
      <c r="CBW89" s="415"/>
      <c r="CJR89" s="415"/>
      <c r="CLM89" s="415"/>
      <c r="CLN89" s="415"/>
      <c r="CLO89" s="415"/>
      <c r="CLP89" s="415"/>
      <c r="CLQ89" s="415"/>
      <c r="CLR89" s="415"/>
      <c r="CLS89" s="415"/>
      <c r="CTN89" s="415"/>
      <c r="CVI89" s="415"/>
      <c r="CVJ89" s="415"/>
      <c r="CVK89" s="415"/>
      <c r="CVL89" s="415"/>
      <c r="CVM89" s="415"/>
      <c r="CVN89" s="415"/>
      <c r="CVO89" s="415"/>
      <c r="DDJ89" s="415"/>
      <c r="DFE89" s="415"/>
      <c r="DFF89" s="415"/>
      <c r="DFG89" s="415"/>
      <c r="DFH89" s="415"/>
      <c r="DFI89" s="415"/>
      <c r="DFJ89" s="415"/>
      <c r="DFK89" s="415"/>
      <c r="DNF89" s="415"/>
      <c r="DPA89" s="415"/>
      <c r="DPB89" s="415"/>
      <c r="DPC89" s="415"/>
      <c r="DPD89" s="415"/>
      <c r="DPE89" s="415"/>
      <c r="DPF89" s="415"/>
      <c r="DPG89" s="415"/>
      <c r="DXB89" s="415"/>
      <c r="DYW89" s="415"/>
      <c r="DYX89" s="415"/>
      <c r="DYY89" s="415"/>
      <c r="DYZ89" s="415"/>
      <c r="DZA89" s="415"/>
      <c r="DZB89" s="415"/>
      <c r="DZC89" s="415"/>
      <c r="EGX89" s="415"/>
      <c r="EIS89" s="415"/>
      <c r="EIT89" s="415"/>
      <c r="EIU89" s="415"/>
      <c r="EIV89" s="415"/>
      <c r="EIW89" s="415"/>
      <c r="EIX89" s="415"/>
      <c r="EIY89" s="415"/>
      <c r="EQT89" s="415"/>
      <c r="ESO89" s="415"/>
      <c r="ESP89" s="415"/>
      <c r="ESQ89" s="415"/>
      <c r="ESR89" s="415"/>
      <c r="ESS89" s="415"/>
      <c r="EST89" s="415"/>
      <c r="ESU89" s="415"/>
      <c r="FAP89" s="415"/>
      <c r="FCK89" s="415"/>
      <c r="FCL89" s="415"/>
      <c r="FCM89" s="415"/>
      <c r="FCN89" s="415"/>
      <c r="FCO89" s="415"/>
      <c r="FCP89" s="415"/>
      <c r="FCQ89" s="415"/>
      <c r="FKL89" s="415"/>
      <c r="FMG89" s="415"/>
      <c r="FMH89" s="415"/>
      <c r="FMI89" s="415"/>
      <c r="FMJ89" s="415"/>
      <c r="FMK89" s="415"/>
      <c r="FML89" s="415"/>
      <c r="FMM89" s="415"/>
      <c r="FUH89" s="415"/>
      <c r="FWC89" s="415"/>
      <c r="FWD89" s="415"/>
      <c r="FWE89" s="415"/>
      <c r="FWF89" s="415"/>
      <c r="FWG89" s="415"/>
      <c r="FWH89" s="415"/>
      <c r="FWI89" s="415"/>
      <c r="GED89" s="415"/>
      <c r="GFY89" s="415"/>
      <c r="GFZ89" s="415"/>
      <c r="GGA89" s="415"/>
      <c r="GGB89" s="415"/>
      <c r="GGC89" s="415"/>
      <c r="GGD89" s="415"/>
      <c r="GGE89" s="415"/>
      <c r="GNZ89" s="415"/>
      <c r="GPU89" s="415"/>
      <c r="GPV89" s="415"/>
      <c r="GPW89" s="415"/>
      <c r="GPX89" s="415"/>
      <c r="GPY89" s="415"/>
      <c r="GPZ89" s="415"/>
      <c r="GQA89" s="415"/>
      <c r="GXV89" s="415"/>
      <c r="GZQ89" s="415"/>
      <c r="GZR89" s="415"/>
      <c r="GZS89" s="415"/>
      <c r="GZT89" s="415"/>
      <c r="GZU89" s="415"/>
      <c r="GZV89" s="415"/>
      <c r="GZW89" s="415"/>
      <c r="HHR89" s="415"/>
      <c r="HJM89" s="415"/>
      <c r="HJN89" s="415"/>
      <c r="HJO89" s="415"/>
      <c r="HJP89" s="415"/>
      <c r="HJQ89" s="415"/>
      <c r="HJR89" s="415"/>
      <c r="HJS89" s="415"/>
      <c r="HRN89" s="415"/>
      <c r="HTI89" s="415"/>
      <c r="HTJ89" s="415"/>
      <c r="HTK89" s="415"/>
      <c r="HTL89" s="415"/>
      <c r="HTM89" s="415"/>
      <c r="HTN89" s="415"/>
      <c r="HTO89" s="415"/>
      <c r="IBJ89" s="415"/>
      <c r="IDE89" s="415"/>
      <c r="IDF89" s="415"/>
      <c r="IDG89" s="415"/>
      <c r="IDH89" s="415"/>
      <c r="IDI89" s="415"/>
      <c r="IDJ89" s="415"/>
      <c r="IDK89" s="415"/>
      <c r="ILF89" s="415"/>
      <c r="INA89" s="415"/>
      <c r="INB89" s="415"/>
      <c r="INC89" s="415"/>
      <c r="IND89" s="415"/>
      <c r="INE89" s="415"/>
      <c r="INF89" s="415"/>
      <c r="ING89" s="415"/>
      <c r="IVB89" s="415"/>
      <c r="IWW89" s="415"/>
      <c r="IWX89" s="415"/>
      <c r="IWY89" s="415"/>
      <c r="IWZ89" s="415"/>
      <c r="IXA89" s="415"/>
      <c r="IXB89" s="415"/>
      <c r="IXC89" s="415"/>
      <c r="JEX89" s="415"/>
      <c r="JGS89" s="415"/>
      <c r="JGT89" s="415"/>
      <c r="JGU89" s="415"/>
      <c r="JGV89" s="415"/>
      <c r="JGW89" s="415"/>
      <c r="JGX89" s="415"/>
      <c r="JGY89" s="415"/>
      <c r="JOT89" s="415"/>
      <c r="JQO89" s="415"/>
      <c r="JQP89" s="415"/>
      <c r="JQQ89" s="415"/>
      <c r="JQR89" s="415"/>
      <c r="JQS89" s="415"/>
      <c r="JQT89" s="415"/>
      <c r="JQU89" s="415"/>
      <c r="JYP89" s="415"/>
      <c r="KAK89" s="415"/>
      <c r="KAL89" s="415"/>
      <c r="KAM89" s="415"/>
      <c r="KAN89" s="415"/>
      <c r="KAO89" s="415"/>
      <c r="KAP89" s="415"/>
      <c r="KAQ89" s="415"/>
      <c r="KIL89" s="415"/>
      <c r="KKG89" s="415"/>
      <c r="KKH89" s="415"/>
      <c r="KKI89" s="415"/>
      <c r="KKJ89" s="415"/>
      <c r="KKK89" s="415"/>
      <c r="KKL89" s="415"/>
      <c r="KKM89" s="415"/>
      <c r="KSH89" s="415"/>
      <c r="KUC89" s="415"/>
      <c r="KUD89" s="415"/>
      <c r="KUE89" s="415"/>
      <c r="KUF89" s="415"/>
      <c r="KUG89" s="415"/>
      <c r="KUH89" s="415"/>
      <c r="KUI89" s="415"/>
      <c r="LCD89" s="415"/>
      <c r="LDY89" s="415"/>
      <c r="LDZ89" s="415"/>
      <c r="LEA89" s="415"/>
      <c r="LEB89" s="415"/>
      <c r="LEC89" s="415"/>
      <c r="LED89" s="415"/>
      <c r="LEE89" s="415"/>
      <c r="LLZ89" s="415"/>
      <c r="LNU89" s="415"/>
      <c r="LNV89" s="415"/>
      <c r="LNW89" s="415"/>
      <c r="LNX89" s="415"/>
      <c r="LNY89" s="415"/>
      <c r="LNZ89" s="415"/>
      <c r="LOA89" s="415"/>
      <c r="LVV89" s="415"/>
      <c r="LXQ89" s="415"/>
      <c r="LXR89" s="415"/>
      <c r="LXS89" s="415"/>
      <c r="LXT89" s="415"/>
      <c r="LXU89" s="415"/>
      <c r="LXV89" s="415"/>
      <c r="LXW89" s="415"/>
      <c r="MFR89" s="415"/>
      <c r="MHM89" s="415"/>
      <c r="MHN89" s="415"/>
      <c r="MHO89" s="415"/>
      <c r="MHP89" s="415"/>
      <c r="MHQ89" s="415"/>
      <c r="MHR89" s="415"/>
      <c r="MHS89" s="415"/>
      <c r="MPN89" s="415"/>
      <c r="MRI89" s="415"/>
      <c r="MRJ89" s="415"/>
      <c r="MRK89" s="415"/>
      <c r="MRL89" s="415"/>
      <c r="MRM89" s="415"/>
      <c r="MRN89" s="415"/>
      <c r="MRO89" s="415"/>
      <c r="MZJ89" s="415"/>
      <c r="NBE89" s="415"/>
      <c r="NBF89" s="415"/>
      <c r="NBG89" s="415"/>
      <c r="NBH89" s="415"/>
      <c r="NBI89" s="415"/>
      <c r="NBJ89" s="415"/>
      <c r="NBK89" s="415"/>
      <c r="NJF89" s="415"/>
      <c r="NLA89" s="415"/>
      <c r="NLB89" s="415"/>
      <c r="NLC89" s="415"/>
      <c r="NLD89" s="415"/>
      <c r="NLE89" s="415"/>
      <c r="NLF89" s="415"/>
      <c r="NLG89" s="415"/>
      <c r="NTB89" s="415"/>
      <c r="NUW89" s="415"/>
      <c r="NUX89" s="415"/>
      <c r="NUY89" s="415"/>
      <c r="NUZ89" s="415"/>
      <c r="NVA89" s="415"/>
      <c r="NVB89" s="415"/>
      <c r="NVC89" s="415"/>
      <c r="OCX89" s="415"/>
      <c r="OES89" s="415"/>
      <c r="OET89" s="415"/>
      <c r="OEU89" s="415"/>
      <c r="OEV89" s="415"/>
      <c r="OEW89" s="415"/>
      <c r="OEX89" s="415"/>
      <c r="OEY89" s="415"/>
      <c r="OMT89" s="415"/>
      <c r="OOO89" s="415"/>
      <c r="OOP89" s="415"/>
      <c r="OOQ89" s="415"/>
      <c r="OOR89" s="415"/>
      <c r="OOS89" s="415"/>
      <c r="OOT89" s="415"/>
      <c r="OOU89" s="415"/>
      <c r="OWP89" s="415"/>
      <c r="OYK89" s="415"/>
      <c r="OYL89" s="415"/>
      <c r="OYM89" s="415"/>
      <c r="OYN89" s="415"/>
      <c r="OYO89" s="415"/>
      <c r="OYP89" s="415"/>
      <c r="OYQ89" s="415"/>
      <c r="PGL89" s="415"/>
      <c r="PIG89" s="415"/>
      <c r="PIH89" s="415"/>
      <c r="PII89" s="415"/>
      <c r="PIJ89" s="415"/>
      <c r="PIK89" s="415"/>
      <c r="PIL89" s="415"/>
      <c r="PIM89" s="415"/>
      <c r="PQH89" s="415"/>
      <c r="PSC89" s="415"/>
      <c r="PSD89" s="415"/>
      <c r="PSE89" s="415"/>
      <c r="PSF89" s="415"/>
      <c r="PSG89" s="415"/>
      <c r="PSH89" s="415"/>
      <c r="PSI89" s="415"/>
      <c r="QAD89" s="415"/>
      <c r="QBY89" s="415"/>
      <c r="QBZ89" s="415"/>
      <c r="QCA89" s="415"/>
      <c r="QCB89" s="415"/>
      <c r="QCC89" s="415"/>
      <c r="QCD89" s="415"/>
      <c r="QCE89" s="415"/>
      <c r="QJZ89" s="415"/>
      <c r="QLU89" s="415"/>
      <c r="QLV89" s="415"/>
      <c r="QLW89" s="415"/>
      <c r="QLX89" s="415"/>
      <c r="QLY89" s="415"/>
      <c r="QLZ89" s="415"/>
      <c r="QMA89" s="415"/>
      <c r="QTV89" s="415"/>
      <c r="QVQ89" s="415"/>
      <c r="QVR89" s="415"/>
      <c r="QVS89" s="415"/>
      <c r="QVT89" s="415"/>
      <c r="QVU89" s="415"/>
      <c r="QVV89" s="415"/>
      <c r="QVW89" s="415"/>
      <c r="RDR89" s="415"/>
      <c r="RFM89" s="415"/>
      <c r="RFN89" s="415"/>
      <c r="RFO89" s="415"/>
      <c r="RFP89" s="415"/>
      <c r="RFQ89" s="415"/>
      <c r="RFR89" s="415"/>
      <c r="RFS89" s="415"/>
      <c r="RNN89" s="415"/>
      <c r="RPI89" s="415"/>
      <c r="RPJ89" s="415"/>
      <c r="RPK89" s="415"/>
      <c r="RPL89" s="415"/>
      <c r="RPM89" s="415"/>
      <c r="RPN89" s="415"/>
      <c r="RPO89" s="415"/>
      <c r="RXJ89" s="415"/>
      <c r="RZE89" s="415"/>
      <c r="RZF89" s="415"/>
      <c r="RZG89" s="415"/>
      <c r="RZH89" s="415"/>
      <c r="RZI89" s="415"/>
      <c r="RZJ89" s="415"/>
      <c r="RZK89" s="415"/>
      <c r="SHF89" s="415"/>
      <c r="SJA89" s="415"/>
      <c r="SJB89" s="415"/>
      <c r="SJC89" s="415"/>
      <c r="SJD89" s="415"/>
      <c r="SJE89" s="415"/>
      <c r="SJF89" s="415"/>
      <c r="SJG89" s="415"/>
      <c r="SRB89" s="415"/>
      <c r="SSW89" s="415"/>
      <c r="SSX89" s="415"/>
      <c r="SSY89" s="415"/>
      <c r="SSZ89" s="415"/>
      <c r="STA89" s="415"/>
      <c r="STB89" s="415"/>
      <c r="STC89" s="415"/>
      <c r="TAX89" s="415"/>
      <c r="TCS89" s="415"/>
      <c r="TCT89" s="415"/>
      <c r="TCU89" s="415"/>
      <c r="TCV89" s="415"/>
      <c r="TCW89" s="415"/>
      <c r="TCX89" s="415"/>
      <c r="TCY89" s="415"/>
      <c r="TKT89" s="415"/>
      <c r="TMO89" s="415"/>
      <c r="TMP89" s="415"/>
      <c r="TMQ89" s="415"/>
      <c r="TMR89" s="415"/>
      <c r="TMS89" s="415"/>
      <c r="TMT89" s="415"/>
      <c r="TMU89" s="415"/>
      <c r="TUP89" s="415"/>
      <c r="TWK89" s="415"/>
      <c r="TWL89" s="415"/>
      <c r="TWM89" s="415"/>
      <c r="TWN89" s="415"/>
      <c r="TWO89" s="415"/>
      <c r="TWP89" s="415"/>
      <c r="TWQ89" s="415"/>
      <c r="UEL89" s="415"/>
      <c r="UGG89" s="415"/>
      <c r="UGH89" s="415"/>
      <c r="UGI89" s="415"/>
      <c r="UGJ89" s="415"/>
      <c r="UGK89" s="415"/>
      <c r="UGL89" s="415"/>
      <c r="UGM89" s="415"/>
      <c r="UOH89" s="415"/>
      <c r="UQC89" s="415"/>
      <c r="UQD89" s="415"/>
      <c r="UQE89" s="415"/>
      <c r="UQF89" s="415"/>
      <c r="UQG89" s="415"/>
      <c r="UQH89" s="415"/>
      <c r="UQI89" s="415"/>
      <c r="UYD89" s="415"/>
      <c r="UZY89" s="415"/>
      <c r="UZZ89" s="415"/>
      <c r="VAA89" s="415"/>
      <c r="VAB89" s="415"/>
      <c r="VAC89" s="415"/>
      <c r="VAD89" s="415"/>
      <c r="VAE89" s="415"/>
      <c r="VHZ89" s="415"/>
      <c r="VJU89" s="415"/>
      <c r="VJV89" s="415"/>
      <c r="VJW89" s="415"/>
      <c r="VJX89" s="415"/>
      <c r="VJY89" s="415"/>
      <c r="VJZ89" s="415"/>
      <c r="VKA89" s="415"/>
      <c r="VRV89" s="415"/>
      <c r="VTQ89" s="415"/>
      <c r="VTR89" s="415"/>
      <c r="VTS89" s="415"/>
      <c r="VTT89" s="415"/>
      <c r="VTU89" s="415"/>
      <c r="VTV89" s="415"/>
      <c r="VTW89" s="415"/>
      <c r="WBR89" s="415"/>
      <c r="WDM89" s="415"/>
      <c r="WDN89" s="415"/>
      <c r="WDO89" s="415"/>
      <c r="WDP89" s="415"/>
      <c r="WDQ89" s="415"/>
      <c r="WDR89" s="415"/>
      <c r="WDS89" s="415"/>
      <c r="WLN89" s="415"/>
      <c r="WNI89" s="415"/>
      <c r="WNJ89" s="415"/>
      <c r="WNK89" s="415"/>
      <c r="WNL89" s="415"/>
      <c r="WNM89" s="415"/>
      <c r="WNN89" s="415"/>
      <c r="WNO89" s="415"/>
      <c r="WVJ89" s="415"/>
      <c r="WXE89" s="415"/>
      <c r="WXF89" s="415"/>
      <c r="WXG89" s="415"/>
      <c r="WXH89" s="415"/>
      <c r="WXI89" s="415"/>
      <c r="WXJ89" s="415"/>
      <c r="WXK89" s="415"/>
    </row>
    <row r="90" spans="1:823 1026:1847 2050:2871 3074:3895 4098:4919 5122:5943 6146:6967 7170:7991 8194:9015 9218:10039 10242:11063 11266:12087 12290:13111 13314:14135 14338:15159 15362:16183" s="472" customFormat="1" ht="101.25" customHeight="1">
      <c r="A90" s="632">
        <f>A88+1</f>
        <v>66</v>
      </c>
      <c r="B90" s="460"/>
      <c r="C90" s="461" t="s">
        <v>1206</v>
      </c>
      <c r="D90" s="455" t="s">
        <v>248</v>
      </c>
      <c r="E90" s="455">
        <v>20</v>
      </c>
      <c r="F90" s="455"/>
      <c r="G90" s="455">
        <v>20</v>
      </c>
      <c r="H90" s="468">
        <f>I90-E90</f>
        <v>0</v>
      </c>
      <c r="I90" s="455">
        <f>J90+F90</f>
        <v>20</v>
      </c>
      <c r="J90" s="455">
        <f t="shared" si="17"/>
        <v>20</v>
      </c>
      <c r="K90" s="455" t="s">
        <v>425</v>
      </c>
      <c r="L90" s="455" t="s">
        <v>425</v>
      </c>
      <c r="M90" s="455"/>
      <c r="N90" s="253"/>
      <c r="O90" s="253"/>
      <c r="P90" s="253"/>
      <c r="Q90" s="253"/>
      <c r="R90" s="455"/>
      <c r="S90" s="455">
        <v>20</v>
      </c>
      <c r="T90" s="455"/>
      <c r="U90" s="455"/>
      <c r="V90" s="253"/>
      <c r="W90" s="253"/>
      <c r="X90" s="253"/>
      <c r="Y90" s="253"/>
      <c r="Z90" s="253"/>
      <c r="AA90" s="253"/>
      <c r="AB90" s="253"/>
      <c r="AC90" s="253"/>
      <c r="AD90" s="253"/>
      <c r="AE90" s="253"/>
      <c r="AF90" s="253"/>
      <c r="AG90" s="253"/>
      <c r="AH90" s="253"/>
      <c r="AI90" s="253"/>
      <c r="AJ90" s="253"/>
      <c r="AK90" s="253"/>
      <c r="AL90" s="253"/>
      <c r="AM90" s="253"/>
      <c r="AN90" s="253"/>
      <c r="AO90" s="253"/>
      <c r="AP90" s="253"/>
      <c r="AQ90" s="253"/>
      <c r="AR90" s="253"/>
      <c r="AS90" s="455" t="s">
        <v>701</v>
      </c>
      <c r="AT90" s="627"/>
      <c r="AU90" s="627"/>
      <c r="AV90" s="627">
        <v>2021</v>
      </c>
      <c r="AW90" s="469" t="s">
        <v>767</v>
      </c>
      <c r="AX90" s="469"/>
      <c r="AY90" s="470" t="s">
        <v>827</v>
      </c>
      <c r="AZ90" s="471"/>
      <c r="BD90" s="627">
        <v>1</v>
      </c>
      <c r="BE90" s="627"/>
      <c r="BF90" s="473"/>
      <c r="BG90" s="627"/>
    </row>
    <row r="91" spans="1:823 1026:1847 2050:2871 3074:3895 4098:4919 5122:5943 6146:6967 7170:7991 8194:9015 9218:10039 10242:11063 11266:12087 12290:13111 13314:14135 14338:15159 15362:16183" s="472" customFormat="1" ht="87" customHeight="1">
      <c r="A91" s="708">
        <f>IF(C91="",0,MAX($A$6:A90)+1)</f>
        <v>67</v>
      </c>
      <c r="B91" s="460"/>
      <c r="C91" s="473" t="s">
        <v>1207</v>
      </c>
      <c r="D91" s="455" t="s">
        <v>248</v>
      </c>
      <c r="E91" s="455">
        <v>35</v>
      </c>
      <c r="F91" s="455"/>
      <c r="G91" s="455">
        <v>35</v>
      </c>
      <c r="H91" s="468">
        <f>I91-E91</f>
        <v>0</v>
      </c>
      <c r="I91" s="455">
        <f>J91+F91</f>
        <v>35</v>
      </c>
      <c r="J91" s="455">
        <f t="shared" si="17"/>
        <v>35</v>
      </c>
      <c r="K91" s="455" t="s">
        <v>425</v>
      </c>
      <c r="L91" s="455" t="s">
        <v>425</v>
      </c>
      <c r="M91" s="455"/>
      <c r="N91" s="253"/>
      <c r="O91" s="253"/>
      <c r="P91" s="253"/>
      <c r="Q91" s="253"/>
      <c r="R91" s="455"/>
      <c r="S91" s="455">
        <v>35</v>
      </c>
      <c r="T91" s="455"/>
      <c r="U91" s="455"/>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455" t="s">
        <v>706</v>
      </c>
      <c r="AT91" s="627"/>
      <c r="AU91" s="627"/>
      <c r="AV91" s="627">
        <v>2021</v>
      </c>
      <c r="AW91" s="469" t="s">
        <v>767</v>
      </c>
      <c r="AX91" s="469"/>
      <c r="AY91" s="470" t="s">
        <v>1208</v>
      </c>
      <c r="AZ91" s="471"/>
      <c r="BD91" s="627">
        <v>1</v>
      </c>
      <c r="BE91" s="627"/>
      <c r="BF91" s="473"/>
      <c r="BG91" s="627"/>
    </row>
    <row r="106" spans="50:50">
      <c r="AX106" s="943"/>
    </row>
    <row r="107" spans="50:50">
      <c r="AX107" s="943"/>
    </row>
    <row r="108" spans="50:50">
      <c r="AX108" s="943"/>
    </row>
    <row r="109" spans="50:50">
      <c r="AX109" s="943"/>
    </row>
    <row r="110" spans="50:50">
      <c r="AX110" s="943"/>
    </row>
    <row r="111" spans="50:50">
      <c r="AX111" s="943"/>
    </row>
    <row r="112" spans="50:50">
      <c r="AX112" s="943"/>
    </row>
    <row r="113" spans="50:65">
      <c r="AX113" s="943"/>
    </row>
    <row r="114" spans="50:65">
      <c r="AX114" s="943"/>
    </row>
    <row r="115" spans="50:65">
      <c r="AX115" s="943"/>
    </row>
    <row r="116" spans="50:65">
      <c r="AX116" s="943"/>
    </row>
    <row r="117" spans="50:65">
      <c r="AX117" s="943"/>
    </row>
    <row r="119" spans="50:65">
      <c r="BM119" s="415" t="s">
        <v>1330</v>
      </c>
    </row>
  </sheetData>
  <protectedRanges>
    <protectedRange sqref="G16 E16" name="Range10_1_1_3_1_1_2_1_1_1_1_1_2_1_1_3_4_1_1_1"/>
    <protectedRange sqref="AP16:AR16" name="Range10_1_1_3_1_1_2_1_1_1_1_1_2_1_1_4_2_1_1_1"/>
    <protectedRange sqref="E68" name="Range10_1_1_3_1_1_2_1_1_1_1_1_2_1_1_3_13_1_4_1_1_1"/>
    <protectedRange sqref="E74" name="Range10_1_1_3_1_1_2_1_1_1_1_1_2_1_1_3_5_1_6_3_1"/>
    <protectedRange sqref="F55" name="Range10_1_1_3_1_1_2_1_1_1_1_1_2_1_1_2_1_1_4_1_1"/>
  </protectedRanges>
  <autoFilter ref="A5:WXK91" xr:uid="{00000000-0009-0000-0000-000002000000}"/>
  <mergeCells count="14">
    <mergeCell ref="J3:L3"/>
    <mergeCell ref="AX106:AX117"/>
    <mergeCell ref="AU3:AU4"/>
    <mergeCell ref="AV3:AV4"/>
    <mergeCell ref="A1:AU1"/>
    <mergeCell ref="A2:AU2"/>
    <mergeCell ref="A3:A4"/>
    <mergeCell ref="B3:B4"/>
    <mergeCell ref="C3:C4"/>
    <mergeCell ref="D3:D4"/>
    <mergeCell ref="E3:E4"/>
    <mergeCell ref="F3:F4"/>
    <mergeCell ref="AS3:AS4"/>
    <mergeCell ref="AT3:AT4"/>
  </mergeCells>
  <conditionalFormatting sqref="M66:AO66 B6:AO6 B51:G51 I51 E64:E65 J11:K11 E11 M11:AO11 M17:AO17 J17:K18 M56:AO56 A56:I56 E59 B66:I66 E71 D91:I91 M91:AP91 A91:B91 M23:AO24 E23:K24 A23:B24 M39:AO39 B39:K39 J13:K13 M13:AO13 E13:E18 G14:G16 M14:M16 AS14:AS16 D44:E50 C47:C50 AS90 M88:AP89 E84 E92:E93 M7:AO7 A7:L8 A44:B50 M44:AO51 D85:I89 A84:B89">
    <cfRule type="cellIs" dxfId="893" priority="1572" stopIfTrue="1" operator="equal">
      <formula>0</formula>
    </cfRule>
    <cfRule type="cellIs" dxfId="892" priority="1573" stopIfTrue="1" operator="equal">
      <formula>0</formula>
    </cfRule>
    <cfRule type="cellIs" dxfId="891" priority="1574" stopIfTrue="1" operator="equal">
      <formula>0</formula>
    </cfRule>
  </conditionalFormatting>
  <conditionalFormatting sqref="D56 D23:D24 D39 D44:D51">
    <cfRule type="cellIs" dxfId="890" priority="1571" stopIfTrue="1" operator="equal">
      <formula>0</formula>
    </cfRule>
  </conditionalFormatting>
  <conditionalFormatting sqref="B18:D18 B71:D71 C23:D23 C39:D39 M71:AO71 M18:AO18 F71:I71 F18:I18 D24">
    <cfRule type="cellIs" dxfId="889" priority="1568" stopIfTrue="1" operator="equal">
      <formula>0</formula>
    </cfRule>
    <cfRule type="cellIs" dxfId="888" priority="1569" stopIfTrue="1" operator="equal">
      <formula>0</formula>
    </cfRule>
    <cfRule type="cellIs" dxfId="887" priority="1570" stopIfTrue="1" operator="equal">
      <formula>0</formula>
    </cfRule>
  </conditionalFormatting>
  <conditionalFormatting sqref="F18:I18 C18:D18 C39:D39 F66:I66 D24 C51:D51 F51:G51 I51 C56:D56 F56:I56 C66:D66 C71:D71 F71:I71 D91 F91:I91 F23:I24 C23:D23 F39:I39 C92:C93 D44:D50 C47:C50 F85:I89 F7:I8 C7:D8 D84:D89">
    <cfRule type="cellIs" dxfId="886" priority="1566" stopIfTrue="1" operator="equal">
      <formula>0</formula>
    </cfRule>
    <cfRule type="cellIs" dxfId="885" priority="1567" stopIfTrue="1" operator="between">
      <formula>-0.0001</formula>
      <formula>0.0001</formula>
    </cfRule>
  </conditionalFormatting>
  <conditionalFormatting sqref="M8:AO8">
    <cfRule type="cellIs" dxfId="884" priority="1552" stopIfTrue="1" operator="equal">
      <formula>0</formula>
    </cfRule>
    <cfRule type="cellIs" dxfId="883" priority="1553" stopIfTrue="1" operator="equal">
      <formula>0</formula>
    </cfRule>
    <cfRule type="cellIs" dxfId="882" priority="1554" stopIfTrue="1" operator="equal">
      <formula>0</formula>
    </cfRule>
  </conditionalFormatting>
  <conditionalFormatting sqref="C11">
    <cfRule type="cellIs" dxfId="881" priority="1541" stopIfTrue="1" operator="equal">
      <formula>0</formula>
    </cfRule>
  </conditionalFormatting>
  <conditionalFormatting sqref="C11">
    <cfRule type="cellIs" dxfId="880" priority="1538" stopIfTrue="1" operator="equal">
      <formula>0</formula>
    </cfRule>
    <cfRule type="cellIs" dxfId="879" priority="1539" stopIfTrue="1" operator="equal">
      <formula>0</formula>
    </cfRule>
    <cfRule type="cellIs" dxfId="878" priority="1540" stopIfTrue="1" operator="equal">
      <formula>0</formula>
    </cfRule>
  </conditionalFormatting>
  <conditionalFormatting sqref="C11">
    <cfRule type="cellIs" dxfId="877" priority="1536" stopIfTrue="1" operator="equal">
      <formula>0</formula>
    </cfRule>
    <cfRule type="cellIs" dxfId="876" priority="1537" stopIfTrue="1" operator="between">
      <formula>-0.0001</formula>
      <formula>0.0001</formula>
    </cfRule>
  </conditionalFormatting>
  <conditionalFormatting sqref="C13">
    <cfRule type="cellIs" dxfId="875" priority="1529" stopIfTrue="1" operator="equal">
      <formula>0</formula>
    </cfRule>
  </conditionalFormatting>
  <conditionalFormatting sqref="C13">
    <cfRule type="cellIs" dxfId="874" priority="1526" stopIfTrue="1" operator="equal">
      <formula>0</formula>
    </cfRule>
    <cfRule type="cellIs" dxfId="873" priority="1527" stopIfTrue="1" operator="equal">
      <formula>0</formula>
    </cfRule>
    <cfRule type="cellIs" dxfId="872" priority="1528" stopIfTrue="1" operator="equal">
      <formula>0</formula>
    </cfRule>
  </conditionalFormatting>
  <conditionalFormatting sqref="C13">
    <cfRule type="cellIs" dxfId="871" priority="1524" stopIfTrue="1" operator="equal">
      <formula>0</formula>
    </cfRule>
    <cfRule type="cellIs" dxfId="870" priority="1525" stopIfTrue="1" operator="between">
      <formula>-0.0001</formula>
      <formula>0.0001</formula>
    </cfRule>
  </conditionalFormatting>
  <conditionalFormatting sqref="A6 A51">
    <cfRule type="cellIs" dxfId="869" priority="1386" stopIfTrue="1" operator="equal">
      <formula>0</formula>
    </cfRule>
    <cfRule type="cellIs" dxfId="868" priority="1387" stopIfTrue="1" operator="equal">
      <formula>0</formula>
    </cfRule>
    <cfRule type="cellIs" dxfId="867" priority="1388" stopIfTrue="1" operator="equal">
      <formula>0</formula>
    </cfRule>
  </conditionalFormatting>
  <conditionalFormatting sqref="A18">
    <cfRule type="cellIs" dxfId="866" priority="1383" stopIfTrue="1" operator="equal">
      <formula>0</formula>
    </cfRule>
    <cfRule type="cellIs" dxfId="865" priority="1384" stopIfTrue="1" operator="equal">
      <formula>0</formula>
    </cfRule>
    <cfRule type="cellIs" dxfId="864" priority="1385" stopIfTrue="1" operator="equal">
      <formula>0</formula>
    </cfRule>
  </conditionalFormatting>
  <conditionalFormatting sqref="N9">
    <cfRule type="cellIs" dxfId="863" priority="1323" stopIfTrue="1" operator="equal">
      <formula>0</formula>
    </cfRule>
    <cfRule type="cellIs" dxfId="862" priority="1324" stopIfTrue="1" operator="equal">
      <formula>0</formula>
    </cfRule>
    <cfRule type="cellIs" dxfId="861" priority="1325" stopIfTrue="1" operator="equal">
      <formula>0</formula>
    </cfRule>
  </conditionalFormatting>
  <conditionalFormatting sqref="D9:G9">
    <cfRule type="cellIs" dxfId="860" priority="1335" stopIfTrue="1" operator="equal">
      <formula>0</formula>
    </cfRule>
    <cfRule type="cellIs" dxfId="859" priority="1336" stopIfTrue="1" operator="equal">
      <formula>0</formula>
    </cfRule>
    <cfRule type="cellIs" dxfId="858" priority="1337" stopIfTrue="1" operator="equal">
      <formula>0</formula>
    </cfRule>
  </conditionalFormatting>
  <conditionalFormatting sqref="D9">
    <cfRule type="cellIs" dxfId="857" priority="1334" stopIfTrue="1" operator="equal">
      <formula>0</formula>
    </cfRule>
  </conditionalFormatting>
  <conditionalFormatting sqref="F9 D9">
    <cfRule type="cellIs" dxfId="856" priority="1332" stopIfTrue="1" operator="equal">
      <formula>0</formula>
    </cfRule>
    <cfRule type="cellIs" dxfId="855" priority="1333" stopIfTrue="1" operator="between">
      <formula>-0.0001</formula>
      <formula>0.0001</formula>
    </cfRule>
  </conditionalFormatting>
  <conditionalFormatting sqref="C9">
    <cfRule type="cellIs" dxfId="854" priority="1331" stopIfTrue="1" operator="equal">
      <formula>0</formula>
    </cfRule>
  </conditionalFormatting>
  <conditionalFormatting sqref="C9">
    <cfRule type="cellIs" dxfId="853" priority="1328" stopIfTrue="1" operator="equal">
      <formula>0</formula>
    </cfRule>
    <cfRule type="cellIs" dxfId="852" priority="1329" stopIfTrue="1" operator="equal">
      <formula>0</formula>
    </cfRule>
    <cfRule type="cellIs" dxfId="851" priority="1330" stopIfTrue="1" operator="equal">
      <formula>0</formula>
    </cfRule>
  </conditionalFormatting>
  <conditionalFormatting sqref="C9">
    <cfRule type="cellIs" dxfId="850" priority="1326" stopIfTrue="1" operator="equal">
      <formula>0</formula>
    </cfRule>
    <cfRule type="cellIs" dxfId="849" priority="1327" stopIfTrue="1" operator="between">
      <formula>-0.0001</formula>
      <formula>0.0001</formula>
    </cfRule>
  </conditionalFormatting>
  <conditionalFormatting sqref="AS9">
    <cfRule type="cellIs" dxfId="848" priority="1320" stopIfTrue="1" operator="equal">
      <formula>0</formula>
    </cfRule>
    <cfRule type="cellIs" dxfId="847" priority="1321" stopIfTrue="1" operator="equal">
      <formula>0</formula>
    </cfRule>
    <cfRule type="cellIs" dxfId="846" priority="1322" stopIfTrue="1" operator="equal">
      <formula>0</formula>
    </cfRule>
  </conditionalFormatting>
  <conditionalFormatting sqref="E16">
    <cfRule type="cellIs" dxfId="845" priority="1271" stopIfTrue="1" operator="equal">
      <formula>0</formula>
    </cfRule>
    <cfRule type="cellIs" dxfId="844" priority="1272" stopIfTrue="1" operator="equal">
      <formula>0</formula>
    </cfRule>
    <cfRule type="cellIs" dxfId="843" priority="1273" stopIfTrue="1" operator="equal">
      <formula>0</formula>
    </cfRule>
  </conditionalFormatting>
  <conditionalFormatting sqref="F16 C16">
    <cfRule type="cellIs" dxfId="842" priority="1266" stopIfTrue="1" operator="equal">
      <formula>0</formula>
    </cfRule>
    <cfRule type="cellIs" dxfId="841" priority="1267" stopIfTrue="1" operator="equal">
      <formula>0</formula>
    </cfRule>
    <cfRule type="cellIs" dxfId="840" priority="1268" stopIfTrue="1" operator="equal">
      <formula>0</formula>
    </cfRule>
  </conditionalFormatting>
  <conditionalFormatting sqref="F16 C16">
    <cfRule type="cellIs" dxfId="839" priority="1264" stopIfTrue="1" operator="equal">
      <formula>0</formula>
    </cfRule>
    <cfRule type="cellIs" dxfId="838" priority="1265" stopIfTrue="1" operator="between">
      <formula>-0.0001</formula>
      <formula>0.0001</formula>
    </cfRule>
  </conditionalFormatting>
  <conditionalFormatting sqref="M16">
    <cfRule type="cellIs" dxfId="837" priority="1274" stopIfTrue="1" operator="equal">
      <formula>0</formula>
    </cfRule>
    <cfRule type="cellIs" dxfId="836" priority="1275" stopIfTrue="1" operator="equal">
      <formula>0</formula>
    </cfRule>
    <cfRule type="cellIs" dxfId="835" priority="1276" stopIfTrue="1" operator="equal">
      <formula>0</formula>
    </cfRule>
  </conditionalFormatting>
  <conditionalFormatting sqref="E16">
    <cfRule type="cellIs" dxfId="834" priority="1269" stopIfTrue="1" operator="equal">
      <formula>0</formula>
    </cfRule>
    <cfRule type="cellIs" dxfId="833" priority="1270" stopIfTrue="1" operator="between">
      <formula>-0.0001</formula>
      <formula>0.0001</formula>
    </cfRule>
  </conditionalFormatting>
  <conditionalFormatting sqref="G16">
    <cfRule type="cellIs" dxfId="832" priority="1260" stopIfTrue="1" operator="equal">
      <formula>0</formula>
    </cfRule>
    <cfRule type="cellIs" dxfId="831" priority="1261" stopIfTrue="1" operator="equal">
      <formula>0</formula>
    </cfRule>
    <cfRule type="cellIs" dxfId="830" priority="1262" stopIfTrue="1" operator="equal">
      <formula>0</formula>
    </cfRule>
  </conditionalFormatting>
  <conditionalFormatting sqref="G16">
    <cfRule type="cellIs" dxfId="829" priority="1258" stopIfTrue="1" operator="equal">
      <formula>0</formula>
    </cfRule>
    <cfRule type="cellIs" dxfId="828" priority="1259" stopIfTrue="1" operator="between">
      <formula>-0.0001</formula>
      <formula>0.0001</formula>
    </cfRule>
  </conditionalFormatting>
  <conditionalFormatting sqref="C16">
    <cfRule type="cellIs" dxfId="827" priority="1263" stopIfTrue="1" operator="equal">
      <formula>0</formula>
    </cfRule>
  </conditionalFormatting>
  <conditionalFormatting sqref="AP16:AR16">
    <cfRule type="cellIs" dxfId="826" priority="1253" stopIfTrue="1" operator="equal">
      <formula>0</formula>
    </cfRule>
    <cfRule type="cellIs" dxfId="825" priority="1254" stopIfTrue="1" operator="between">
      <formula>-0.0001</formula>
      <formula>0.0001</formula>
    </cfRule>
  </conditionalFormatting>
  <conditionalFormatting sqref="AP16:AR16">
    <cfRule type="cellIs" dxfId="824" priority="1255" stopIfTrue="1" operator="equal">
      <formula>0</formula>
    </cfRule>
    <cfRule type="cellIs" dxfId="823" priority="1256" stopIfTrue="1" operator="equal">
      <formula>0</formula>
    </cfRule>
    <cfRule type="cellIs" dxfId="822" priority="1257" stopIfTrue="1" operator="equal">
      <formula>0</formula>
    </cfRule>
  </conditionalFormatting>
  <conditionalFormatting sqref="AS16">
    <cfRule type="cellIs" dxfId="821" priority="1250" stopIfTrue="1" operator="equal">
      <formula>0</formula>
    </cfRule>
    <cfRule type="cellIs" dxfId="820" priority="1251" stopIfTrue="1" operator="equal">
      <formula>0</formula>
    </cfRule>
    <cfRule type="cellIs" dxfId="819" priority="1252" stopIfTrue="1" operator="equal">
      <formula>0</formula>
    </cfRule>
  </conditionalFormatting>
  <conditionalFormatting sqref="AS16">
    <cfRule type="cellIs" dxfId="818" priority="1248" stopIfTrue="1" operator="equal">
      <formula>0</formula>
    </cfRule>
    <cfRule type="cellIs" dxfId="817" priority="1249" stopIfTrue="1" operator="between">
      <formula>-0.0001</formula>
      <formula>0.0001</formula>
    </cfRule>
  </conditionalFormatting>
  <conditionalFormatting sqref="M20 B20:F20">
    <cfRule type="cellIs" dxfId="816" priority="1198" stopIfTrue="1" operator="equal">
      <formula>0</formula>
    </cfRule>
    <cfRule type="cellIs" dxfId="815" priority="1199" stopIfTrue="1" operator="equal">
      <formula>0</formula>
    </cfRule>
    <cfRule type="cellIs" dxfId="814" priority="1200" stopIfTrue="1" operator="equal">
      <formula>0</formula>
    </cfRule>
  </conditionalFormatting>
  <conditionalFormatting sqref="F20 C20:D20">
    <cfRule type="cellIs" dxfId="813" priority="1196" stopIfTrue="1" operator="equal">
      <formula>0</formula>
    </cfRule>
    <cfRule type="cellIs" dxfId="812" priority="1197" stopIfTrue="1" operator="between">
      <formula>-0.0001</formula>
      <formula>0.0001</formula>
    </cfRule>
  </conditionalFormatting>
  <conditionalFormatting sqref="D20">
    <cfRule type="cellIs" dxfId="811" priority="1195" stopIfTrue="1" operator="equal">
      <formula>0</formula>
    </cfRule>
  </conditionalFormatting>
  <conditionalFormatting sqref="AS20">
    <cfRule type="cellIs" dxfId="810" priority="1192" stopIfTrue="1" operator="equal">
      <formula>0</formula>
    </cfRule>
    <cfRule type="cellIs" dxfId="809" priority="1193" stopIfTrue="1" operator="equal">
      <formula>0</formula>
    </cfRule>
    <cfRule type="cellIs" dxfId="808" priority="1194" stopIfTrue="1" operator="equal">
      <formula>0</formula>
    </cfRule>
  </conditionalFormatting>
  <conditionalFormatting sqref="E42:G42 M42">
    <cfRule type="cellIs" dxfId="807" priority="1145" stopIfTrue="1" operator="equal">
      <formula>0</formula>
    </cfRule>
    <cfRule type="cellIs" dxfId="806" priority="1146" stopIfTrue="1" operator="equal">
      <formula>0</formula>
    </cfRule>
    <cfRule type="cellIs" dxfId="805" priority="1147" stopIfTrue="1" operator="equal">
      <formula>0</formula>
    </cfRule>
  </conditionalFormatting>
  <conditionalFormatting sqref="F42">
    <cfRule type="cellIs" dxfId="804" priority="1143" stopIfTrue="1" operator="equal">
      <formula>0</formula>
    </cfRule>
    <cfRule type="cellIs" dxfId="803" priority="1144" stopIfTrue="1" operator="between">
      <formula>-0.0001</formula>
      <formula>0.0001</formula>
    </cfRule>
  </conditionalFormatting>
  <conditionalFormatting sqref="C42">
    <cfRule type="cellIs" dxfId="802" priority="1140" stopIfTrue="1" operator="equal">
      <formula>0</formula>
    </cfRule>
    <cfRule type="cellIs" dxfId="801" priority="1141" stopIfTrue="1" operator="equal">
      <formula>0</formula>
    </cfRule>
    <cfRule type="cellIs" dxfId="800" priority="1142" stopIfTrue="1" operator="equal">
      <formula>0</formula>
    </cfRule>
  </conditionalFormatting>
  <conditionalFormatting sqref="AS42">
    <cfRule type="cellIs" dxfId="799" priority="1137" stopIfTrue="1" operator="equal">
      <formula>0</formula>
    </cfRule>
    <cfRule type="cellIs" dxfId="798" priority="1138" stopIfTrue="1" operator="equal">
      <formula>0</formula>
    </cfRule>
    <cfRule type="cellIs" dxfId="797" priority="1139" stopIfTrue="1" operator="equal">
      <formula>0</formula>
    </cfRule>
  </conditionalFormatting>
  <conditionalFormatting sqref="C75:G75 M75">
    <cfRule type="cellIs" dxfId="796" priority="1114" stopIfTrue="1" operator="equal">
      <formula>0</formula>
    </cfRule>
    <cfRule type="cellIs" dxfId="795" priority="1115" stopIfTrue="1" operator="equal">
      <formula>0</formula>
    </cfRule>
    <cfRule type="cellIs" dxfId="794" priority="1116" stopIfTrue="1" operator="equal">
      <formula>0</formula>
    </cfRule>
  </conditionalFormatting>
  <conditionalFormatting sqref="C75 F75">
    <cfRule type="cellIs" dxfId="793" priority="1112" stopIfTrue="1" operator="equal">
      <formula>0</formula>
    </cfRule>
    <cfRule type="cellIs" dxfId="792" priority="1113" stopIfTrue="1" operator="between">
      <formula>-0.0001</formula>
      <formula>0.0001</formula>
    </cfRule>
  </conditionalFormatting>
  <conditionalFormatting sqref="AS75">
    <cfRule type="cellIs" dxfId="791" priority="1109" stopIfTrue="1" operator="equal">
      <formula>0</formula>
    </cfRule>
    <cfRule type="cellIs" dxfId="790" priority="1110" stopIfTrue="1" operator="equal">
      <formula>0</formula>
    </cfRule>
    <cfRule type="cellIs" dxfId="789" priority="1111" stopIfTrue="1" operator="equal">
      <formula>0</formula>
    </cfRule>
  </conditionalFormatting>
  <conditionalFormatting sqref="AW75:AX75">
    <cfRule type="cellIs" dxfId="788" priority="1106" stopIfTrue="1" operator="equal">
      <formula>0</formula>
    </cfRule>
    <cfRule type="cellIs" dxfId="787" priority="1107" stopIfTrue="1" operator="equal">
      <formula>0</formula>
    </cfRule>
    <cfRule type="cellIs" dxfId="786" priority="1108" stopIfTrue="1" operator="equal">
      <formula>0</formula>
    </cfRule>
  </conditionalFormatting>
  <conditionalFormatting sqref="B41 G41">
    <cfRule type="cellIs" dxfId="785" priority="1028" stopIfTrue="1" operator="equal">
      <formula>0</formula>
    </cfRule>
    <cfRule type="cellIs" dxfId="784" priority="1029" stopIfTrue="1" operator="equal">
      <formula>0</formula>
    </cfRule>
    <cfRule type="cellIs" dxfId="783" priority="1030" stopIfTrue="1" operator="equal">
      <formula>0</formula>
    </cfRule>
  </conditionalFormatting>
  <conditionalFormatting sqref="C41:D41 M41">
    <cfRule type="cellIs" dxfId="782" priority="1025" stopIfTrue="1" operator="equal">
      <formula>0</formula>
    </cfRule>
    <cfRule type="cellIs" dxfId="781" priority="1026" stopIfTrue="1" operator="equal">
      <formula>0</formula>
    </cfRule>
    <cfRule type="cellIs" dxfId="780" priority="1027" stopIfTrue="1" operator="equal">
      <formula>0</formula>
    </cfRule>
  </conditionalFormatting>
  <conditionalFormatting sqref="C41:D41">
    <cfRule type="cellIs" dxfId="779" priority="1023" stopIfTrue="1" operator="equal">
      <formula>0</formula>
    </cfRule>
    <cfRule type="cellIs" dxfId="778" priority="1024" stopIfTrue="1" operator="between">
      <formula>-0.0001</formula>
      <formula>0.0001</formula>
    </cfRule>
  </conditionalFormatting>
  <conditionalFormatting sqref="AS41">
    <cfRule type="cellIs" dxfId="777" priority="1020" stopIfTrue="1" operator="equal">
      <formula>0</formula>
    </cfRule>
    <cfRule type="cellIs" dxfId="776" priority="1021" stopIfTrue="1" operator="equal">
      <formula>0</formula>
    </cfRule>
    <cfRule type="cellIs" dxfId="775" priority="1022" stopIfTrue="1" operator="equal">
      <formula>0</formula>
    </cfRule>
  </conditionalFormatting>
  <conditionalFormatting sqref="AW41">
    <cfRule type="cellIs" dxfId="774" priority="1017" stopIfTrue="1" operator="equal">
      <formula>0</formula>
    </cfRule>
    <cfRule type="cellIs" dxfId="773" priority="1018" stopIfTrue="1" operator="equal">
      <formula>0</formula>
    </cfRule>
    <cfRule type="cellIs" dxfId="772" priority="1019" stopIfTrue="1" operator="equal">
      <formula>0</formula>
    </cfRule>
  </conditionalFormatting>
  <conditionalFormatting sqref="C52:G52 M52">
    <cfRule type="cellIs" dxfId="771" priority="914" stopIfTrue="1" operator="equal">
      <formula>0</formula>
    </cfRule>
    <cfRule type="cellIs" dxfId="770" priority="915" stopIfTrue="1" operator="equal">
      <formula>0</formula>
    </cfRule>
    <cfRule type="cellIs" dxfId="769" priority="916" stopIfTrue="1" operator="equal">
      <formula>0</formula>
    </cfRule>
  </conditionalFormatting>
  <conditionalFormatting sqref="F52 C52:D52">
    <cfRule type="cellIs" dxfId="768" priority="912" stopIfTrue="1" operator="equal">
      <formula>0</formula>
    </cfRule>
    <cfRule type="cellIs" dxfId="767" priority="913" stopIfTrue="1" operator="between">
      <formula>-0.0001</formula>
      <formula>0.0001</formula>
    </cfRule>
  </conditionalFormatting>
  <conditionalFormatting sqref="B52">
    <cfRule type="cellIs" dxfId="766" priority="909" stopIfTrue="1" operator="equal">
      <formula>0</formula>
    </cfRule>
    <cfRule type="cellIs" dxfId="765" priority="910" stopIfTrue="1" operator="equal">
      <formula>0</formula>
    </cfRule>
    <cfRule type="cellIs" dxfId="764" priority="911" stopIfTrue="1" operator="equal">
      <formula>0</formula>
    </cfRule>
  </conditionalFormatting>
  <conditionalFormatting sqref="AS52">
    <cfRule type="cellIs" dxfId="763" priority="906" stopIfTrue="1" operator="equal">
      <formula>0</formula>
    </cfRule>
    <cfRule type="cellIs" dxfId="762" priority="907" stopIfTrue="1" operator="equal">
      <formula>0</formula>
    </cfRule>
    <cfRule type="cellIs" dxfId="761" priority="908" stopIfTrue="1" operator="equal">
      <formula>0</formula>
    </cfRule>
  </conditionalFormatting>
  <conditionalFormatting sqref="M43 C43:D43 F43:G43">
    <cfRule type="cellIs" dxfId="760" priority="798" stopIfTrue="1" operator="equal">
      <formula>0</formula>
    </cfRule>
    <cfRule type="cellIs" dxfId="759" priority="799" stopIfTrue="1" operator="equal">
      <formula>0</formula>
    </cfRule>
    <cfRule type="cellIs" dxfId="758" priority="800" stopIfTrue="1" operator="equal">
      <formula>0</formula>
    </cfRule>
  </conditionalFormatting>
  <conditionalFormatting sqref="C43:D43">
    <cfRule type="cellIs" dxfId="757" priority="797" stopIfTrue="1" operator="equal">
      <formula>0</formula>
    </cfRule>
  </conditionalFormatting>
  <conditionalFormatting sqref="F43 C43:D43">
    <cfRule type="cellIs" dxfId="756" priority="795" stopIfTrue="1" operator="equal">
      <formula>0</formula>
    </cfRule>
    <cfRule type="cellIs" dxfId="755" priority="796" stopIfTrue="1" operator="between">
      <formula>-0.0001</formula>
      <formula>0.0001</formula>
    </cfRule>
  </conditionalFormatting>
  <conditionalFormatting sqref="AB43:AD43">
    <cfRule type="cellIs" dxfId="754" priority="792" stopIfTrue="1" operator="equal">
      <formula>0</formula>
    </cfRule>
    <cfRule type="cellIs" dxfId="753" priority="793" stopIfTrue="1" operator="equal">
      <formula>0</formula>
    </cfRule>
    <cfRule type="cellIs" dxfId="752" priority="794" stopIfTrue="1" operator="equal">
      <formula>0</formula>
    </cfRule>
  </conditionalFormatting>
  <conditionalFormatting sqref="E60 G60 M60">
    <cfRule type="cellIs" dxfId="751" priority="693" stopIfTrue="1" operator="equal">
      <formula>0</formula>
    </cfRule>
    <cfRule type="cellIs" dxfId="750" priority="694" stopIfTrue="1" operator="equal">
      <formula>0</formula>
    </cfRule>
    <cfRule type="cellIs" dxfId="749" priority="695" stopIfTrue="1" operator="equal">
      <formula>0</formula>
    </cfRule>
  </conditionalFormatting>
  <conditionalFormatting sqref="AS81">
    <cfRule type="cellIs" dxfId="748" priority="712" stopIfTrue="1" operator="equal">
      <formula>0</formula>
    </cfRule>
    <cfRule type="cellIs" dxfId="747" priority="713" stopIfTrue="1" operator="equal">
      <formula>0</formula>
    </cfRule>
    <cfRule type="cellIs" dxfId="746" priority="714" stopIfTrue="1" operator="equal">
      <formula>0</formula>
    </cfRule>
  </conditionalFormatting>
  <conditionalFormatting sqref="C81:G81">
    <cfRule type="cellIs" dxfId="745" priority="717" stopIfTrue="1" operator="equal">
      <formula>0</formula>
    </cfRule>
    <cfRule type="cellIs" dxfId="744" priority="718" stopIfTrue="1" operator="equal">
      <formula>0</formula>
    </cfRule>
    <cfRule type="cellIs" dxfId="743" priority="719" stopIfTrue="1" operator="equal">
      <formula>0</formula>
    </cfRule>
  </conditionalFormatting>
  <conditionalFormatting sqref="C81 F81">
    <cfRule type="cellIs" dxfId="742" priority="715" stopIfTrue="1" operator="equal">
      <formula>0</formula>
    </cfRule>
    <cfRule type="cellIs" dxfId="741" priority="716" stopIfTrue="1" operator="between">
      <formula>-0.0001</formula>
      <formula>0.0001</formula>
    </cfRule>
  </conditionalFormatting>
  <conditionalFormatting sqref="AS60">
    <cfRule type="cellIs" dxfId="740" priority="690" stopIfTrue="1" operator="equal">
      <formula>0</formula>
    </cfRule>
    <cfRule type="cellIs" dxfId="739" priority="691" stopIfTrue="1" operator="equal">
      <formula>0</formula>
    </cfRule>
    <cfRule type="cellIs" dxfId="738" priority="692" stopIfTrue="1" operator="equal">
      <formula>0</formula>
    </cfRule>
  </conditionalFormatting>
  <conditionalFormatting sqref="S57">
    <cfRule type="cellIs" dxfId="737" priority="709" stopIfTrue="1" operator="equal">
      <formula>0</formula>
    </cfRule>
    <cfRule type="cellIs" dxfId="736" priority="710" stopIfTrue="1" operator="equal">
      <formula>0</formula>
    </cfRule>
    <cfRule type="cellIs" dxfId="735" priority="711" stopIfTrue="1" operator="equal">
      <formula>0</formula>
    </cfRule>
  </conditionalFormatting>
  <conditionalFormatting sqref="S57">
    <cfRule type="cellIs" dxfId="734" priority="707" stopIfTrue="1" operator="equal">
      <formula>0</formula>
    </cfRule>
    <cfRule type="cellIs" dxfId="733" priority="708" stopIfTrue="1" operator="between">
      <formula>-0.0001</formula>
      <formula>0.0001</formula>
    </cfRule>
  </conditionalFormatting>
  <conditionalFormatting sqref="AQ70 M70:AO70 B70:I70">
    <cfRule type="cellIs" dxfId="732" priority="567" stopIfTrue="1" operator="equal">
      <formula>0</formula>
    </cfRule>
    <cfRule type="cellIs" dxfId="731" priority="568" stopIfTrue="1" operator="equal">
      <formula>0</formula>
    </cfRule>
    <cfRule type="cellIs" dxfId="730" priority="569" stopIfTrue="1" operator="equal">
      <formula>0</formula>
    </cfRule>
  </conditionalFormatting>
  <conditionalFormatting sqref="C70">
    <cfRule type="cellIs" dxfId="729" priority="572" stopIfTrue="1" operator="equal">
      <formula>0</formula>
    </cfRule>
  </conditionalFormatting>
  <conditionalFormatting sqref="F70:I70 C70:D70">
    <cfRule type="cellIs" dxfId="728" priority="570" stopIfTrue="1" operator="equal">
      <formula>0</formula>
    </cfRule>
    <cfRule type="cellIs" dxfId="727" priority="571" stopIfTrue="1" operator="between">
      <formula>-0.0001</formula>
      <formula>0.0001</formula>
    </cfRule>
  </conditionalFormatting>
  <conditionalFormatting sqref="C63">
    <cfRule type="cellIs" dxfId="726" priority="436" stopIfTrue="1" operator="equal">
      <formula>0</formula>
    </cfRule>
    <cfRule type="cellIs" dxfId="725" priority="437" stopIfTrue="1" operator="equal">
      <formula>0</formula>
    </cfRule>
    <cfRule type="cellIs" dxfId="724" priority="438" stopIfTrue="1" operator="equal">
      <formula>0</formula>
    </cfRule>
  </conditionalFormatting>
  <conditionalFormatting sqref="C63">
    <cfRule type="cellIs" dxfId="723" priority="434" stopIfTrue="1" operator="equal">
      <formula>0</formula>
    </cfRule>
    <cfRule type="cellIs" dxfId="722" priority="435" stopIfTrue="1" operator="between">
      <formula>-0.0001</formula>
      <formula>0.0001</formula>
    </cfRule>
  </conditionalFormatting>
  <conditionalFormatting sqref="J25:J38 E25:E38 M25:AO38 F25:I28 A25:B35 B36:B38 A36:A43">
    <cfRule type="cellIs" dxfId="721" priority="363" stopIfTrue="1" operator="equal">
      <formula>0</formula>
    </cfRule>
    <cfRule type="cellIs" dxfId="720" priority="364" stopIfTrue="1" operator="equal">
      <formula>0</formula>
    </cfRule>
    <cfRule type="cellIs" dxfId="719" priority="365" stopIfTrue="1" operator="equal">
      <formula>0</formula>
    </cfRule>
  </conditionalFormatting>
  <conditionalFormatting sqref="D25:D38">
    <cfRule type="cellIs" dxfId="718" priority="374" stopIfTrue="1" operator="equal">
      <formula>0</formula>
    </cfRule>
  </conditionalFormatting>
  <conditionalFormatting sqref="F38:I38 D25:D38">
    <cfRule type="cellIs" dxfId="717" priority="371" stopIfTrue="1" operator="equal">
      <formula>0</formula>
    </cfRule>
    <cfRule type="cellIs" dxfId="716" priority="372" stopIfTrue="1" operator="equal">
      <formula>0</formula>
    </cfRule>
    <cfRule type="cellIs" dxfId="715" priority="373" stopIfTrue="1" operator="equal">
      <formula>0</formula>
    </cfRule>
  </conditionalFormatting>
  <conditionalFormatting sqref="F38:I38 D25:D38 F25:I28">
    <cfRule type="cellIs" dxfId="714" priority="369" stopIfTrue="1" operator="equal">
      <formula>0</formula>
    </cfRule>
    <cfRule type="cellIs" dxfId="713" priority="370" stopIfTrue="1" operator="between">
      <formula>-0.0001</formula>
      <formula>0.0001</formula>
    </cfRule>
  </conditionalFormatting>
  <conditionalFormatting sqref="A26:B26 A28:B35 B36:B38 A36:A43">
    <cfRule type="cellIs" dxfId="712" priority="366" stopIfTrue="1" operator="equal">
      <formula>0</formula>
    </cfRule>
    <cfRule type="cellIs" dxfId="711" priority="367" stopIfTrue="1" operator="equal">
      <formula>0</formula>
    </cfRule>
    <cfRule type="cellIs" dxfId="710" priority="368" stopIfTrue="1" operator="equal">
      <formula>0</formula>
    </cfRule>
  </conditionalFormatting>
  <conditionalFormatting sqref="C28:C38">
    <cfRule type="cellIs" dxfId="709" priority="360" stopIfTrue="1" operator="equal">
      <formula>0</formula>
    </cfRule>
    <cfRule type="cellIs" dxfId="708" priority="361" stopIfTrue="1" operator="equal">
      <formula>0</formula>
    </cfRule>
    <cfRule type="cellIs" dxfId="707" priority="362" stopIfTrue="1" operator="equal">
      <formula>0</formula>
    </cfRule>
  </conditionalFormatting>
  <conditionalFormatting sqref="C28:C38">
    <cfRule type="cellIs" dxfId="706" priority="358" stopIfTrue="1" operator="equal">
      <formula>0</formula>
    </cfRule>
    <cfRule type="cellIs" dxfId="705" priority="359" stopIfTrue="1" operator="between">
      <formula>-0.0001</formula>
      <formula>0.0001</formula>
    </cfRule>
  </conditionalFormatting>
  <conditionalFormatting sqref="AP28:AP38">
    <cfRule type="cellIs" dxfId="704" priority="355" stopIfTrue="1" operator="equal">
      <formula>0</formula>
    </cfRule>
    <cfRule type="cellIs" dxfId="703" priority="356" stopIfTrue="1" operator="equal">
      <formula>0</formula>
    </cfRule>
    <cfRule type="cellIs" dxfId="702" priority="357" stopIfTrue="1" operator="equal">
      <formula>0</formula>
    </cfRule>
  </conditionalFormatting>
  <conditionalFormatting sqref="F29:I37">
    <cfRule type="cellIs" dxfId="701" priority="352" stopIfTrue="1" operator="equal">
      <formula>0</formula>
    </cfRule>
    <cfRule type="cellIs" dxfId="700" priority="353" stopIfTrue="1" operator="equal">
      <formula>0</formula>
    </cfRule>
    <cfRule type="cellIs" dxfId="699" priority="354" stopIfTrue="1" operator="equal">
      <formula>0</formula>
    </cfRule>
  </conditionalFormatting>
  <conditionalFormatting sqref="F45:I46">
    <cfRule type="cellIs" dxfId="698" priority="337" stopIfTrue="1" operator="equal">
      <formula>0</formula>
    </cfRule>
    <cfRule type="cellIs" dxfId="697" priority="338" stopIfTrue="1" operator="equal">
      <formula>0</formula>
    </cfRule>
    <cfRule type="cellIs" dxfId="696" priority="339" stopIfTrue="1" operator="equal">
      <formula>0</formula>
    </cfRule>
  </conditionalFormatting>
  <conditionalFormatting sqref="F45:I46">
    <cfRule type="cellIs" dxfId="695" priority="335" stopIfTrue="1" operator="equal">
      <formula>0</formula>
    </cfRule>
    <cfRule type="cellIs" dxfId="694" priority="336" stopIfTrue="1" operator="between">
      <formula>-0.0001</formula>
      <formula>0.0001</formula>
    </cfRule>
  </conditionalFormatting>
  <conditionalFormatting sqref="B64:D65">
    <cfRule type="cellIs" dxfId="693" priority="281" stopIfTrue="1" operator="equal">
      <formula>0</formula>
    </cfRule>
    <cfRule type="cellIs" dxfId="692" priority="282" stopIfTrue="1" operator="equal">
      <formula>0</formula>
    </cfRule>
    <cfRule type="cellIs" dxfId="691" priority="283" stopIfTrue="1" operator="equal">
      <formula>0</formula>
    </cfRule>
  </conditionalFormatting>
  <conditionalFormatting sqref="C64:D65">
    <cfRule type="cellIs" dxfId="690" priority="284" stopIfTrue="1" operator="equal">
      <formula>0</formula>
    </cfRule>
    <cfRule type="cellIs" dxfId="689" priority="285" stopIfTrue="1" operator="between">
      <formula>-0.0001</formula>
      <formula>0.0001</formula>
    </cfRule>
  </conditionalFormatting>
  <conditionalFormatting sqref="F64:I65">
    <cfRule type="cellIs" dxfId="688" priority="278" stopIfTrue="1" operator="equal">
      <formula>0</formula>
    </cfRule>
    <cfRule type="cellIs" dxfId="687" priority="279" stopIfTrue="1" operator="equal">
      <formula>0</formula>
    </cfRule>
    <cfRule type="cellIs" dxfId="686" priority="280" stopIfTrue="1" operator="equal">
      <formula>0</formula>
    </cfRule>
  </conditionalFormatting>
  <conditionalFormatting sqref="AS65">
    <cfRule type="cellIs" dxfId="685" priority="272" stopIfTrue="1" operator="equal">
      <formula>0</formula>
    </cfRule>
    <cfRule type="cellIs" dxfId="684" priority="273" stopIfTrue="1" operator="equal">
      <formula>0</formula>
    </cfRule>
    <cfRule type="cellIs" dxfId="683" priority="274" stopIfTrue="1" operator="equal">
      <formula>0</formula>
    </cfRule>
  </conditionalFormatting>
  <conditionalFormatting sqref="M64:M65">
    <cfRule type="cellIs" dxfId="682" priority="275" stopIfTrue="1" operator="equal">
      <formula>0</formula>
    </cfRule>
    <cfRule type="cellIs" dxfId="681" priority="276" stopIfTrue="1" operator="equal">
      <formula>0</formula>
    </cfRule>
    <cfRule type="cellIs" dxfId="680" priority="277" stopIfTrue="1" operator="equal">
      <formula>0</formula>
    </cfRule>
  </conditionalFormatting>
  <conditionalFormatting sqref="D84 M84:AO84 F84:I84">
    <cfRule type="cellIs" dxfId="679" priority="269" stopIfTrue="1" operator="equal">
      <formula>0</formula>
    </cfRule>
    <cfRule type="cellIs" dxfId="678" priority="270" stopIfTrue="1" operator="equal">
      <formula>0</formula>
    </cfRule>
    <cfRule type="cellIs" dxfId="677" priority="271" stopIfTrue="1" operator="equal">
      <formula>0</formula>
    </cfRule>
  </conditionalFormatting>
  <conditionalFormatting sqref="F84:I84">
    <cfRule type="cellIs" dxfId="676" priority="267" stopIfTrue="1" operator="equal">
      <formula>0</formula>
    </cfRule>
    <cfRule type="cellIs" dxfId="675" priority="268" stopIfTrue="1" operator="between">
      <formula>-0.0001</formula>
      <formula>0.0001</formula>
    </cfRule>
  </conditionalFormatting>
  <conditionalFormatting sqref="AQ84">
    <cfRule type="cellIs" dxfId="674" priority="264" stopIfTrue="1" operator="equal">
      <formula>0</formula>
    </cfRule>
    <cfRule type="cellIs" dxfId="673" priority="265" stopIfTrue="1" operator="equal">
      <formula>0</formula>
    </cfRule>
    <cfRule type="cellIs" dxfId="672" priority="266" stopIfTrue="1" operator="equal">
      <formula>0</formula>
    </cfRule>
  </conditionalFormatting>
  <conditionalFormatting sqref="AP86 M85:AO86">
    <cfRule type="cellIs" dxfId="671" priority="256" stopIfTrue="1" operator="equal">
      <formula>0</formula>
    </cfRule>
    <cfRule type="cellIs" dxfId="670" priority="257" stopIfTrue="1" operator="equal">
      <formula>0</formula>
    </cfRule>
    <cfRule type="cellIs" dxfId="669" priority="258" stopIfTrue="1" operator="equal">
      <formula>0</formula>
    </cfRule>
  </conditionalFormatting>
  <conditionalFormatting sqref="AP85">
    <cfRule type="cellIs" dxfId="668" priority="253" stopIfTrue="1" operator="equal">
      <formula>0</formula>
    </cfRule>
    <cfRule type="cellIs" dxfId="667" priority="254" stopIfTrue="1" operator="equal">
      <formula>0</formula>
    </cfRule>
    <cfRule type="cellIs" dxfId="666" priority="255" stopIfTrue="1" operator="equal">
      <formula>0</formula>
    </cfRule>
  </conditionalFormatting>
  <conditionalFormatting sqref="C87">
    <cfRule type="cellIs" dxfId="665" priority="247" stopIfTrue="1" operator="equal">
      <formula>0</formula>
    </cfRule>
    <cfRule type="cellIs" dxfId="664" priority="248" stopIfTrue="1" operator="equal">
      <formula>0</formula>
    </cfRule>
    <cfRule type="cellIs" dxfId="663" priority="249" stopIfTrue="1" operator="equal">
      <formula>0</formula>
    </cfRule>
  </conditionalFormatting>
  <conditionalFormatting sqref="C87">
    <cfRule type="cellIs" dxfId="662" priority="245" stopIfTrue="1" operator="equal">
      <formula>0</formula>
    </cfRule>
    <cfRule type="cellIs" dxfId="661" priority="246" stopIfTrue="1" operator="between">
      <formula>-0.0001</formula>
      <formula>0.0001</formula>
    </cfRule>
  </conditionalFormatting>
  <conditionalFormatting sqref="C87">
    <cfRule type="cellIs" dxfId="660" priority="244" stopIfTrue="1" operator="equal">
      <formula>0</formula>
    </cfRule>
  </conditionalFormatting>
  <conditionalFormatting sqref="M87">
    <cfRule type="cellIs" dxfId="659" priority="241" stopIfTrue="1" operator="equal">
      <formula>0</formula>
    </cfRule>
    <cfRule type="cellIs" dxfId="658" priority="242" stopIfTrue="1" operator="equal">
      <formula>0</formula>
    </cfRule>
    <cfRule type="cellIs" dxfId="657" priority="243" stopIfTrue="1" operator="equal">
      <formula>0</formula>
    </cfRule>
  </conditionalFormatting>
  <conditionalFormatting sqref="F90:I90 C90:D90">
    <cfRule type="cellIs" dxfId="656" priority="214" stopIfTrue="1" operator="equal">
      <formula>0</formula>
    </cfRule>
    <cfRule type="cellIs" dxfId="655" priority="215" stopIfTrue="1" operator="between">
      <formula>-0.0001</formula>
      <formula>0.0001</formula>
    </cfRule>
  </conditionalFormatting>
  <conditionalFormatting sqref="M90:AO90 A90:I90">
    <cfRule type="cellIs" dxfId="654" priority="217" stopIfTrue="1" operator="equal">
      <formula>0</formula>
    </cfRule>
    <cfRule type="cellIs" dxfId="653" priority="218" stopIfTrue="1" operator="equal">
      <formula>0</formula>
    </cfRule>
    <cfRule type="cellIs" dxfId="652" priority="219" stopIfTrue="1" operator="equal">
      <formula>0</formula>
    </cfRule>
  </conditionalFormatting>
  <conditionalFormatting sqref="D90">
    <cfRule type="cellIs" dxfId="651" priority="216" stopIfTrue="1" operator="equal">
      <formula>0</formula>
    </cfRule>
  </conditionalFormatting>
  <conditionalFormatting sqref="G77 E77 M77">
    <cfRule type="cellIs" dxfId="650" priority="211" stopIfTrue="1" operator="equal">
      <formula>0</formula>
    </cfRule>
    <cfRule type="cellIs" dxfId="649" priority="212" stopIfTrue="1" operator="equal">
      <formula>0</formula>
    </cfRule>
    <cfRule type="cellIs" dxfId="648" priority="213" stopIfTrue="1" operator="equal">
      <formula>0</formula>
    </cfRule>
  </conditionalFormatting>
  <conditionalFormatting sqref="AS77">
    <cfRule type="cellIs" dxfId="647" priority="208" stopIfTrue="1" operator="equal">
      <formula>0</formula>
    </cfRule>
    <cfRule type="cellIs" dxfId="646" priority="209" stopIfTrue="1" operator="equal">
      <formula>0</formula>
    </cfRule>
    <cfRule type="cellIs" dxfId="645" priority="210" stopIfTrue="1" operator="equal">
      <formula>0</formula>
    </cfRule>
  </conditionalFormatting>
  <conditionalFormatting sqref="B78 G78 E78 M78">
    <cfRule type="cellIs" dxfId="644" priority="205" stopIfTrue="1" operator="equal">
      <formula>0</formula>
    </cfRule>
    <cfRule type="cellIs" dxfId="643" priority="206" stopIfTrue="1" operator="equal">
      <formula>0</formula>
    </cfRule>
    <cfRule type="cellIs" dxfId="642" priority="207" stopIfTrue="1" operator="equal">
      <formula>0</formula>
    </cfRule>
  </conditionalFormatting>
  <conditionalFormatting sqref="AS78">
    <cfRule type="cellIs" dxfId="641" priority="202" stopIfTrue="1" operator="equal">
      <formula>0</formula>
    </cfRule>
    <cfRule type="cellIs" dxfId="640" priority="203" stopIfTrue="1" operator="equal">
      <formula>0</formula>
    </cfRule>
    <cfRule type="cellIs" dxfId="639" priority="204" stopIfTrue="1" operator="equal">
      <formula>0</formula>
    </cfRule>
  </conditionalFormatting>
  <conditionalFormatting sqref="AS64 AS50 AS43 AS38 AS21:AS22">
    <cfRule type="cellIs" dxfId="638" priority="150" stopIfTrue="1" operator="equal">
      <formula>0</formula>
    </cfRule>
    <cfRule type="cellIs" dxfId="637" priority="151" stopIfTrue="1" operator="equal">
      <formula>0</formula>
    </cfRule>
    <cfRule type="cellIs" dxfId="636" priority="152" stopIfTrue="1" operator="equal">
      <formula>0</formula>
    </cfRule>
  </conditionalFormatting>
  <conditionalFormatting sqref="A92:C93 M92:AR93 F92:I93">
    <cfRule type="cellIs" dxfId="635" priority="114" stopIfTrue="1" operator="equal">
      <formula>0</formula>
    </cfRule>
    <cfRule type="cellIs" dxfId="634" priority="115" stopIfTrue="1" operator="equal">
      <formula>0</formula>
    </cfRule>
    <cfRule type="cellIs" dxfId="633" priority="116" stopIfTrue="1" operator="equal">
      <formula>0</formula>
    </cfRule>
  </conditionalFormatting>
  <conditionalFormatting sqref="D92:D93">
    <cfRule type="cellIs" dxfId="632" priority="62" stopIfTrue="1" operator="equal">
      <formula>0</formula>
    </cfRule>
    <cfRule type="cellIs" dxfId="631" priority="63" stopIfTrue="1" operator="equal">
      <formula>0</formula>
    </cfRule>
    <cfRule type="cellIs" dxfId="630" priority="64" stopIfTrue="1" operator="equal">
      <formula>0</formula>
    </cfRule>
  </conditionalFormatting>
  <conditionalFormatting sqref="D92:D93">
    <cfRule type="cellIs" dxfId="629" priority="60" stopIfTrue="1" operator="equal">
      <formula>0</formula>
    </cfRule>
    <cfRule type="cellIs" dxfId="628" priority="61" stopIfTrue="1" operator="between">
      <formula>-0.0001</formula>
      <formula>0.0001</formula>
    </cfRule>
  </conditionalFormatting>
  <conditionalFormatting sqref="AW97:AX97 AW98:AW108">
    <cfRule type="cellIs" dxfId="627" priority="14" stopIfTrue="1" operator="equal">
      <formula>0</formula>
    </cfRule>
    <cfRule type="cellIs" dxfId="626" priority="15" stopIfTrue="1" operator="equal">
      <formula>0</formula>
    </cfRule>
    <cfRule type="cellIs" dxfId="625" priority="16" stopIfTrue="1" operator="equal">
      <formula>0</formula>
    </cfRule>
  </conditionalFormatting>
  <conditionalFormatting sqref="A79:B79 E79">
    <cfRule type="cellIs" dxfId="624" priority="11" stopIfTrue="1" operator="equal">
      <formula>0</formula>
    </cfRule>
    <cfRule type="cellIs" dxfId="623" priority="12" stopIfTrue="1" operator="equal">
      <formula>0</formula>
    </cfRule>
    <cfRule type="cellIs" dxfId="622" priority="13" stopIfTrue="1" operator="equal">
      <formula>0</formula>
    </cfRule>
  </conditionalFormatting>
  <conditionalFormatting sqref="D79">
    <cfRule type="cellIs" dxfId="621" priority="9" stopIfTrue="1" operator="equal">
      <formula>0</formula>
    </cfRule>
    <cfRule type="cellIs" dxfId="620" priority="10" stopIfTrue="1" operator="between">
      <formula>-0.0001</formula>
      <formula>0.0001</formula>
    </cfRule>
  </conditionalFormatting>
  <conditionalFormatting sqref="D79 M79:AO79 F79:I79">
    <cfRule type="cellIs" dxfId="619" priority="6" stopIfTrue="1" operator="equal">
      <formula>0</formula>
    </cfRule>
    <cfRule type="cellIs" dxfId="618" priority="7" stopIfTrue="1" operator="equal">
      <formula>0</formula>
    </cfRule>
    <cfRule type="cellIs" dxfId="617" priority="8" stopIfTrue="1" operator="equal">
      <formula>0</formula>
    </cfRule>
  </conditionalFormatting>
  <conditionalFormatting sqref="F79:I79">
    <cfRule type="cellIs" dxfId="616" priority="4" stopIfTrue="1" operator="equal">
      <formula>0</formula>
    </cfRule>
    <cfRule type="cellIs" dxfId="615" priority="5" stopIfTrue="1" operator="between">
      <formula>-0.0001</formula>
      <formula>0.0001</formula>
    </cfRule>
  </conditionalFormatting>
  <conditionalFormatting sqref="AQ79">
    <cfRule type="cellIs" dxfId="614" priority="1" stopIfTrue="1" operator="equal">
      <formula>0</formula>
    </cfRule>
    <cfRule type="cellIs" dxfId="613" priority="2" stopIfTrue="1" operator="equal">
      <formula>0</formula>
    </cfRule>
    <cfRule type="cellIs" dxfId="612" priority="3" stopIfTrue="1" operator="equal">
      <formula>0</formula>
    </cfRule>
  </conditionalFormatting>
  <pageMargins left="0.25" right="0.25" top="0.75" bottom="0.75" header="0.3" footer="0.3"/>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29"/>
  <sheetViews>
    <sheetView zoomScale="70" zoomScaleNormal="70" workbookViewId="0">
      <pane xSplit="4" ySplit="5" topLeftCell="E12" activePane="bottomRight" state="frozen"/>
      <selection pane="topRight" activeCell="E1" sqref="E1"/>
      <selection pane="bottomLeft" activeCell="A6" sqref="A6"/>
      <selection pane="bottomRight" activeCell="C8" sqref="C8"/>
    </sheetView>
  </sheetViews>
  <sheetFormatPr defaultRowHeight="17.649999999999999"/>
  <cols>
    <col min="1" max="1" width="9.73046875" style="414" customWidth="1"/>
    <col min="2" max="2" width="9.73046875" style="415" hidden="1" customWidth="1"/>
    <col min="3" max="3" width="43.73046875" style="415" customWidth="1"/>
    <col min="4" max="4" width="11.3984375" style="415" customWidth="1"/>
    <col min="5" max="5" width="16.3984375" style="554" customWidth="1"/>
    <col min="6" max="6" width="13.73046875" style="554" customWidth="1"/>
    <col min="7" max="9" width="10.73046875" style="554" hidden="1" customWidth="1"/>
    <col min="10" max="10" width="14.3984375" style="554" customWidth="1"/>
    <col min="11" max="11" width="17.73046875" style="554" hidden="1" customWidth="1"/>
    <col min="12" max="12" width="31.1328125" style="554" customWidth="1"/>
    <col min="13" max="14" width="7.86328125" style="554" hidden="1" customWidth="1"/>
    <col min="15" max="15" width="9.59765625" style="554" hidden="1" customWidth="1"/>
    <col min="16" max="19" width="7.86328125" style="554" hidden="1" customWidth="1"/>
    <col min="20" max="20" width="9.73046875" style="554" hidden="1" customWidth="1"/>
    <col min="21" max="21" width="7.86328125" style="554" hidden="1" customWidth="1"/>
    <col min="22" max="22" width="8.265625" style="554" hidden="1" customWidth="1"/>
    <col min="23" max="44" width="7.86328125" style="554" hidden="1" customWidth="1"/>
    <col min="45" max="46" width="23.265625" style="414" customWidth="1"/>
    <col min="47" max="47" width="28.265625" style="415" hidden="1" customWidth="1"/>
    <col min="48" max="48" width="33.59765625" style="414" hidden="1" customWidth="1"/>
    <col min="49" max="49" width="17.3984375" style="414" hidden="1" customWidth="1"/>
    <col min="50" max="50" width="9.1328125" style="415" hidden="1" customWidth="1"/>
    <col min="51" max="51" width="24.1328125" style="415" hidden="1" customWidth="1"/>
    <col min="52" max="56" width="9.1328125" style="415" hidden="1" customWidth="1"/>
    <col min="57" max="57" width="10.265625" style="416" hidden="1" customWidth="1"/>
    <col min="58" max="58" width="10.265625" style="414" hidden="1" customWidth="1"/>
    <col min="59" max="59" width="10.265625" style="415" hidden="1" customWidth="1"/>
    <col min="60" max="60" width="10.265625" style="414" hidden="1" customWidth="1"/>
    <col min="61" max="257" width="9.1328125" style="415"/>
    <col min="258" max="258" width="9.73046875" style="415" customWidth="1"/>
    <col min="259" max="259" width="0" style="415" hidden="1" customWidth="1"/>
    <col min="260" max="260" width="39.86328125" style="415" customWidth="1"/>
    <col min="261" max="261" width="11.3984375" style="415" customWidth="1"/>
    <col min="262" max="262" width="16.3984375" style="415" customWidth="1"/>
    <col min="263" max="263" width="10.73046875" style="415" bestFit="1" customWidth="1"/>
    <col min="264" max="266" width="10.73046875" style="415" customWidth="1"/>
    <col min="267" max="267" width="14.3984375" style="415" customWidth="1"/>
    <col min="268" max="268" width="17.73046875" style="415" customWidth="1"/>
    <col min="269" max="269" width="14.3984375" style="415" customWidth="1"/>
    <col min="270" max="271" width="7.86328125" style="415" customWidth="1"/>
    <col min="272" max="272" width="9.59765625" style="415" bestFit="1" customWidth="1"/>
    <col min="273" max="276" width="7.86328125" style="415" customWidth="1"/>
    <col min="277" max="277" width="9.73046875" style="415" customWidth="1"/>
    <col min="278" max="278" width="7.86328125" style="415" customWidth="1"/>
    <col min="279" max="279" width="8.265625" style="415" bestFit="1" customWidth="1"/>
    <col min="280" max="301" width="7.86328125" style="415" customWidth="1"/>
    <col min="302" max="302" width="23.265625" style="415" customWidth="1"/>
    <col min="303" max="303" width="28.265625" style="415" customWidth="1"/>
    <col min="304" max="304" width="33.59765625" style="415" customWidth="1"/>
    <col min="305" max="305" width="17.3984375" style="415" customWidth="1"/>
    <col min="306" max="312" width="0" style="415" hidden="1" customWidth="1"/>
    <col min="313" max="513" width="9.1328125" style="415"/>
    <col min="514" max="514" width="9.73046875" style="415" customWidth="1"/>
    <col min="515" max="515" width="0" style="415" hidden="1" customWidth="1"/>
    <col min="516" max="516" width="39.86328125" style="415" customWidth="1"/>
    <col min="517" max="517" width="11.3984375" style="415" customWidth="1"/>
    <col min="518" max="518" width="16.3984375" style="415" customWidth="1"/>
    <col min="519" max="519" width="10.73046875" style="415" bestFit="1" customWidth="1"/>
    <col min="520" max="522" width="10.73046875" style="415" customWidth="1"/>
    <col min="523" max="523" width="14.3984375" style="415" customWidth="1"/>
    <col min="524" max="524" width="17.73046875" style="415" customWidth="1"/>
    <col min="525" max="525" width="14.3984375" style="415" customWidth="1"/>
    <col min="526" max="527" width="7.86328125" style="415" customWidth="1"/>
    <col min="528" max="528" width="9.59765625" style="415" bestFit="1" customWidth="1"/>
    <col min="529" max="532" width="7.86328125" style="415" customWidth="1"/>
    <col min="533" max="533" width="9.73046875" style="415" customWidth="1"/>
    <col min="534" max="534" width="7.86328125" style="415" customWidth="1"/>
    <col min="535" max="535" width="8.265625" style="415" bestFit="1" customWidth="1"/>
    <col min="536" max="557" width="7.86328125" style="415" customWidth="1"/>
    <col min="558" max="558" width="23.265625" style="415" customWidth="1"/>
    <col min="559" max="559" width="28.265625" style="415" customWidth="1"/>
    <col min="560" max="560" width="33.59765625" style="415" customWidth="1"/>
    <col min="561" max="561" width="17.3984375" style="415" customWidth="1"/>
    <col min="562" max="568" width="0" style="415" hidden="1" customWidth="1"/>
    <col min="569" max="769" width="9.1328125" style="415"/>
    <col min="770" max="770" width="9.73046875" style="415" customWidth="1"/>
    <col min="771" max="771" width="0" style="415" hidden="1" customWidth="1"/>
    <col min="772" max="772" width="39.86328125" style="415" customWidth="1"/>
    <col min="773" max="773" width="11.3984375" style="415" customWidth="1"/>
    <col min="774" max="774" width="16.3984375" style="415" customWidth="1"/>
    <col min="775" max="775" width="10.73046875" style="415" bestFit="1" customWidth="1"/>
    <col min="776" max="778" width="10.73046875" style="415" customWidth="1"/>
    <col min="779" max="779" width="14.3984375" style="415" customWidth="1"/>
    <col min="780" max="780" width="17.73046875" style="415" customWidth="1"/>
    <col min="781" max="781" width="14.3984375" style="415" customWidth="1"/>
    <col min="782" max="783" width="7.86328125" style="415" customWidth="1"/>
    <col min="784" max="784" width="9.59765625" style="415" bestFit="1" customWidth="1"/>
    <col min="785" max="788" width="7.86328125" style="415" customWidth="1"/>
    <col min="789" max="789" width="9.73046875" style="415" customWidth="1"/>
    <col min="790" max="790" width="7.86328125" style="415" customWidth="1"/>
    <col min="791" max="791" width="8.265625" style="415" bestFit="1" customWidth="1"/>
    <col min="792" max="813" width="7.86328125" style="415" customWidth="1"/>
    <col min="814" max="814" width="23.265625" style="415" customWidth="1"/>
    <col min="815" max="815" width="28.265625" style="415" customWidth="1"/>
    <col min="816" max="816" width="33.59765625" style="415" customWidth="1"/>
    <col min="817" max="817" width="17.3984375" style="415" customWidth="1"/>
    <col min="818" max="824" width="0" style="415" hidden="1" customWidth="1"/>
    <col min="825" max="1025" width="9.1328125" style="415"/>
    <col min="1026" max="1026" width="9.73046875" style="415" customWidth="1"/>
    <col min="1027" max="1027" width="0" style="415" hidden="1" customWidth="1"/>
    <col min="1028" max="1028" width="39.86328125" style="415" customWidth="1"/>
    <col min="1029" max="1029" width="11.3984375" style="415" customWidth="1"/>
    <col min="1030" max="1030" width="16.3984375" style="415" customWidth="1"/>
    <col min="1031" max="1031" width="10.73046875" style="415" bestFit="1" customWidth="1"/>
    <col min="1032" max="1034" width="10.73046875" style="415" customWidth="1"/>
    <col min="1035" max="1035" width="14.3984375" style="415" customWidth="1"/>
    <col min="1036" max="1036" width="17.73046875" style="415" customWidth="1"/>
    <col min="1037" max="1037" width="14.3984375" style="415" customWidth="1"/>
    <col min="1038" max="1039" width="7.86328125" style="415" customWidth="1"/>
    <col min="1040" max="1040" width="9.59765625" style="415" bestFit="1" customWidth="1"/>
    <col min="1041" max="1044" width="7.86328125" style="415" customWidth="1"/>
    <col min="1045" max="1045" width="9.73046875" style="415" customWidth="1"/>
    <col min="1046" max="1046" width="7.86328125" style="415" customWidth="1"/>
    <col min="1047" max="1047" width="8.265625" style="415" bestFit="1" customWidth="1"/>
    <col min="1048" max="1069" width="7.86328125" style="415" customWidth="1"/>
    <col min="1070" max="1070" width="23.265625" style="415" customWidth="1"/>
    <col min="1071" max="1071" width="28.265625" style="415" customWidth="1"/>
    <col min="1072" max="1072" width="33.59765625" style="415" customWidth="1"/>
    <col min="1073" max="1073" width="17.3984375" style="415" customWidth="1"/>
    <col min="1074" max="1080" width="0" style="415" hidden="1" customWidth="1"/>
    <col min="1081" max="1281" width="9.1328125" style="415"/>
    <col min="1282" max="1282" width="9.73046875" style="415" customWidth="1"/>
    <col min="1283" max="1283" width="0" style="415" hidden="1" customWidth="1"/>
    <col min="1284" max="1284" width="39.86328125" style="415" customWidth="1"/>
    <col min="1285" max="1285" width="11.3984375" style="415" customWidth="1"/>
    <col min="1286" max="1286" width="16.3984375" style="415" customWidth="1"/>
    <col min="1287" max="1287" width="10.73046875" style="415" bestFit="1" customWidth="1"/>
    <col min="1288" max="1290" width="10.73046875" style="415" customWidth="1"/>
    <col min="1291" max="1291" width="14.3984375" style="415" customWidth="1"/>
    <col min="1292" max="1292" width="17.73046875" style="415" customWidth="1"/>
    <col min="1293" max="1293" width="14.3984375" style="415" customWidth="1"/>
    <col min="1294" max="1295" width="7.86328125" style="415" customWidth="1"/>
    <col min="1296" max="1296" width="9.59765625" style="415" bestFit="1" customWidth="1"/>
    <col min="1297" max="1300" width="7.86328125" style="415" customWidth="1"/>
    <col min="1301" max="1301" width="9.73046875" style="415" customWidth="1"/>
    <col min="1302" max="1302" width="7.86328125" style="415" customWidth="1"/>
    <col min="1303" max="1303" width="8.265625" style="415" bestFit="1" customWidth="1"/>
    <col min="1304" max="1325" width="7.86328125" style="415" customWidth="1"/>
    <col min="1326" max="1326" width="23.265625" style="415" customWidth="1"/>
    <col min="1327" max="1327" width="28.265625" style="415" customWidth="1"/>
    <col min="1328" max="1328" width="33.59765625" style="415" customWidth="1"/>
    <col min="1329" max="1329" width="17.3984375" style="415" customWidth="1"/>
    <col min="1330" max="1336" width="0" style="415" hidden="1" customWidth="1"/>
    <col min="1337" max="1537" width="9.1328125" style="415"/>
    <col min="1538" max="1538" width="9.73046875" style="415" customWidth="1"/>
    <col min="1539" max="1539" width="0" style="415" hidden="1" customWidth="1"/>
    <col min="1540" max="1540" width="39.86328125" style="415" customWidth="1"/>
    <col min="1541" max="1541" width="11.3984375" style="415" customWidth="1"/>
    <col min="1542" max="1542" width="16.3984375" style="415" customWidth="1"/>
    <col min="1543" max="1543" width="10.73046875" style="415" bestFit="1" customWidth="1"/>
    <col min="1544" max="1546" width="10.73046875" style="415" customWidth="1"/>
    <col min="1547" max="1547" width="14.3984375" style="415" customWidth="1"/>
    <col min="1548" max="1548" width="17.73046875" style="415" customWidth="1"/>
    <col min="1549" max="1549" width="14.3984375" style="415" customWidth="1"/>
    <col min="1550" max="1551" width="7.86328125" style="415" customWidth="1"/>
    <col min="1552" max="1552" width="9.59765625" style="415" bestFit="1" customWidth="1"/>
    <col min="1553" max="1556" width="7.86328125" style="415" customWidth="1"/>
    <col min="1557" max="1557" width="9.73046875" style="415" customWidth="1"/>
    <col min="1558" max="1558" width="7.86328125" style="415" customWidth="1"/>
    <col min="1559" max="1559" width="8.265625" style="415" bestFit="1" customWidth="1"/>
    <col min="1560" max="1581" width="7.86328125" style="415" customWidth="1"/>
    <col min="1582" max="1582" width="23.265625" style="415" customWidth="1"/>
    <col min="1583" max="1583" width="28.265625" style="415" customWidth="1"/>
    <col min="1584" max="1584" width="33.59765625" style="415" customWidth="1"/>
    <col min="1585" max="1585" width="17.3984375" style="415" customWidth="1"/>
    <col min="1586" max="1592" width="0" style="415" hidden="1" customWidth="1"/>
    <col min="1593" max="1793" width="9.1328125" style="415"/>
    <col min="1794" max="1794" width="9.73046875" style="415" customWidth="1"/>
    <col min="1795" max="1795" width="0" style="415" hidden="1" customWidth="1"/>
    <col min="1796" max="1796" width="39.86328125" style="415" customWidth="1"/>
    <col min="1797" max="1797" width="11.3984375" style="415" customWidth="1"/>
    <col min="1798" max="1798" width="16.3984375" style="415" customWidth="1"/>
    <col min="1799" max="1799" width="10.73046875" style="415" bestFit="1" customWidth="1"/>
    <col min="1800" max="1802" width="10.73046875" style="415" customWidth="1"/>
    <col min="1803" max="1803" width="14.3984375" style="415" customWidth="1"/>
    <col min="1804" max="1804" width="17.73046875" style="415" customWidth="1"/>
    <col min="1805" max="1805" width="14.3984375" style="415" customWidth="1"/>
    <col min="1806" max="1807" width="7.86328125" style="415" customWidth="1"/>
    <col min="1808" max="1808" width="9.59765625" style="415" bestFit="1" customWidth="1"/>
    <col min="1809" max="1812" width="7.86328125" style="415" customWidth="1"/>
    <col min="1813" max="1813" width="9.73046875" style="415" customWidth="1"/>
    <col min="1814" max="1814" width="7.86328125" style="415" customWidth="1"/>
    <col min="1815" max="1815" width="8.265625" style="415" bestFit="1" customWidth="1"/>
    <col min="1816" max="1837" width="7.86328125" style="415" customWidth="1"/>
    <col min="1838" max="1838" width="23.265625" style="415" customWidth="1"/>
    <col min="1839" max="1839" width="28.265625" style="415" customWidth="1"/>
    <col min="1840" max="1840" width="33.59765625" style="415" customWidth="1"/>
    <col min="1841" max="1841" width="17.3984375" style="415" customWidth="1"/>
    <col min="1842" max="1848" width="0" style="415" hidden="1" customWidth="1"/>
    <col min="1849" max="2049" width="9.1328125" style="415"/>
    <col min="2050" max="2050" width="9.73046875" style="415" customWidth="1"/>
    <col min="2051" max="2051" width="0" style="415" hidden="1" customWidth="1"/>
    <col min="2052" max="2052" width="39.86328125" style="415" customWidth="1"/>
    <col min="2053" max="2053" width="11.3984375" style="415" customWidth="1"/>
    <col min="2054" max="2054" width="16.3984375" style="415" customWidth="1"/>
    <col min="2055" max="2055" width="10.73046875" style="415" bestFit="1" customWidth="1"/>
    <col min="2056" max="2058" width="10.73046875" style="415" customWidth="1"/>
    <col min="2059" max="2059" width="14.3984375" style="415" customWidth="1"/>
    <col min="2060" max="2060" width="17.73046875" style="415" customWidth="1"/>
    <col min="2061" max="2061" width="14.3984375" style="415" customWidth="1"/>
    <col min="2062" max="2063" width="7.86328125" style="415" customWidth="1"/>
    <col min="2064" max="2064" width="9.59765625" style="415" bestFit="1" customWidth="1"/>
    <col min="2065" max="2068" width="7.86328125" style="415" customWidth="1"/>
    <col min="2069" max="2069" width="9.73046875" style="415" customWidth="1"/>
    <col min="2070" max="2070" width="7.86328125" style="415" customWidth="1"/>
    <col min="2071" max="2071" width="8.265625" style="415" bestFit="1" customWidth="1"/>
    <col min="2072" max="2093" width="7.86328125" style="415" customWidth="1"/>
    <col min="2094" max="2094" width="23.265625" style="415" customWidth="1"/>
    <col min="2095" max="2095" width="28.265625" style="415" customWidth="1"/>
    <col min="2096" max="2096" width="33.59765625" style="415" customWidth="1"/>
    <col min="2097" max="2097" width="17.3984375" style="415" customWidth="1"/>
    <col min="2098" max="2104" width="0" style="415" hidden="1" customWidth="1"/>
    <col min="2105" max="2305" width="9.1328125" style="415"/>
    <col min="2306" max="2306" width="9.73046875" style="415" customWidth="1"/>
    <col min="2307" max="2307" width="0" style="415" hidden="1" customWidth="1"/>
    <col min="2308" max="2308" width="39.86328125" style="415" customWidth="1"/>
    <col min="2309" max="2309" width="11.3984375" style="415" customWidth="1"/>
    <col min="2310" max="2310" width="16.3984375" style="415" customWidth="1"/>
    <col min="2311" max="2311" width="10.73046875" style="415" bestFit="1" customWidth="1"/>
    <col min="2312" max="2314" width="10.73046875" style="415" customWidth="1"/>
    <col min="2315" max="2315" width="14.3984375" style="415" customWidth="1"/>
    <col min="2316" max="2316" width="17.73046875" style="415" customWidth="1"/>
    <col min="2317" max="2317" width="14.3984375" style="415" customWidth="1"/>
    <col min="2318" max="2319" width="7.86328125" style="415" customWidth="1"/>
    <col min="2320" max="2320" width="9.59765625" style="415" bestFit="1" customWidth="1"/>
    <col min="2321" max="2324" width="7.86328125" style="415" customWidth="1"/>
    <col min="2325" max="2325" width="9.73046875" style="415" customWidth="1"/>
    <col min="2326" max="2326" width="7.86328125" style="415" customWidth="1"/>
    <col min="2327" max="2327" width="8.265625" style="415" bestFit="1" customWidth="1"/>
    <col min="2328" max="2349" width="7.86328125" style="415" customWidth="1"/>
    <col min="2350" max="2350" width="23.265625" style="415" customWidth="1"/>
    <col min="2351" max="2351" width="28.265625" style="415" customWidth="1"/>
    <col min="2352" max="2352" width="33.59765625" style="415" customWidth="1"/>
    <col min="2353" max="2353" width="17.3984375" style="415" customWidth="1"/>
    <col min="2354" max="2360" width="0" style="415" hidden="1" customWidth="1"/>
    <col min="2361" max="2561" width="9.1328125" style="415"/>
    <col min="2562" max="2562" width="9.73046875" style="415" customWidth="1"/>
    <col min="2563" max="2563" width="0" style="415" hidden="1" customWidth="1"/>
    <col min="2564" max="2564" width="39.86328125" style="415" customWidth="1"/>
    <col min="2565" max="2565" width="11.3984375" style="415" customWidth="1"/>
    <col min="2566" max="2566" width="16.3984375" style="415" customWidth="1"/>
    <col min="2567" max="2567" width="10.73046875" style="415" bestFit="1" customWidth="1"/>
    <col min="2568" max="2570" width="10.73046875" style="415" customWidth="1"/>
    <col min="2571" max="2571" width="14.3984375" style="415" customWidth="1"/>
    <col min="2572" max="2572" width="17.73046875" style="415" customWidth="1"/>
    <col min="2573" max="2573" width="14.3984375" style="415" customWidth="1"/>
    <col min="2574" max="2575" width="7.86328125" style="415" customWidth="1"/>
    <col min="2576" max="2576" width="9.59765625" style="415" bestFit="1" customWidth="1"/>
    <col min="2577" max="2580" width="7.86328125" style="415" customWidth="1"/>
    <col min="2581" max="2581" width="9.73046875" style="415" customWidth="1"/>
    <col min="2582" max="2582" width="7.86328125" style="415" customWidth="1"/>
    <col min="2583" max="2583" width="8.265625" style="415" bestFit="1" customWidth="1"/>
    <col min="2584" max="2605" width="7.86328125" style="415" customWidth="1"/>
    <col min="2606" max="2606" width="23.265625" style="415" customWidth="1"/>
    <col min="2607" max="2607" width="28.265625" style="415" customWidth="1"/>
    <col min="2608" max="2608" width="33.59765625" style="415" customWidth="1"/>
    <col min="2609" max="2609" width="17.3984375" style="415" customWidth="1"/>
    <col min="2610" max="2616" width="0" style="415" hidden="1" customWidth="1"/>
    <col min="2617" max="2817" width="9.1328125" style="415"/>
    <col min="2818" max="2818" width="9.73046875" style="415" customWidth="1"/>
    <col min="2819" max="2819" width="0" style="415" hidden="1" customWidth="1"/>
    <col min="2820" max="2820" width="39.86328125" style="415" customWidth="1"/>
    <col min="2821" max="2821" width="11.3984375" style="415" customWidth="1"/>
    <col min="2822" max="2822" width="16.3984375" style="415" customWidth="1"/>
    <col min="2823" max="2823" width="10.73046875" style="415" bestFit="1" customWidth="1"/>
    <col min="2824" max="2826" width="10.73046875" style="415" customWidth="1"/>
    <col min="2827" max="2827" width="14.3984375" style="415" customWidth="1"/>
    <col min="2828" max="2828" width="17.73046875" style="415" customWidth="1"/>
    <col min="2829" max="2829" width="14.3984375" style="415" customWidth="1"/>
    <col min="2830" max="2831" width="7.86328125" style="415" customWidth="1"/>
    <col min="2832" max="2832" width="9.59765625" style="415" bestFit="1" customWidth="1"/>
    <col min="2833" max="2836" width="7.86328125" style="415" customWidth="1"/>
    <col min="2837" max="2837" width="9.73046875" style="415" customWidth="1"/>
    <col min="2838" max="2838" width="7.86328125" style="415" customWidth="1"/>
    <col min="2839" max="2839" width="8.265625" style="415" bestFit="1" customWidth="1"/>
    <col min="2840" max="2861" width="7.86328125" style="415" customWidth="1"/>
    <col min="2862" max="2862" width="23.265625" style="415" customWidth="1"/>
    <col min="2863" max="2863" width="28.265625" style="415" customWidth="1"/>
    <col min="2864" max="2864" width="33.59765625" style="415" customWidth="1"/>
    <col min="2865" max="2865" width="17.3984375" style="415" customWidth="1"/>
    <col min="2866" max="2872" width="0" style="415" hidden="1" customWidth="1"/>
    <col min="2873" max="3073" width="9.1328125" style="415"/>
    <col min="3074" max="3074" width="9.73046875" style="415" customWidth="1"/>
    <col min="3075" max="3075" width="0" style="415" hidden="1" customWidth="1"/>
    <col min="3076" max="3076" width="39.86328125" style="415" customWidth="1"/>
    <col min="3077" max="3077" width="11.3984375" style="415" customWidth="1"/>
    <col min="3078" max="3078" width="16.3984375" style="415" customWidth="1"/>
    <col min="3079" max="3079" width="10.73046875" style="415" bestFit="1" customWidth="1"/>
    <col min="3080" max="3082" width="10.73046875" style="415" customWidth="1"/>
    <col min="3083" max="3083" width="14.3984375" style="415" customWidth="1"/>
    <col min="3084" max="3084" width="17.73046875" style="415" customWidth="1"/>
    <col min="3085" max="3085" width="14.3984375" style="415" customWidth="1"/>
    <col min="3086" max="3087" width="7.86328125" style="415" customWidth="1"/>
    <col min="3088" max="3088" width="9.59765625" style="415" bestFit="1" customWidth="1"/>
    <col min="3089" max="3092" width="7.86328125" style="415" customWidth="1"/>
    <col min="3093" max="3093" width="9.73046875" style="415" customWidth="1"/>
    <col min="3094" max="3094" width="7.86328125" style="415" customWidth="1"/>
    <col min="3095" max="3095" width="8.265625" style="415" bestFit="1" customWidth="1"/>
    <col min="3096" max="3117" width="7.86328125" style="415" customWidth="1"/>
    <col min="3118" max="3118" width="23.265625" style="415" customWidth="1"/>
    <col min="3119" max="3119" width="28.265625" style="415" customWidth="1"/>
    <col min="3120" max="3120" width="33.59765625" style="415" customWidth="1"/>
    <col min="3121" max="3121" width="17.3984375" style="415" customWidth="1"/>
    <col min="3122" max="3128" width="0" style="415" hidden="1" customWidth="1"/>
    <col min="3129" max="3329" width="9.1328125" style="415"/>
    <col min="3330" max="3330" width="9.73046875" style="415" customWidth="1"/>
    <col min="3331" max="3331" width="0" style="415" hidden="1" customWidth="1"/>
    <col min="3332" max="3332" width="39.86328125" style="415" customWidth="1"/>
    <col min="3333" max="3333" width="11.3984375" style="415" customWidth="1"/>
    <col min="3334" max="3334" width="16.3984375" style="415" customWidth="1"/>
    <col min="3335" max="3335" width="10.73046875" style="415" bestFit="1" customWidth="1"/>
    <col min="3336" max="3338" width="10.73046875" style="415" customWidth="1"/>
    <col min="3339" max="3339" width="14.3984375" style="415" customWidth="1"/>
    <col min="3340" max="3340" width="17.73046875" style="415" customWidth="1"/>
    <col min="3341" max="3341" width="14.3984375" style="415" customWidth="1"/>
    <col min="3342" max="3343" width="7.86328125" style="415" customWidth="1"/>
    <col min="3344" max="3344" width="9.59765625" style="415" bestFit="1" customWidth="1"/>
    <col min="3345" max="3348" width="7.86328125" style="415" customWidth="1"/>
    <col min="3349" max="3349" width="9.73046875" style="415" customWidth="1"/>
    <col min="3350" max="3350" width="7.86328125" style="415" customWidth="1"/>
    <col min="3351" max="3351" width="8.265625" style="415" bestFit="1" customWidth="1"/>
    <col min="3352" max="3373" width="7.86328125" style="415" customWidth="1"/>
    <col min="3374" max="3374" width="23.265625" style="415" customWidth="1"/>
    <col min="3375" max="3375" width="28.265625" style="415" customWidth="1"/>
    <col min="3376" max="3376" width="33.59765625" style="415" customWidth="1"/>
    <col min="3377" max="3377" width="17.3984375" style="415" customWidth="1"/>
    <col min="3378" max="3384" width="0" style="415" hidden="1" customWidth="1"/>
    <col min="3385" max="3585" width="9.1328125" style="415"/>
    <col min="3586" max="3586" width="9.73046875" style="415" customWidth="1"/>
    <col min="3587" max="3587" width="0" style="415" hidden="1" customWidth="1"/>
    <col min="3588" max="3588" width="39.86328125" style="415" customWidth="1"/>
    <col min="3589" max="3589" width="11.3984375" style="415" customWidth="1"/>
    <col min="3590" max="3590" width="16.3984375" style="415" customWidth="1"/>
    <col min="3591" max="3591" width="10.73046875" style="415" bestFit="1" customWidth="1"/>
    <col min="3592" max="3594" width="10.73046875" style="415" customWidth="1"/>
    <col min="3595" max="3595" width="14.3984375" style="415" customWidth="1"/>
    <col min="3596" max="3596" width="17.73046875" style="415" customWidth="1"/>
    <col min="3597" max="3597" width="14.3984375" style="415" customWidth="1"/>
    <col min="3598" max="3599" width="7.86328125" style="415" customWidth="1"/>
    <col min="3600" max="3600" width="9.59765625" style="415" bestFit="1" customWidth="1"/>
    <col min="3601" max="3604" width="7.86328125" style="415" customWidth="1"/>
    <col min="3605" max="3605" width="9.73046875" style="415" customWidth="1"/>
    <col min="3606" max="3606" width="7.86328125" style="415" customWidth="1"/>
    <col min="3607" max="3607" width="8.265625" style="415" bestFit="1" customWidth="1"/>
    <col min="3608" max="3629" width="7.86328125" style="415" customWidth="1"/>
    <col min="3630" max="3630" width="23.265625" style="415" customWidth="1"/>
    <col min="3631" max="3631" width="28.265625" style="415" customWidth="1"/>
    <col min="3632" max="3632" width="33.59765625" style="415" customWidth="1"/>
    <col min="3633" max="3633" width="17.3984375" style="415" customWidth="1"/>
    <col min="3634" max="3640" width="0" style="415" hidden="1" customWidth="1"/>
    <col min="3641" max="3841" width="9.1328125" style="415"/>
    <col min="3842" max="3842" width="9.73046875" style="415" customWidth="1"/>
    <col min="3843" max="3843" width="0" style="415" hidden="1" customWidth="1"/>
    <col min="3844" max="3844" width="39.86328125" style="415" customWidth="1"/>
    <col min="3845" max="3845" width="11.3984375" style="415" customWidth="1"/>
    <col min="3846" max="3846" width="16.3984375" style="415" customWidth="1"/>
    <col min="3847" max="3847" width="10.73046875" style="415" bestFit="1" customWidth="1"/>
    <col min="3848" max="3850" width="10.73046875" style="415" customWidth="1"/>
    <col min="3851" max="3851" width="14.3984375" style="415" customWidth="1"/>
    <col min="3852" max="3852" width="17.73046875" style="415" customWidth="1"/>
    <col min="3853" max="3853" width="14.3984375" style="415" customWidth="1"/>
    <col min="3854" max="3855" width="7.86328125" style="415" customWidth="1"/>
    <col min="3856" max="3856" width="9.59765625" style="415" bestFit="1" customWidth="1"/>
    <col min="3857" max="3860" width="7.86328125" style="415" customWidth="1"/>
    <col min="3861" max="3861" width="9.73046875" style="415" customWidth="1"/>
    <col min="3862" max="3862" width="7.86328125" style="415" customWidth="1"/>
    <col min="3863" max="3863" width="8.265625" style="415" bestFit="1" customWidth="1"/>
    <col min="3864" max="3885" width="7.86328125" style="415" customWidth="1"/>
    <col min="3886" max="3886" width="23.265625" style="415" customWidth="1"/>
    <col min="3887" max="3887" width="28.265625" style="415" customWidth="1"/>
    <col min="3888" max="3888" width="33.59765625" style="415" customWidth="1"/>
    <col min="3889" max="3889" width="17.3984375" style="415" customWidth="1"/>
    <col min="3890" max="3896" width="0" style="415" hidden="1" customWidth="1"/>
    <col min="3897" max="4097" width="9.1328125" style="415"/>
    <col min="4098" max="4098" width="9.73046875" style="415" customWidth="1"/>
    <col min="4099" max="4099" width="0" style="415" hidden="1" customWidth="1"/>
    <col min="4100" max="4100" width="39.86328125" style="415" customWidth="1"/>
    <col min="4101" max="4101" width="11.3984375" style="415" customWidth="1"/>
    <col min="4102" max="4102" width="16.3984375" style="415" customWidth="1"/>
    <col min="4103" max="4103" width="10.73046875" style="415" bestFit="1" customWidth="1"/>
    <col min="4104" max="4106" width="10.73046875" style="415" customWidth="1"/>
    <col min="4107" max="4107" width="14.3984375" style="415" customWidth="1"/>
    <col min="4108" max="4108" width="17.73046875" style="415" customWidth="1"/>
    <col min="4109" max="4109" width="14.3984375" style="415" customWidth="1"/>
    <col min="4110" max="4111" width="7.86328125" style="415" customWidth="1"/>
    <col min="4112" max="4112" width="9.59765625" style="415" bestFit="1" customWidth="1"/>
    <col min="4113" max="4116" width="7.86328125" style="415" customWidth="1"/>
    <col min="4117" max="4117" width="9.73046875" style="415" customWidth="1"/>
    <col min="4118" max="4118" width="7.86328125" style="415" customWidth="1"/>
    <col min="4119" max="4119" width="8.265625" style="415" bestFit="1" customWidth="1"/>
    <col min="4120" max="4141" width="7.86328125" style="415" customWidth="1"/>
    <col min="4142" max="4142" width="23.265625" style="415" customWidth="1"/>
    <col min="4143" max="4143" width="28.265625" style="415" customWidth="1"/>
    <col min="4144" max="4144" width="33.59765625" style="415" customWidth="1"/>
    <col min="4145" max="4145" width="17.3984375" style="415" customWidth="1"/>
    <col min="4146" max="4152" width="0" style="415" hidden="1" customWidth="1"/>
    <col min="4153" max="4353" width="9.1328125" style="415"/>
    <col min="4354" max="4354" width="9.73046875" style="415" customWidth="1"/>
    <col min="4355" max="4355" width="0" style="415" hidden="1" customWidth="1"/>
    <col min="4356" max="4356" width="39.86328125" style="415" customWidth="1"/>
    <col min="4357" max="4357" width="11.3984375" style="415" customWidth="1"/>
    <col min="4358" max="4358" width="16.3984375" style="415" customWidth="1"/>
    <col min="4359" max="4359" width="10.73046875" style="415" bestFit="1" customWidth="1"/>
    <col min="4360" max="4362" width="10.73046875" style="415" customWidth="1"/>
    <col min="4363" max="4363" width="14.3984375" style="415" customWidth="1"/>
    <col min="4364" max="4364" width="17.73046875" style="415" customWidth="1"/>
    <col min="4365" max="4365" width="14.3984375" style="415" customWidth="1"/>
    <col min="4366" max="4367" width="7.86328125" style="415" customWidth="1"/>
    <col min="4368" max="4368" width="9.59765625" style="415" bestFit="1" customWidth="1"/>
    <col min="4369" max="4372" width="7.86328125" style="415" customWidth="1"/>
    <col min="4373" max="4373" width="9.73046875" style="415" customWidth="1"/>
    <col min="4374" max="4374" width="7.86328125" style="415" customWidth="1"/>
    <col min="4375" max="4375" width="8.265625" style="415" bestFit="1" customWidth="1"/>
    <col min="4376" max="4397" width="7.86328125" style="415" customWidth="1"/>
    <col min="4398" max="4398" width="23.265625" style="415" customWidth="1"/>
    <col min="4399" max="4399" width="28.265625" style="415" customWidth="1"/>
    <col min="4400" max="4400" width="33.59765625" style="415" customWidth="1"/>
    <col min="4401" max="4401" width="17.3984375" style="415" customWidth="1"/>
    <col min="4402" max="4408" width="0" style="415" hidden="1" customWidth="1"/>
    <col min="4409" max="4609" width="9.1328125" style="415"/>
    <col min="4610" max="4610" width="9.73046875" style="415" customWidth="1"/>
    <col min="4611" max="4611" width="0" style="415" hidden="1" customWidth="1"/>
    <col min="4612" max="4612" width="39.86328125" style="415" customWidth="1"/>
    <col min="4613" max="4613" width="11.3984375" style="415" customWidth="1"/>
    <col min="4614" max="4614" width="16.3984375" style="415" customWidth="1"/>
    <col min="4615" max="4615" width="10.73046875" style="415" bestFit="1" customWidth="1"/>
    <col min="4616" max="4618" width="10.73046875" style="415" customWidth="1"/>
    <col min="4619" max="4619" width="14.3984375" style="415" customWidth="1"/>
    <col min="4620" max="4620" width="17.73046875" style="415" customWidth="1"/>
    <col min="4621" max="4621" width="14.3984375" style="415" customWidth="1"/>
    <col min="4622" max="4623" width="7.86328125" style="415" customWidth="1"/>
    <col min="4624" max="4624" width="9.59765625" style="415" bestFit="1" customWidth="1"/>
    <col min="4625" max="4628" width="7.86328125" style="415" customWidth="1"/>
    <col min="4629" max="4629" width="9.73046875" style="415" customWidth="1"/>
    <col min="4630" max="4630" width="7.86328125" style="415" customWidth="1"/>
    <col min="4631" max="4631" width="8.265625" style="415" bestFit="1" customWidth="1"/>
    <col min="4632" max="4653" width="7.86328125" style="415" customWidth="1"/>
    <col min="4654" max="4654" width="23.265625" style="415" customWidth="1"/>
    <col min="4655" max="4655" width="28.265625" style="415" customWidth="1"/>
    <col min="4656" max="4656" width="33.59765625" style="415" customWidth="1"/>
    <col min="4657" max="4657" width="17.3984375" style="415" customWidth="1"/>
    <col min="4658" max="4664" width="0" style="415" hidden="1" customWidth="1"/>
    <col min="4665" max="4865" width="9.1328125" style="415"/>
    <col min="4866" max="4866" width="9.73046875" style="415" customWidth="1"/>
    <col min="4867" max="4867" width="0" style="415" hidden="1" customWidth="1"/>
    <col min="4868" max="4868" width="39.86328125" style="415" customWidth="1"/>
    <col min="4869" max="4869" width="11.3984375" style="415" customWidth="1"/>
    <col min="4870" max="4870" width="16.3984375" style="415" customWidth="1"/>
    <col min="4871" max="4871" width="10.73046875" style="415" bestFit="1" customWidth="1"/>
    <col min="4872" max="4874" width="10.73046875" style="415" customWidth="1"/>
    <col min="4875" max="4875" width="14.3984375" style="415" customWidth="1"/>
    <col min="4876" max="4876" width="17.73046875" style="415" customWidth="1"/>
    <col min="4877" max="4877" width="14.3984375" style="415" customWidth="1"/>
    <col min="4878" max="4879" width="7.86328125" style="415" customWidth="1"/>
    <col min="4880" max="4880" width="9.59765625" style="415" bestFit="1" customWidth="1"/>
    <col min="4881" max="4884" width="7.86328125" style="415" customWidth="1"/>
    <col min="4885" max="4885" width="9.73046875" style="415" customWidth="1"/>
    <col min="4886" max="4886" width="7.86328125" style="415" customWidth="1"/>
    <col min="4887" max="4887" width="8.265625" style="415" bestFit="1" customWidth="1"/>
    <col min="4888" max="4909" width="7.86328125" style="415" customWidth="1"/>
    <col min="4910" max="4910" width="23.265625" style="415" customWidth="1"/>
    <col min="4911" max="4911" width="28.265625" style="415" customWidth="1"/>
    <col min="4912" max="4912" width="33.59765625" style="415" customWidth="1"/>
    <col min="4913" max="4913" width="17.3984375" style="415" customWidth="1"/>
    <col min="4914" max="4920" width="0" style="415" hidden="1" customWidth="1"/>
    <col min="4921" max="5121" width="9.1328125" style="415"/>
    <col min="5122" max="5122" width="9.73046875" style="415" customWidth="1"/>
    <col min="5123" max="5123" width="0" style="415" hidden="1" customWidth="1"/>
    <col min="5124" max="5124" width="39.86328125" style="415" customWidth="1"/>
    <col min="5125" max="5125" width="11.3984375" style="415" customWidth="1"/>
    <col min="5126" max="5126" width="16.3984375" style="415" customWidth="1"/>
    <col min="5127" max="5127" width="10.73046875" style="415" bestFit="1" customWidth="1"/>
    <col min="5128" max="5130" width="10.73046875" style="415" customWidth="1"/>
    <col min="5131" max="5131" width="14.3984375" style="415" customWidth="1"/>
    <col min="5132" max="5132" width="17.73046875" style="415" customWidth="1"/>
    <col min="5133" max="5133" width="14.3984375" style="415" customWidth="1"/>
    <col min="5134" max="5135" width="7.86328125" style="415" customWidth="1"/>
    <col min="5136" max="5136" width="9.59765625" style="415" bestFit="1" customWidth="1"/>
    <col min="5137" max="5140" width="7.86328125" style="415" customWidth="1"/>
    <col min="5141" max="5141" width="9.73046875" style="415" customWidth="1"/>
    <col min="5142" max="5142" width="7.86328125" style="415" customWidth="1"/>
    <col min="5143" max="5143" width="8.265625" style="415" bestFit="1" customWidth="1"/>
    <col min="5144" max="5165" width="7.86328125" style="415" customWidth="1"/>
    <col min="5166" max="5166" width="23.265625" style="415" customWidth="1"/>
    <col min="5167" max="5167" width="28.265625" style="415" customWidth="1"/>
    <col min="5168" max="5168" width="33.59765625" style="415" customWidth="1"/>
    <col min="5169" max="5169" width="17.3984375" style="415" customWidth="1"/>
    <col min="5170" max="5176" width="0" style="415" hidden="1" customWidth="1"/>
    <col min="5177" max="5377" width="9.1328125" style="415"/>
    <col min="5378" max="5378" width="9.73046875" style="415" customWidth="1"/>
    <col min="5379" max="5379" width="0" style="415" hidden="1" customWidth="1"/>
    <col min="5380" max="5380" width="39.86328125" style="415" customWidth="1"/>
    <col min="5381" max="5381" width="11.3984375" style="415" customWidth="1"/>
    <col min="5382" max="5382" width="16.3984375" style="415" customWidth="1"/>
    <col min="5383" max="5383" width="10.73046875" style="415" bestFit="1" customWidth="1"/>
    <col min="5384" max="5386" width="10.73046875" style="415" customWidth="1"/>
    <col min="5387" max="5387" width="14.3984375" style="415" customWidth="1"/>
    <col min="5388" max="5388" width="17.73046875" style="415" customWidth="1"/>
    <col min="5389" max="5389" width="14.3984375" style="415" customWidth="1"/>
    <col min="5390" max="5391" width="7.86328125" style="415" customWidth="1"/>
    <col min="5392" max="5392" width="9.59765625" style="415" bestFit="1" customWidth="1"/>
    <col min="5393" max="5396" width="7.86328125" style="415" customWidth="1"/>
    <col min="5397" max="5397" width="9.73046875" style="415" customWidth="1"/>
    <col min="5398" max="5398" width="7.86328125" style="415" customWidth="1"/>
    <col min="5399" max="5399" width="8.265625" style="415" bestFit="1" customWidth="1"/>
    <col min="5400" max="5421" width="7.86328125" style="415" customWidth="1"/>
    <col min="5422" max="5422" width="23.265625" style="415" customWidth="1"/>
    <col min="5423" max="5423" width="28.265625" style="415" customWidth="1"/>
    <col min="5424" max="5424" width="33.59765625" style="415" customWidth="1"/>
    <col min="5425" max="5425" width="17.3984375" style="415" customWidth="1"/>
    <col min="5426" max="5432" width="0" style="415" hidden="1" customWidth="1"/>
    <col min="5433" max="5633" width="9.1328125" style="415"/>
    <col min="5634" max="5634" width="9.73046875" style="415" customWidth="1"/>
    <col min="5635" max="5635" width="0" style="415" hidden="1" customWidth="1"/>
    <col min="5636" max="5636" width="39.86328125" style="415" customWidth="1"/>
    <col min="5637" max="5637" width="11.3984375" style="415" customWidth="1"/>
    <col min="5638" max="5638" width="16.3984375" style="415" customWidth="1"/>
    <col min="5639" max="5639" width="10.73046875" style="415" bestFit="1" customWidth="1"/>
    <col min="5640" max="5642" width="10.73046875" style="415" customWidth="1"/>
    <col min="5643" max="5643" width="14.3984375" style="415" customWidth="1"/>
    <col min="5644" max="5644" width="17.73046875" style="415" customWidth="1"/>
    <col min="5645" max="5645" width="14.3984375" style="415" customWidth="1"/>
    <col min="5646" max="5647" width="7.86328125" style="415" customWidth="1"/>
    <col min="5648" max="5648" width="9.59765625" style="415" bestFit="1" customWidth="1"/>
    <col min="5649" max="5652" width="7.86328125" style="415" customWidth="1"/>
    <col min="5653" max="5653" width="9.73046875" style="415" customWidth="1"/>
    <col min="5654" max="5654" width="7.86328125" style="415" customWidth="1"/>
    <col min="5655" max="5655" width="8.265625" style="415" bestFit="1" customWidth="1"/>
    <col min="5656" max="5677" width="7.86328125" style="415" customWidth="1"/>
    <col min="5678" max="5678" width="23.265625" style="415" customWidth="1"/>
    <col min="5679" max="5679" width="28.265625" style="415" customWidth="1"/>
    <col min="5680" max="5680" width="33.59765625" style="415" customWidth="1"/>
    <col min="5681" max="5681" width="17.3984375" style="415" customWidth="1"/>
    <col min="5682" max="5688" width="0" style="415" hidden="1" customWidth="1"/>
    <col min="5689" max="5889" width="9.1328125" style="415"/>
    <col min="5890" max="5890" width="9.73046875" style="415" customWidth="1"/>
    <col min="5891" max="5891" width="0" style="415" hidden="1" customWidth="1"/>
    <col min="5892" max="5892" width="39.86328125" style="415" customWidth="1"/>
    <col min="5893" max="5893" width="11.3984375" style="415" customWidth="1"/>
    <col min="5894" max="5894" width="16.3984375" style="415" customWidth="1"/>
    <col min="5895" max="5895" width="10.73046875" style="415" bestFit="1" customWidth="1"/>
    <col min="5896" max="5898" width="10.73046875" style="415" customWidth="1"/>
    <col min="5899" max="5899" width="14.3984375" style="415" customWidth="1"/>
    <col min="5900" max="5900" width="17.73046875" style="415" customWidth="1"/>
    <col min="5901" max="5901" width="14.3984375" style="415" customWidth="1"/>
    <col min="5902" max="5903" width="7.86328125" style="415" customWidth="1"/>
    <col min="5904" max="5904" width="9.59765625" style="415" bestFit="1" customWidth="1"/>
    <col min="5905" max="5908" width="7.86328125" style="415" customWidth="1"/>
    <col min="5909" max="5909" width="9.73046875" style="415" customWidth="1"/>
    <col min="5910" max="5910" width="7.86328125" style="415" customWidth="1"/>
    <col min="5911" max="5911" width="8.265625" style="415" bestFit="1" customWidth="1"/>
    <col min="5912" max="5933" width="7.86328125" style="415" customWidth="1"/>
    <col min="5934" max="5934" width="23.265625" style="415" customWidth="1"/>
    <col min="5935" max="5935" width="28.265625" style="415" customWidth="1"/>
    <col min="5936" max="5936" width="33.59765625" style="415" customWidth="1"/>
    <col min="5937" max="5937" width="17.3984375" style="415" customWidth="1"/>
    <col min="5938" max="5944" width="0" style="415" hidden="1" customWidth="1"/>
    <col min="5945" max="6145" width="9.1328125" style="415"/>
    <col min="6146" max="6146" width="9.73046875" style="415" customWidth="1"/>
    <col min="6147" max="6147" width="0" style="415" hidden="1" customWidth="1"/>
    <col min="6148" max="6148" width="39.86328125" style="415" customWidth="1"/>
    <col min="6149" max="6149" width="11.3984375" style="415" customWidth="1"/>
    <col min="6150" max="6150" width="16.3984375" style="415" customWidth="1"/>
    <col min="6151" max="6151" width="10.73046875" style="415" bestFit="1" customWidth="1"/>
    <col min="6152" max="6154" width="10.73046875" style="415" customWidth="1"/>
    <col min="6155" max="6155" width="14.3984375" style="415" customWidth="1"/>
    <col min="6156" max="6156" width="17.73046875" style="415" customWidth="1"/>
    <col min="6157" max="6157" width="14.3984375" style="415" customWidth="1"/>
    <col min="6158" max="6159" width="7.86328125" style="415" customWidth="1"/>
    <col min="6160" max="6160" width="9.59765625" style="415" bestFit="1" customWidth="1"/>
    <col min="6161" max="6164" width="7.86328125" style="415" customWidth="1"/>
    <col min="6165" max="6165" width="9.73046875" style="415" customWidth="1"/>
    <col min="6166" max="6166" width="7.86328125" style="415" customWidth="1"/>
    <col min="6167" max="6167" width="8.265625" style="415" bestFit="1" customWidth="1"/>
    <col min="6168" max="6189" width="7.86328125" style="415" customWidth="1"/>
    <col min="6190" max="6190" width="23.265625" style="415" customWidth="1"/>
    <col min="6191" max="6191" width="28.265625" style="415" customWidth="1"/>
    <col min="6192" max="6192" width="33.59765625" style="415" customWidth="1"/>
    <col min="6193" max="6193" width="17.3984375" style="415" customWidth="1"/>
    <col min="6194" max="6200" width="0" style="415" hidden="1" customWidth="1"/>
    <col min="6201" max="6401" width="9.1328125" style="415"/>
    <col min="6402" max="6402" width="9.73046875" style="415" customWidth="1"/>
    <col min="6403" max="6403" width="0" style="415" hidden="1" customWidth="1"/>
    <col min="6404" max="6404" width="39.86328125" style="415" customWidth="1"/>
    <col min="6405" max="6405" width="11.3984375" style="415" customWidth="1"/>
    <col min="6406" max="6406" width="16.3984375" style="415" customWidth="1"/>
    <col min="6407" max="6407" width="10.73046875" style="415" bestFit="1" customWidth="1"/>
    <col min="6408" max="6410" width="10.73046875" style="415" customWidth="1"/>
    <col min="6411" max="6411" width="14.3984375" style="415" customWidth="1"/>
    <col min="6412" max="6412" width="17.73046875" style="415" customWidth="1"/>
    <col min="6413" max="6413" width="14.3984375" style="415" customWidth="1"/>
    <col min="6414" max="6415" width="7.86328125" style="415" customWidth="1"/>
    <col min="6416" max="6416" width="9.59765625" style="415" bestFit="1" customWidth="1"/>
    <col min="6417" max="6420" width="7.86328125" style="415" customWidth="1"/>
    <col min="6421" max="6421" width="9.73046875" style="415" customWidth="1"/>
    <col min="6422" max="6422" width="7.86328125" style="415" customWidth="1"/>
    <col min="6423" max="6423" width="8.265625" style="415" bestFit="1" customWidth="1"/>
    <col min="6424" max="6445" width="7.86328125" style="415" customWidth="1"/>
    <col min="6446" max="6446" width="23.265625" style="415" customWidth="1"/>
    <col min="6447" max="6447" width="28.265625" style="415" customWidth="1"/>
    <col min="6448" max="6448" width="33.59765625" style="415" customWidth="1"/>
    <col min="6449" max="6449" width="17.3984375" style="415" customWidth="1"/>
    <col min="6450" max="6456" width="0" style="415" hidden="1" customWidth="1"/>
    <col min="6457" max="6657" width="9.1328125" style="415"/>
    <col min="6658" max="6658" width="9.73046875" style="415" customWidth="1"/>
    <col min="6659" max="6659" width="0" style="415" hidden="1" customWidth="1"/>
    <col min="6660" max="6660" width="39.86328125" style="415" customWidth="1"/>
    <col min="6661" max="6661" width="11.3984375" style="415" customWidth="1"/>
    <col min="6662" max="6662" width="16.3984375" style="415" customWidth="1"/>
    <col min="6663" max="6663" width="10.73046875" style="415" bestFit="1" customWidth="1"/>
    <col min="6664" max="6666" width="10.73046875" style="415" customWidth="1"/>
    <col min="6667" max="6667" width="14.3984375" style="415" customWidth="1"/>
    <col min="6668" max="6668" width="17.73046875" style="415" customWidth="1"/>
    <col min="6669" max="6669" width="14.3984375" style="415" customWidth="1"/>
    <col min="6670" max="6671" width="7.86328125" style="415" customWidth="1"/>
    <col min="6672" max="6672" width="9.59765625" style="415" bestFit="1" customWidth="1"/>
    <col min="6673" max="6676" width="7.86328125" style="415" customWidth="1"/>
    <col min="6677" max="6677" width="9.73046875" style="415" customWidth="1"/>
    <col min="6678" max="6678" width="7.86328125" style="415" customWidth="1"/>
    <col min="6679" max="6679" width="8.265625" style="415" bestFit="1" customWidth="1"/>
    <col min="6680" max="6701" width="7.86328125" style="415" customWidth="1"/>
    <col min="6702" max="6702" width="23.265625" style="415" customWidth="1"/>
    <col min="6703" max="6703" width="28.265625" style="415" customWidth="1"/>
    <col min="6704" max="6704" width="33.59765625" style="415" customWidth="1"/>
    <col min="6705" max="6705" width="17.3984375" style="415" customWidth="1"/>
    <col min="6706" max="6712" width="0" style="415" hidden="1" customWidth="1"/>
    <col min="6713" max="6913" width="9.1328125" style="415"/>
    <col min="6914" max="6914" width="9.73046875" style="415" customWidth="1"/>
    <col min="6915" max="6915" width="0" style="415" hidden="1" customWidth="1"/>
    <col min="6916" max="6916" width="39.86328125" style="415" customWidth="1"/>
    <col min="6917" max="6917" width="11.3984375" style="415" customWidth="1"/>
    <col min="6918" max="6918" width="16.3984375" style="415" customWidth="1"/>
    <col min="6919" max="6919" width="10.73046875" style="415" bestFit="1" customWidth="1"/>
    <col min="6920" max="6922" width="10.73046875" style="415" customWidth="1"/>
    <col min="6923" max="6923" width="14.3984375" style="415" customWidth="1"/>
    <col min="6924" max="6924" width="17.73046875" style="415" customWidth="1"/>
    <col min="6925" max="6925" width="14.3984375" style="415" customWidth="1"/>
    <col min="6926" max="6927" width="7.86328125" style="415" customWidth="1"/>
    <col min="6928" max="6928" width="9.59765625" style="415" bestFit="1" customWidth="1"/>
    <col min="6929" max="6932" width="7.86328125" style="415" customWidth="1"/>
    <col min="6933" max="6933" width="9.73046875" style="415" customWidth="1"/>
    <col min="6934" max="6934" width="7.86328125" style="415" customWidth="1"/>
    <col min="6935" max="6935" width="8.265625" style="415" bestFit="1" customWidth="1"/>
    <col min="6936" max="6957" width="7.86328125" style="415" customWidth="1"/>
    <col min="6958" max="6958" width="23.265625" style="415" customWidth="1"/>
    <col min="6959" max="6959" width="28.265625" style="415" customWidth="1"/>
    <col min="6960" max="6960" width="33.59765625" style="415" customWidth="1"/>
    <col min="6961" max="6961" width="17.3984375" style="415" customWidth="1"/>
    <col min="6962" max="6968" width="0" style="415" hidden="1" customWidth="1"/>
    <col min="6969" max="7169" width="9.1328125" style="415"/>
    <col min="7170" max="7170" width="9.73046875" style="415" customWidth="1"/>
    <col min="7171" max="7171" width="0" style="415" hidden="1" customWidth="1"/>
    <col min="7172" max="7172" width="39.86328125" style="415" customWidth="1"/>
    <col min="7173" max="7173" width="11.3984375" style="415" customWidth="1"/>
    <col min="7174" max="7174" width="16.3984375" style="415" customWidth="1"/>
    <col min="7175" max="7175" width="10.73046875" style="415" bestFit="1" customWidth="1"/>
    <col min="7176" max="7178" width="10.73046875" style="415" customWidth="1"/>
    <col min="7179" max="7179" width="14.3984375" style="415" customWidth="1"/>
    <col min="7180" max="7180" width="17.73046875" style="415" customWidth="1"/>
    <col min="7181" max="7181" width="14.3984375" style="415" customWidth="1"/>
    <col min="7182" max="7183" width="7.86328125" style="415" customWidth="1"/>
    <col min="7184" max="7184" width="9.59765625" style="415" bestFit="1" customWidth="1"/>
    <col min="7185" max="7188" width="7.86328125" style="415" customWidth="1"/>
    <col min="7189" max="7189" width="9.73046875" style="415" customWidth="1"/>
    <col min="7190" max="7190" width="7.86328125" style="415" customWidth="1"/>
    <col min="7191" max="7191" width="8.265625" style="415" bestFit="1" customWidth="1"/>
    <col min="7192" max="7213" width="7.86328125" style="415" customWidth="1"/>
    <col min="7214" max="7214" width="23.265625" style="415" customWidth="1"/>
    <col min="7215" max="7215" width="28.265625" style="415" customWidth="1"/>
    <col min="7216" max="7216" width="33.59765625" style="415" customWidth="1"/>
    <col min="7217" max="7217" width="17.3984375" style="415" customWidth="1"/>
    <col min="7218" max="7224" width="0" style="415" hidden="1" customWidth="1"/>
    <col min="7225" max="7425" width="9.1328125" style="415"/>
    <col min="7426" max="7426" width="9.73046875" style="415" customWidth="1"/>
    <col min="7427" max="7427" width="0" style="415" hidden="1" customWidth="1"/>
    <col min="7428" max="7428" width="39.86328125" style="415" customWidth="1"/>
    <col min="7429" max="7429" width="11.3984375" style="415" customWidth="1"/>
    <col min="7430" max="7430" width="16.3984375" style="415" customWidth="1"/>
    <col min="7431" max="7431" width="10.73046875" style="415" bestFit="1" customWidth="1"/>
    <col min="7432" max="7434" width="10.73046875" style="415" customWidth="1"/>
    <col min="7435" max="7435" width="14.3984375" style="415" customWidth="1"/>
    <col min="7436" max="7436" width="17.73046875" style="415" customWidth="1"/>
    <col min="7437" max="7437" width="14.3984375" style="415" customWidth="1"/>
    <col min="7438" max="7439" width="7.86328125" style="415" customWidth="1"/>
    <col min="7440" max="7440" width="9.59765625" style="415" bestFit="1" customWidth="1"/>
    <col min="7441" max="7444" width="7.86328125" style="415" customWidth="1"/>
    <col min="7445" max="7445" width="9.73046875" style="415" customWidth="1"/>
    <col min="7446" max="7446" width="7.86328125" style="415" customWidth="1"/>
    <col min="7447" max="7447" width="8.265625" style="415" bestFit="1" customWidth="1"/>
    <col min="7448" max="7469" width="7.86328125" style="415" customWidth="1"/>
    <col min="7470" max="7470" width="23.265625" style="415" customWidth="1"/>
    <col min="7471" max="7471" width="28.265625" style="415" customWidth="1"/>
    <col min="7472" max="7472" width="33.59765625" style="415" customWidth="1"/>
    <col min="7473" max="7473" width="17.3984375" style="415" customWidth="1"/>
    <col min="7474" max="7480" width="0" style="415" hidden="1" customWidth="1"/>
    <col min="7481" max="7681" width="9.1328125" style="415"/>
    <col min="7682" max="7682" width="9.73046875" style="415" customWidth="1"/>
    <col min="7683" max="7683" width="0" style="415" hidden="1" customWidth="1"/>
    <col min="7684" max="7684" width="39.86328125" style="415" customWidth="1"/>
    <col min="7685" max="7685" width="11.3984375" style="415" customWidth="1"/>
    <col min="7686" max="7686" width="16.3984375" style="415" customWidth="1"/>
    <col min="7687" max="7687" width="10.73046875" style="415" bestFit="1" customWidth="1"/>
    <col min="7688" max="7690" width="10.73046875" style="415" customWidth="1"/>
    <col min="7691" max="7691" width="14.3984375" style="415" customWidth="1"/>
    <col min="7692" max="7692" width="17.73046875" style="415" customWidth="1"/>
    <col min="7693" max="7693" width="14.3984375" style="415" customWidth="1"/>
    <col min="7694" max="7695" width="7.86328125" style="415" customWidth="1"/>
    <col min="7696" max="7696" width="9.59765625" style="415" bestFit="1" customWidth="1"/>
    <col min="7697" max="7700" width="7.86328125" style="415" customWidth="1"/>
    <col min="7701" max="7701" width="9.73046875" style="415" customWidth="1"/>
    <col min="7702" max="7702" width="7.86328125" style="415" customWidth="1"/>
    <col min="7703" max="7703" width="8.265625" style="415" bestFit="1" customWidth="1"/>
    <col min="7704" max="7725" width="7.86328125" style="415" customWidth="1"/>
    <col min="7726" max="7726" width="23.265625" style="415" customWidth="1"/>
    <col min="7727" max="7727" width="28.265625" style="415" customWidth="1"/>
    <col min="7728" max="7728" width="33.59765625" style="415" customWidth="1"/>
    <col min="7729" max="7729" width="17.3984375" style="415" customWidth="1"/>
    <col min="7730" max="7736" width="0" style="415" hidden="1" customWidth="1"/>
    <col min="7737" max="7937" width="9.1328125" style="415"/>
    <col min="7938" max="7938" width="9.73046875" style="415" customWidth="1"/>
    <col min="7939" max="7939" width="0" style="415" hidden="1" customWidth="1"/>
    <col min="7940" max="7940" width="39.86328125" style="415" customWidth="1"/>
    <col min="7941" max="7941" width="11.3984375" style="415" customWidth="1"/>
    <col min="7942" max="7942" width="16.3984375" style="415" customWidth="1"/>
    <col min="7943" max="7943" width="10.73046875" style="415" bestFit="1" customWidth="1"/>
    <col min="7944" max="7946" width="10.73046875" style="415" customWidth="1"/>
    <col min="7947" max="7947" width="14.3984375" style="415" customWidth="1"/>
    <col min="7948" max="7948" width="17.73046875" style="415" customWidth="1"/>
    <col min="7949" max="7949" width="14.3984375" style="415" customWidth="1"/>
    <col min="7950" max="7951" width="7.86328125" style="415" customWidth="1"/>
    <col min="7952" max="7952" width="9.59765625" style="415" bestFit="1" customWidth="1"/>
    <col min="7953" max="7956" width="7.86328125" style="415" customWidth="1"/>
    <col min="7957" max="7957" width="9.73046875" style="415" customWidth="1"/>
    <col min="7958" max="7958" width="7.86328125" style="415" customWidth="1"/>
    <col min="7959" max="7959" width="8.265625" style="415" bestFit="1" customWidth="1"/>
    <col min="7960" max="7981" width="7.86328125" style="415" customWidth="1"/>
    <col min="7982" max="7982" width="23.265625" style="415" customWidth="1"/>
    <col min="7983" max="7983" width="28.265625" style="415" customWidth="1"/>
    <col min="7984" max="7984" width="33.59765625" style="415" customWidth="1"/>
    <col min="7985" max="7985" width="17.3984375" style="415" customWidth="1"/>
    <col min="7986" max="7992" width="0" style="415" hidden="1" customWidth="1"/>
    <col min="7993" max="8193" width="9.1328125" style="415"/>
    <col min="8194" max="8194" width="9.73046875" style="415" customWidth="1"/>
    <col min="8195" max="8195" width="0" style="415" hidden="1" customWidth="1"/>
    <col min="8196" max="8196" width="39.86328125" style="415" customWidth="1"/>
    <col min="8197" max="8197" width="11.3984375" style="415" customWidth="1"/>
    <col min="8198" max="8198" width="16.3984375" style="415" customWidth="1"/>
    <col min="8199" max="8199" width="10.73046875" style="415" bestFit="1" customWidth="1"/>
    <col min="8200" max="8202" width="10.73046875" style="415" customWidth="1"/>
    <col min="8203" max="8203" width="14.3984375" style="415" customWidth="1"/>
    <col min="8204" max="8204" width="17.73046875" style="415" customWidth="1"/>
    <col min="8205" max="8205" width="14.3984375" style="415" customWidth="1"/>
    <col min="8206" max="8207" width="7.86328125" style="415" customWidth="1"/>
    <col min="8208" max="8208" width="9.59765625" style="415" bestFit="1" customWidth="1"/>
    <col min="8209" max="8212" width="7.86328125" style="415" customWidth="1"/>
    <col min="8213" max="8213" width="9.73046875" style="415" customWidth="1"/>
    <col min="8214" max="8214" width="7.86328125" style="415" customWidth="1"/>
    <col min="8215" max="8215" width="8.265625" style="415" bestFit="1" customWidth="1"/>
    <col min="8216" max="8237" width="7.86328125" style="415" customWidth="1"/>
    <col min="8238" max="8238" width="23.265625" style="415" customWidth="1"/>
    <col min="8239" max="8239" width="28.265625" style="415" customWidth="1"/>
    <col min="8240" max="8240" width="33.59765625" style="415" customWidth="1"/>
    <col min="8241" max="8241" width="17.3984375" style="415" customWidth="1"/>
    <col min="8242" max="8248" width="0" style="415" hidden="1" customWidth="1"/>
    <col min="8249" max="8449" width="9.1328125" style="415"/>
    <col min="8450" max="8450" width="9.73046875" style="415" customWidth="1"/>
    <col min="8451" max="8451" width="0" style="415" hidden="1" customWidth="1"/>
    <col min="8452" max="8452" width="39.86328125" style="415" customWidth="1"/>
    <col min="8453" max="8453" width="11.3984375" style="415" customWidth="1"/>
    <col min="8454" max="8454" width="16.3984375" style="415" customWidth="1"/>
    <col min="8455" max="8455" width="10.73046875" style="415" bestFit="1" customWidth="1"/>
    <col min="8456" max="8458" width="10.73046875" style="415" customWidth="1"/>
    <col min="8459" max="8459" width="14.3984375" style="415" customWidth="1"/>
    <col min="8460" max="8460" width="17.73046875" style="415" customWidth="1"/>
    <col min="8461" max="8461" width="14.3984375" style="415" customWidth="1"/>
    <col min="8462" max="8463" width="7.86328125" style="415" customWidth="1"/>
    <col min="8464" max="8464" width="9.59765625" style="415" bestFit="1" customWidth="1"/>
    <col min="8465" max="8468" width="7.86328125" style="415" customWidth="1"/>
    <col min="8469" max="8469" width="9.73046875" style="415" customWidth="1"/>
    <col min="8470" max="8470" width="7.86328125" style="415" customWidth="1"/>
    <col min="8471" max="8471" width="8.265625" style="415" bestFit="1" customWidth="1"/>
    <col min="8472" max="8493" width="7.86328125" style="415" customWidth="1"/>
    <col min="8494" max="8494" width="23.265625" style="415" customWidth="1"/>
    <col min="8495" max="8495" width="28.265625" style="415" customWidth="1"/>
    <col min="8496" max="8496" width="33.59765625" style="415" customWidth="1"/>
    <col min="8497" max="8497" width="17.3984375" style="415" customWidth="1"/>
    <col min="8498" max="8504" width="0" style="415" hidden="1" customWidth="1"/>
    <col min="8505" max="8705" width="9.1328125" style="415"/>
    <col min="8706" max="8706" width="9.73046875" style="415" customWidth="1"/>
    <col min="8707" max="8707" width="0" style="415" hidden="1" customWidth="1"/>
    <col min="8708" max="8708" width="39.86328125" style="415" customWidth="1"/>
    <col min="8709" max="8709" width="11.3984375" style="415" customWidth="1"/>
    <col min="8710" max="8710" width="16.3984375" style="415" customWidth="1"/>
    <col min="8711" max="8711" width="10.73046875" style="415" bestFit="1" customWidth="1"/>
    <col min="8712" max="8714" width="10.73046875" style="415" customWidth="1"/>
    <col min="8715" max="8715" width="14.3984375" style="415" customWidth="1"/>
    <col min="8716" max="8716" width="17.73046875" style="415" customWidth="1"/>
    <col min="8717" max="8717" width="14.3984375" style="415" customWidth="1"/>
    <col min="8718" max="8719" width="7.86328125" style="415" customWidth="1"/>
    <col min="8720" max="8720" width="9.59765625" style="415" bestFit="1" customWidth="1"/>
    <col min="8721" max="8724" width="7.86328125" style="415" customWidth="1"/>
    <col min="8725" max="8725" width="9.73046875" style="415" customWidth="1"/>
    <col min="8726" max="8726" width="7.86328125" style="415" customWidth="1"/>
    <col min="8727" max="8727" width="8.265625" style="415" bestFit="1" customWidth="1"/>
    <col min="8728" max="8749" width="7.86328125" style="415" customWidth="1"/>
    <col min="8750" max="8750" width="23.265625" style="415" customWidth="1"/>
    <col min="8751" max="8751" width="28.265625" style="415" customWidth="1"/>
    <col min="8752" max="8752" width="33.59765625" style="415" customWidth="1"/>
    <col min="8753" max="8753" width="17.3984375" style="415" customWidth="1"/>
    <col min="8754" max="8760" width="0" style="415" hidden="1" customWidth="1"/>
    <col min="8761" max="8961" width="9.1328125" style="415"/>
    <col min="8962" max="8962" width="9.73046875" style="415" customWidth="1"/>
    <col min="8963" max="8963" width="0" style="415" hidden="1" customWidth="1"/>
    <col min="8964" max="8964" width="39.86328125" style="415" customWidth="1"/>
    <col min="8965" max="8965" width="11.3984375" style="415" customWidth="1"/>
    <col min="8966" max="8966" width="16.3984375" style="415" customWidth="1"/>
    <col min="8967" max="8967" width="10.73046875" style="415" bestFit="1" customWidth="1"/>
    <col min="8968" max="8970" width="10.73046875" style="415" customWidth="1"/>
    <col min="8971" max="8971" width="14.3984375" style="415" customWidth="1"/>
    <col min="8972" max="8972" width="17.73046875" style="415" customWidth="1"/>
    <col min="8973" max="8973" width="14.3984375" style="415" customWidth="1"/>
    <col min="8974" max="8975" width="7.86328125" style="415" customWidth="1"/>
    <col min="8976" max="8976" width="9.59765625" style="415" bestFit="1" customWidth="1"/>
    <col min="8977" max="8980" width="7.86328125" style="415" customWidth="1"/>
    <col min="8981" max="8981" width="9.73046875" style="415" customWidth="1"/>
    <col min="8982" max="8982" width="7.86328125" style="415" customWidth="1"/>
    <col min="8983" max="8983" width="8.265625" style="415" bestFit="1" customWidth="1"/>
    <col min="8984" max="9005" width="7.86328125" style="415" customWidth="1"/>
    <col min="9006" max="9006" width="23.265625" style="415" customWidth="1"/>
    <col min="9007" max="9007" width="28.265625" style="415" customWidth="1"/>
    <col min="9008" max="9008" width="33.59765625" style="415" customWidth="1"/>
    <col min="9009" max="9009" width="17.3984375" style="415" customWidth="1"/>
    <col min="9010" max="9016" width="0" style="415" hidden="1" customWidth="1"/>
    <col min="9017" max="9217" width="9.1328125" style="415"/>
    <col min="9218" max="9218" width="9.73046875" style="415" customWidth="1"/>
    <col min="9219" max="9219" width="0" style="415" hidden="1" customWidth="1"/>
    <col min="9220" max="9220" width="39.86328125" style="415" customWidth="1"/>
    <col min="9221" max="9221" width="11.3984375" style="415" customWidth="1"/>
    <col min="9222" max="9222" width="16.3984375" style="415" customWidth="1"/>
    <col min="9223" max="9223" width="10.73046875" style="415" bestFit="1" customWidth="1"/>
    <col min="9224" max="9226" width="10.73046875" style="415" customWidth="1"/>
    <col min="9227" max="9227" width="14.3984375" style="415" customWidth="1"/>
    <col min="9228" max="9228" width="17.73046875" style="415" customWidth="1"/>
    <col min="9229" max="9229" width="14.3984375" style="415" customWidth="1"/>
    <col min="9230" max="9231" width="7.86328125" style="415" customWidth="1"/>
    <col min="9232" max="9232" width="9.59765625" style="415" bestFit="1" customWidth="1"/>
    <col min="9233" max="9236" width="7.86328125" style="415" customWidth="1"/>
    <col min="9237" max="9237" width="9.73046875" style="415" customWidth="1"/>
    <col min="9238" max="9238" width="7.86328125" style="415" customWidth="1"/>
    <col min="9239" max="9239" width="8.265625" style="415" bestFit="1" customWidth="1"/>
    <col min="9240" max="9261" width="7.86328125" style="415" customWidth="1"/>
    <col min="9262" max="9262" width="23.265625" style="415" customWidth="1"/>
    <col min="9263" max="9263" width="28.265625" style="415" customWidth="1"/>
    <col min="9264" max="9264" width="33.59765625" style="415" customWidth="1"/>
    <col min="9265" max="9265" width="17.3984375" style="415" customWidth="1"/>
    <col min="9266" max="9272" width="0" style="415" hidden="1" customWidth="1"/>
    <col min="9273" max="9473" width="9.1328125" style="415"/>
    <col min="9474" max="9474" width="9.73046875" style="415" customWidth="1"/>
    <col min="9475" max="9475" width="0" style="415" hidden="1" customWidth="1"/>
    <col min="9476" max="9476" width="39.86328125" style="415" customWidth="1"/>
    <col min="9477" max="9477" width="11.3984375" style="415" customWidth="1"/>
    <col min="9478" max="9478" width="16.3984375" style="415" customWidth="1"/>
    <col min="9479" max="9479" width="10.73046875" style="415" bestFit="1" customWidth="1"/>
    <col min="9480" max="9482" width="10.73046875" style="415" customWidth="1"/>
    <col min="9483" max="9483" width="14.3984375" style="415" customWidth="1"/>
    <col min="9484" max="9484" width="17.73046875" style="415" customWidth="1"/>
    <col min="9485" max="9485" width="14.3984375" style="415" customWidth="1"/>
    <col min="9486" max="9487" width="7.86328125" style="415" customWidth="1"/>
    <col min="9488" max="9488" width="9.59765625" style="415" bestFit="1" customWidth="1"/>
    <col min="9489" max="9492" width="7.86328125" style="415" customWidth="1"/>
    <col min="9493" max="9493" width="9.73046875" style="415" customWidth="1"/>
    <col min="9494" max="9494" width="7.86328125" style="415" customWidth="1"/>
    <col min="9495" max="9495" width="8.265625" style="415" bestFit="1" customWidth="1"/>
    <col min="9496" max="9517" width="7.86328125" style="415" customWidth="1"/>
    <col min="9518" max="9518" width="23.265625" style="415" customWidth="1"/>
    <col min="9519" max="9519" width="28.265625" style="415" customWidth="1"/>
    <col min="9520" max="9520" width="33.59765625" style="415" customWidth="1"/>
    <col min="9521" max="9521" width="17.3984375" style="415" customWidth="1"/>
    <col min="9522" max="9528" width="0" style="415" hidden="1" customWidth="1"/>
    <col min="9529" max="9729" width="9.1328125" style="415"/>
    <col min="9730" max="9730" width="9.73046875" style="415" customWidth="1"/>
    <col min="9731" max="9731" width="0" style="415" hidden="1" customWidth="1"/>
    <col min="9732" max="9732" width="39.86328125" style="415" customWidth="1"/>
    <col min="9733" max="9733" width="11.3984375" style="415" customWidth="1"/>
    <col min="9734" max="9734" width="16.3984375" style="415" customWidth="1"/>
    <col min="9735" max="9735" width="10.73046875" style="415" bestFit="1" customWidth="1"/>
    <col min="9736" max="9738" width="10.73046875" style="415" customWidth="1"/>
    <col min="9739" max="9739" width="14.3984375" style="415" customWidth="1"/>
    <col min="9740" max="9740" width="17.73046875" style="415" customWidth="1"/>
    <col min="9741" max="9741" width="14.3984375" style="415" customWidth="1"/>
    <col min="9742" max="9743" width="7.86328125" style="415" customWidth="1"/>
    <col min="9744" max="9744" width="9.59765625" style="415" bestFit="1" customWidth="1"/>
    <col min="9745" max="9748" width="7.86328125" style="415" customWidth="1"/>
    <col min="9749" max="9749" width="9.73046875" style="415" customWidth="1"/>
    <col min="9750" max="9750" width="7.86328125" style="415" customWidth="1"/>
    <col min="9751" max="9751" width="8.265625" style="415" bestFit="1" customWidth="1"/>
    <col min="9752" max="9773" width="7.86328125" style="415" customWidth="1"/>
    <col min="9774" max="9774" width="23.265625" style="415" customWidth="1"/>
    <col min="9775" max="9775" width="28.265625" style="415" customWidth="1"/>
    <col min="9776" max="9776" width="33.59765625" style="415" customWidth="1"/>
    <col min="9777" max="9777" width="17.3984375" style="415" customWidth="1"/>
    <col min="9778" max="9784" width="0" style="415" hidden="1" customWidth="1"/>
    <col min="9785" max="9985" width="9.1328125" style="415"/>
    <col min="9986" max="9986" width="9.73046875" style="415" customWidth="1"/>
    <col min="9987" max="9987" width="0" style="415" hidden="1" customWidth="1"/>
    <col min="9988" max="9988" width="39.86328125" style="415" customWidth="1"/>
    <col min="9989" max="9989" width="11.3984375" style="415" customWidth="1"/>
    <col min="9990" max="9990" width="16.3984375" style="415" customWidth="1"/>
    <col min="9991" max="9991" width="10.73046875" style="415" bestFit="1" customWidth="1"/>
    <col min="9992" max="9994" width="10.73046875" style="415" customWidth="1"/>
    <col min="9995" max="9995" width="14.3984375" style="415" customWidth="1"/>
    <col min="9996" max="9996" width="17.73046875" style="415" customWidth="1"/>
    <col min="9997" max="9997" width="14.3984375" style="415" customWidth="1"/>
    <col min="9998" max="9999" width="7.86328125" style="415" customWidth="1"/>
    <col min="10000" max="10000" width="9.59765625" style="415" bestFit="1" customWidth="1"/>
    <col min="10001" max="10004" width="7.86328125" style="415" customWidth="1"/>
    <col min="10005" max="10005" width="9.73046875" style="415" customWidth="1"/>
    <col min="10006" max="10006" width="7.86328125" style="415" customWidth="1"/>
    <col min="10007" max="10007" width="8.265625" style="415" bestFit="1" customWidth="1"/>
    <col min="10008" max="10029" width="7.86328125" style="415" customWidth="1"/>
    <col min="10030" max="10030" width="23.265625" style="415" customWidth="1"/>
    <col min="10031" max="10031" width="28.265625" style="415" customWidth="1"/>
    <col min="10032" max="10032" width="33.59765625" style="415" customWidth="1"/>
    <col min="10033" max="10033" width="17.3984375" style="415" customWidth="1"/>
    <col min="10034" max="10040" width="0" style="415" hidden="1" customWidth="1"/>
    <col min="10041" max="10241" width="9.1328125" style="415"/>
    <col min="10242" max="10242" width="9.73046875" style="415" customWidth="1"/>
    <col min="10243" max="10243" width="0" style="415" hidden="1" customWidth="1"/>
    <col min="10244" max="10244" width="39.86328125" style="415" customWidth="1"/>
    <col min="10245" max="10245" width="11.3984375" style="415" customWidth="1"/>
    <col min="10246" max="10246" width="16.3984375" style="415" customWidth="1"/>
    <col min="10247" max="10247" width="10.73046875" style="415" bestFit="1" customWidth="1"/>
    <col min="10248" max="10250" width="10.73046875" style="415" customWidth="1"/>
    <col min="10251" max="10251" width="14.3984375" style="415" customWidth="1"/>
    <col min="10252" max="10252" width="17.73046875" style="415" customWidth="1"/>
    <col min="10253" max="10253" width="14.3984375" style="415" customWidth="1"/>
    <col min="10254" max="10255" width="7.86328125" style="415" customWidth="1"/>
    <col min="10256" max="10256" width="9.59765625" style="415" bestFit="1" customWidth="1"/>
    <col min="10257" max="10260" width="7.86328125" style="415" customWidth="1"/>
    <col min="10261" max="10261" width="9.73046875" style="415" customWidth="1"/>
    <col min="10262" max="10262" width="7.86328125" style="415" customWidth="1"/>
    <col min="10263" max="10263" width="8.265625" style="415" bestFit="1" customWidth="1"/>
    <col min="10264" max="10285" width="7.86328125" style="415" customWidth="1"/>
    <col min="10286" max="10286" width="23.265625" style="415" customWidth="1"/>
    <col min="10287" max="10287" width="28.265625" style="415" customWidth="1"/>
    <col min="10288" max="10288" width="33.59765625" style="415" customWidth="1"/>
    <col min="10289" max="10289" width="17.3984375" style="415" customWidth="1"/>
    <col min="10290" max="10296" width="0" style="415" hidden="1" customWidth="1"/>
    <col min="10297" max="10497" width="9.1328125" style="415"/>
    <col min="10498" max="10498" width="9.73046875" style="415" customWidth="1"/>
    <col min="10499" max="10499" width="0" style="415" hidden="1" customWidth="1"/>
    <col min="10500" max="10500" width="39.86328125" style="415" customWidth="1"/>
    <col min="10501" max="10501" width="11.3984375" style="415" customWidth="1"/>
    <col min="10502" max="10502" width="16.3984375" style="415" customWidth="1"/>
    <col min="10503" max="10503" width="10.73046875" style="415" bestFit="1" customWidth="1"/>
    <col min="10504" max="10506" width="10.73046875" style="415" customWidth="1"/>
    <col min="10507" max="10507" width="14.3984375" style="415" customWidth="1"/>
    <col min="10508" max="10508" width="17.73046875" style="415" customWidth="1"/>
    <col min="10509" max="10509" width="14.3984375" style="415" customWidth="1"/>
    <col min="10510" max="10511" width="7.86328125" style="415" customWidth="1"/>
    <col min="10512" max="10512" width="9.59765625" style="415" bestFit="1" customWidth="1"/>
    <col min="10513" max="10516" width="7.86328125" style="415" customWidth="1"/>
    <col min="10517" max="10517" width="9.73046875" style="415" customWidth="1"/>
    <col min="10518" max="10518" width="7.86328125" style="415" customWidth="1"/>
    <col min="10519" max="10519" width="8.265625" style="415" bestFit="1" customWidth="1"/>
    <col min="10520" max="10541" width="7.86328125" style="415" customWidth="1"/>
    <col min="10542" max="10542" width="23.265625" style="415" customWidth="1"/>
    <col min="10543" max="10543" width="28.265625" style="415" customWidth="1"/>
    <col min="10544" max="10544" width="33.59765625" style="415" customWidth="1"/>
    <col min="10545" max="10545" width="17.3984375" style="415" customWidth="1"/>
    <col min="10546" max="10552" width="0" style="415" hidden="1" customWidth="1"/>
    <col min="10553" max="10753" width="9.1328125" style="415"/>
    <col min="10754" max="10754" width="9.73046875" style="415" customWidth="1"/>
    <col min="10755" max="10755" width="0" style="415" hidden="1" customWidth="1"/>
    <col min="10756" max="10756" width="39.86328125" style="415" customWidth="1"/>
    <col min="10757" max="10757" width="11.3984375" style="415" customWidth="1"/>
    <col min="10758" max="10758" width="16.3984375" style="415" customWidth="1"/>
    <col min="10759" max="10759" width="10.73046875" style="415" bestFit="1" customWidth="1"/>
    <col min="10760" max="10762" width="10.73046875" style="415" customWidth="1"/>
    <col min="10763" max="10763" width="14.3984375" style="415" customWidth="1"/>
    <col min="10764" max="10764" width="17.73046875" style="415" customWidth="1"/>
    <col min="10765" max="10765" width="14.3984375" style="415" customWidth="1"/>
    <col min="10766" max="10767" width="7.86328125" style="415" customWidth="1"/>
    <col min="10768" max="10768" width="9.59765625" style="415" bestFit="1" customWidth="1"/>
    <col min="10769" max="10772" width="7.86328125" style="415" customWidth="1"/>
    <col min="10773" max="10773" width="9.73046875" style="415" customWidth="1"/>
    <col min="10774" max="10774" width="7.86328125" style="415" customWidth="1"/>
    <col min="10775" max="10775" width="8.265625" style="415" bestFit="1" customWidth="1"/>
    <col min="10776" max="10797" width="7.86328125" style="415" customWidth="1"/>
    <col min="10798" max="10798" width="23.265625" style="415" customWidth="1"/>
    <col min="10799" max="10799" width="28.265625" style="415" customWidth="1"/>
    <col min="10800" max="10800" width="33.59765625" style="415" customWidth="1"/>
    <col min="10801" max="10801" width="17.3984375" style="415" customWidth="1"/>
    <col min="10802" max="10808" width="0" style="415" hidden="1" customWidth="1"/>
    <col min="10809" max="11009" width="9.1328125" style="415"/>
    <col min="11010" max="11010" width="9.73046875" style="415" customWidth="1"/>
    <col min="11011" max="11011" width="0" style="415" hidden="1" customWidth="1"/>
    <col min="11012" max="11012" width="39.86328125" style="415" customWidth="1"/>
    <col min="11013" max="11013" width="11.3984375" style="415" customWidth="1"/>
    <col min="11014" max="11014" width="16.3984375" style="415" customWidth="1"/>
    <col min="11015" max="11015" width="10.73046875" style="415" bestFit="1" customWidth="1"/>
    <col min="11016" max="11018" width="10.73046875" style="415" customWidth="1"/>
    <col min="11019" max="11019" width="14.3984375" style="415" customWidth="1"/>
    <col min="11020" max="11020" width="17.73046875" style="415" customWidth="1"/>
    <col min="11021" max="11021" width="14.3984375" style="415" customWidth="1"/>
    <col min="11022" max="11023" width="7.86328125" style="415" customWidth="1"/>
    <col min="11024" max="11024" width="9.59765625" style="415" bestFit="1" customWidth="1"/>
    <col min="11025" max="11028" width="7.86328125" style="415" customWidth="1"/>
    <col min="11029" max="11029" width="9.73046875" style="415" customWidth="1"/>
    <col min="11030" max="11030" width="7.86328125" style="415" customWidth="1"/>
    <col min="11031" max="11031" width="8.265625" style="415" bestFit="1" customWidth="1"/>
    <col min="11032" max="11053" width="7.86328125" style="415" customWidth="1"/>
    <col min="11054" max="11054" width="23.265625" style="415" customWidth="1"/>
    <col min="11055" max="11055" width="28.265625" style="415" customWidth="1"/>
    <col min="11056" max="11056" width="33.59765625" style="415" customWidth="1"/>
    <col min="11057" max="11057" width="17.3984375" style="415" customWidth="1"/>
    <col min="11058" max="11064" width="0" style="415" hidden="1" customWidth="1"/>
    <col min="11065" max="11265" width="9.1328125" style="415"/>
    <col min="11266" max="11266" width="9.73046875" style="415" customWidth="1"/>
    <col min="11267" max="11267" width="0" style="415" hidden="1" customWidth="1"/>
    <col min="11268" max="11268" width="39.86328125" style="415" customWidth="1"/>
    <col min="11269" max="11269" width="11.3984375" style="415" customWidth="1"/>
    <col min="11270" max="11270" width="16.3984375" style="415" customWidth="1"/>
    <col min="11271" max="11271" width="10.73046875" style="415" bestFit="1" customWidth="1"/>
    <col min="11272" max="11274" width="10.73046875" style="415" customWidth="1"/>
    <col min="11275" max="11275" width="14.3984375" style="415" customWidth="1"/>
    <col min="11276" max="11276" width="17.73046875" style="415" customWidth="1"/>
    <col min="11277" max="11277" width="14.3984375" style="415" customWidth="1"/>
    <col min="11278" max="11279" width="7.86328125" style="415" customWidth="1"/>
    <col min="11280" max="11280" width="9.59765625" style="415" bestFit="1" customWidth="1"/>
    <col min="11281" max="11284" width="7.86328125" style="415" customWidth="1"/>
    <col min="11285" max="11285" width="9.73046875" style="415" customWidth="1"/>
    <col min="11286" max="11286" width="7.86328125" style="415" customWidth="1"/>
    <col min="11287" max="11287" width="8.265625" style="415" bestFit="1" customWidth="1"/>
    <col min="11288" max="11309" width="7.86328125" style="415" customWidth="1"/>
    <col min="11310" max="11310" width="23.265625" style="415" customWidth="1"/>
    <col min="11311" max="11311" width="28.265625" style="415" customWidth="1"/>
    <col min="11312" max="11312" width="33.59765625" style="415" customWidth="1"/>
    <col min="11313" max="11313" width="17.3984375" style="415" customWidth="1"/>
    <col min="11314" max="11320" width="0" style="415" hidden="1" customWidth="1"/>
    <col min="11321" max="11521" width="9.1328125" style="415"/>
    <col min="11522" max="11522" width="9.73046875" style="415" customWidth="1"/>
    <col min="11523" max="11523" width="0" style="415" hidden="1" customWidth="1"/>
    <col min="11524" max="11524" width="39.86328125" style="415" customWidth="1"/>
    <col min="11525" max="11525" width="11.3984375" style="415" customWidth="1"/>
    <col min="11526" max="11526" width="16.3984375" style="415" customWidth="1"/>
    <col min="11527" max="11527" width="10.73046875" style="415" bestFit="1" customWidth="1"/>
    <col min="11528" max="11530" width="10.73046875" style="415" customWidth="1"/>
    <col min="11531" max="11531" width="14.3984375" style="415" customWidth="1"/>
    <col min="11532" max="11532" width="17.73046875" style="415" customWidth="1"/>
    <col min="11533" max="11533" width="14.3984375" style="415" customWidth="1"/>
    <col min="11534" max="11535" width="7.86328125" style="415" customWidth="1"/>
    <col min="11536" max="11536" width="9.59765625" style="415" bestFit="1" customWidth="1"/>
    <col min="11537" max="11540" width="7.86328125" style="415" customWidth="1"/>
    <col min="11541" max="11541" width="9.73046875" style="415" customWidth="1"/>
    <col min="11542" max="11542" width="7.86328125" style="415" customWidth="1"/>
    <col min="11543" max="11543" width="8.265625" style="415" bestFit="1" customWidth="1"/>
    <col min="11544" max="11565" width="7.86328125" style="415" customWidth="1"/>
    <col min="11566" max="11566" width="23.265625" style="415" customWidth="1"/>
    <col min="11567" max="11567" width="28.265625" style="415" customWidth="1"/>
    <col min="11568" max="11568" width="33.59765625" style="415" customWidth="1"/>
    <col min="11569" max="11569" width="17.3984375" style="415" customWidth="1"/>
    <col min="11570" max="11576" width="0" style="415" hidden="1" customWidth="1"/>
    <col min="11577" max="11777" width="9.1328125" style="415"/>
    <col min="11778" max="11778" width="9.73046875" style="415" customWidth="1"/>
    <col min="11779" max="11779" width="0" style="415" hidden="1" customWidth="1"/>
    <col min="11780" max="11780" width="39.86328125" style="415" customWidth="1"/>
    <col min="11781" max="11781" width="11.3984375" style="415" customWidth="1"/>
    <col min="11782" max="11782" width="16.3984375" style="415" customWidth="1"/>
    <col min="11783" max="11783" width="10.73046875" style="415" bestFit="1" customWidth="1"/>
    <col min="11784" max="11786" width="10.73046875" style="415" customWidth="1"/>
    <col min="11787" max="11787" width="14.3984375" style="415" customWidth="1"/>
    <col min="11788" max="11788" width="17.73046875" style="415" customWidth="1"/>
    <col min="11789" max="11789" width="14.3984375" style="415" customWidth="1"/>
    <col min="11790" max="11791" width="7.86328125" style="415" customWidth="1"/>
    <col min="11792" max="11792" width="9.59765625" style="415" bestFit="1" customWidth="1"/>
    <col min="11793" max="11796" width="7.86328125" style="415" customWidth="1"/>
    <col min="11797" max="11797" width="9.73046875" style="415" customWidth="1"/>
    <col min="11798" max="11798" width="7.86328125" style="415" customWidth="1"/>
    <col min="11799" max="11799" width="8.265625" style="415" bestFit="1" customWidth="1"/>
    <col min="11800" max="11821" width="7.86328125" style="415" customWidth="1"/>
    <col min="11822" max="11822" width="23.265625" style="415" customWidth="1"/>
    <col min="11823" max="11823" width="28.265625" style="415" customWidth="1"/>
    <col min="11824" max="11824" width="33.59765625" style="415" customWidth="1"/>
    <col min="11825" max="11825" width="17.3984375" style="415" customWidth="1"/>
    <col min="11826" max="11832" width="0" style="415" hidden="1" customWidth="1"/>
    <col min="11833" max="12033" width="9.1328125" style="415"/>
    <col min="12034" max="12034" width="9.73046875" style="415" customWidth="1"/>
    <col min="12035" max="12035" width="0" style="415" hidden="1" customWidth="1"/>
    <col min="12036" max="12036" width="39.86328125" style="415" customWidth="1"/>
    <col min="12037" max="12037" width="11.3984375" style="415" customWidth="1"/>
    <col min="12038" max="12038" width="16.3984375" style="415" customWidth="1"/>
    <col min="12039" max="12039" width="10.73046875" style="415" bestFit="1" customWidth="1"/>
    <col min="12040" max="12042" width="10.73046875" style="415" customWidth="1"/>
    <col min="12043" max="12043" width="14.3984375" style="415" customWidth="1"/>
    <col min="12044" max="12044" width="17.73046875" style="415" customWidth="1"/>
    <col min="12045" max="12045" width="14.3984375" style="415" customWidth="1"/>
    <col min="12046" max="12047" width="7.86328125" style="415" customWidth="1"/>
    <col min="12048" max="12048" width="9.59765625" style="415" bestFit="1" customWidth="1"/>
    <col min="12049" max="12052" width="7.86328125" style="415" customWidth="1"/>
    <col min="12053" max="12053" width="9.73046875" style="415" customWidth="1"/>
    <col min="12054" max="12054" width="7.86328125" style="415" customWidth="1"/>
    <col min="12055" max="12055" width="8.265625" style="415" bestFit="1" customWidth="1"/>
    <col min="12056" max="12077" width="7.86328125" style="415" customWidth="1"/>
    <col min="12078" max="12078" width="23.265625" style="415" customWidth="1"/>
    <col min="12079" max="12079" width="28.265625" style="415" customWidth="1"/>
    <col min="12080" max="12080" width="33.59765625" style="415" customWidth="1"/>
    <col min="12081" max="12081" width="17.3984375" style="415" customWidth="1"/>
    <col min="12082" max="12088" width="0" style="415" hidden="1" customWidth="1"/>
    <col min="12089" max="12289" width="9.1328125" style="415"/>
    <col min="12290" max="12290" width="9.73046875" style="415" customWidth="1"/>
    <col min="12291" max="12291" width="0" style="415" hidden="1" customWidth="1"/>
    <col min="12292" max="12292" width="39.86328125" style="415" customWidth="1"/>
    <col min="12293" max="12293" width="11.3984375" style="415" customWidth="1"/>
    <col min="12294" max="12294" width="16.3984375" style="415" customWidth="1"/>
    <col min="12295" max="12295" width="10.73046875" style="415" bestFit="1" customWidth="1"/>
    <col min="12296" max="12298" width="10.73046875" style="415" customWidth="1"/>
    <col min="12299" max="12299" width="14.3984375" style="415" customWidth="1"/>
    <col min="12300" max="12300" width="17.73046875" style="415" customWidth="1"/>
    <col min="12301" max="12301" width="14.3984375" style="415" customWidth="1"/>
    <col min="12302" max="12303" width="7.86328125" style="415" customWidth="1"/>
    <col min="12304" max="12304" width="9.59765625" style="415" bestFit="1" customWidth="1"/>
    <col min="12305" max="12308" width="7.86328125" style="415" customWidth="1"/>
    <col min="12309" max="12309" width="9.73046875" style="415" customWidth="1"/>
    <col min="12310" max="12310" width="7.86328125" style="415" customWidth="1"/>
    <col min="12311" max="12311" width="8.265625" style="415" bestFit="1" customWidth="1"/>
    <col min="12312" max="12333" width="7.86328125" style="415" customWidth="1"/>
    <col min="12334" max="12334" width="23.265625" style="415" customWidth="1"/>
    <col min="12335" max="12335" width="28.265625" style="415" customWidth="1"/>
    <col min="12336" max="12336" width="33.59765625" style="415" customWidth="1"/>
    <col min="12337" max="12337" width="17.3984375" style="415" customWidth="1"/>
    <col min="12338" max="12344" width="0" style="415" hidden="1" customWidth="1"/>
    <col min="12345" max="12545" width="9.1328125" style="415"/>
    <col min="12546" max="12546" width="9.73046875" style="415" customWidth="1"/>
    <col min="12547" max="12547" width="0" style="415" hidden="1" customWidth="1"/>
    <col min="12548" max="12548" width="39.86328125" style="415" customWidth="1"/>
    <col min="12549" max="12549" width="11.3984375" style="415" customWidth="1"/>
    <col min="12550" max="12550" width="16.3984375" style="415" customWidth="1"/>
    <col min="12551" max="12551" width="10.73046875" style="415" bestFit="1" customWidth="1"/>
    <col min="12552" max="12554" width="10.73046875" style="415" customWidth="1"/>
    <col min="12555" max="12555" width="14.3984375" style="415" customWidth="1"/>
    <col min="12556" max="12556" width="17.73046875" style="415" customWidth="1"/>
    <col min="12557" max="12557" width="14.3984375" style="415" customWidth="1"/>
    <col min="12558" max="12559" width="7.86328125" style="415" customWidth="1"/>
    <col min="12560" max="12560" width="9.59765625" style="415" bestFit="1" customWidth="1"/>
    <col min="12561" max="12564" width="7.86328125" style="415" customWidth="1"/>
    <col min="12565" max="12565" width="9.73046875" style="415" customWidth="1"/>
    <col min="12566" max="12566" width="7.86328125" style="415" customWidth="1"/>
    <col min="12567" max="12567" width="8.265625" style="415" bestFit="1" customWidth="1"/>
    <col min="12568" max="12589" width="7.86328125" style="415" customWidth="1"/>
    <col min="12590" max="12590" width="23.265625" style="415" customWidth="1"/>
    <col min="12591" max="12591" width="28.265625" style="415" customWidth="1"/>
    <col min="12592" max="12592" width="33.59765625" style="415" customWidth="1"/>
    <col min="12593" max="12593" width="17.3984375" style="415" customWidth="1"/>
    <col min="12594" max="12600" width="0" style="415" hidden="1" customWidth="1"/>
    <col min="12601" max="12801" width="9.1328125" style="415"/>
    <col min="12802" max="12802" width="9.73046875" style="415" customWidth="1"/>
    <col min="12803" max="12803" width="0" style="415" hidden="1" customWidth="1"/>
    <col min="12804" max="12804" width="39.86328125" style="415" customWidth="1"/>
    <col min="12805" max="12805" width="11.3984375" style="415" customWidth="1"/>
    <col min="12806" max="12806" width="16.3984375" style="415" customWidth="1"/>
    <col min="12807" max="12807" width="10.73046875" style="415" bestFit="1" customWidth="1"/>
    <col min="12808" max="12810" width="10.73046875" style="415" customWidth="1"/>
    <col min="12811" max="12811" width="14.3984375" style="415" customWidth="1"/>
    <col min="12812" max="12812" width="17.73046875" style="415" customWidth="1"/>
    <col min="12813" max="12813" width="14.3984375" style="415" customWidth="1"/>
    <col min="12814" max="12815" width="7.86328125" style="415" customWidth="1"/>
    <col min="12816" max="12816" width="9.59765625" style="415" bestFit="1" customWidth="1"/>
    <col min="12817" max="12820" width="7.86328125" style="415" customWidth="1"/>
    <col min="12821" max="12821" width="9.73046875" style="415" customWidth="1"/>
    <col min="12822" max="12822" width="7.86328125" style="415" customWidth="1"/>
    <col min="12823" max="12823" width="8.265625" style="415" bestFit="1" customWidth="1"/>
    <col min="12824" max="12845" width="7.86328125" style="415" customWidth="1"/>
    <col min="12846" max="12846" width="23.265625" style="415" customWidth="1"/>
    <col min="12847" max="12847" width="28.265625" style="415" customWidth="1"/>
    <col min="12848" max="12848" width="33.59765625" style="415" customWidth="1"/>
    <col min="12849" max="12849" width="17.3984375" style="415" customWidth="1"/>
    <col min="12850" max="12856" width="0" style="415" hidden="1" customWidth="1"/>
    <col min="12857" max="13057" width="9.1328125" style="415"/>
    <col min="13058" max="13058" width="9.73046875" style="415" customWidth="1"/>
    <col min="13059" max="13059" width="0" style="415" hidden="1" customWidth="1"/>
    <col min="13060" max="13060" width="39.86328125" style="415" customWidth="1"/>
    <col min="13061" max="13061" width="11.3984375" style="415" customWidth="1"/>
    <col min="13062" max="13062" width="16.3984375" style="415" customWidth="1"/>
    <col min="13063" max="13063" width="10.73046875" style="415" bestFit="1" customWidth="1"/>
    <col min="13064" max="13066" width="10.73046875" style="415" customWidth="1"/>
    <col min="13067" max="13067" width="14.3984375" style="415" customWidth="1"/>
    <col min="13068" max="13068" width="17.73046875" style="415" customWidth="1"/>
    <col min="13069" max="13069" width="14.3984375" style="415" customWidth="1"/>
    <col min="13070" max="13071" width="7.86328125" style="415" customWidth="1"/>
    <col min="13072" max="13072" width="9.59765625" style="415" bestFit="1" customWidth="1"/>
    <col min="13073" max="13076" width="7.86328125" style="415" customWidth="1"/>
    <col min="13077" max="13077" width="9.73046875" style="415" customWidth="1"/>
    <col min="13078" max="13078" width="7.86328125" style="415" customWidth="1"/>
    <col min="13079" max="13079" width="8.265625" style="415" bestFit="1" customWidth="1"/>
    <col min="13080" max="13101" width="7.86328125" style="415" customWidth="1"/>
    <col min="13102" max="13102" width="23.265625" style="415" customWidth="1"/>
    <col min="13103" max="13103" width="28.265625" style="415" customWidth="1"/>
    <col min="13104" max="13104" width="33.59765625" style="415" customWidth="1"/>
    <col min="13105" max="13105" width="17.3984375" style="415" customWidth="1"/>
    <col min="13106" max="13112" width="0" style="415" hidden="1" customWidth="1"/>
    <col min="13113" max="13313" width="9.1328125" style="415"/>
    <col min="13314" max="13314" width="9.73046875" style="415" customWidth="1"/>
    <col min="13315" max="13315" width="0" style="415" hidden="1" customWidth="1"/>
    <col min="13316" max="13316" width="39.86328125" style="415" customWidth="1"/>
    <col min="13317" max="13317" width="11.3984375" style="415" customWidth="1"/>
    <col min="13318" max="13318" width="16.3984375" style="415" customWidth="1"/>
    <col min="13319" max="13319" width="10.73046875" style="415" bestFit="1" customWidth="1"/>
    <col min="13320" max="13322" width="10.73046875" style="415" customWidth="1"/>
    <col min="13323" max="13323" width="14.3984375" style="415" customWidth="1"/>
    <col min="13324" max="13324" width="17.73046875" style="415" customWidth="1"/>
    <col min="13325" max="13325" width="14.3984375" style="415" customWidth="1"/>
    <col min="13326" max="13327" width="7.86328125" style="415" customWidth="1"/>
    <col min="13328" max="13328" width="9.59765625" style="415" bestFit="1" customWidth="1"/>
    <col min="13329" max="13332" width="7.86328125" style="415" customWidth="1"/>
    <col min="13333" max="13333" width="9.73046875" style="415" customWidth="1"/>
    <col min="13334" max="13334" width="7.86328125" style="415" customWidth="1"/>
    <col min="13335" max="13335" width="8.265625" style="415" bestFit="1" customWidth="1"/>
    <col min="13336" max="13357" width="7.86328125" style="415" customWidth="1"/>
    <col min="13358" max="13358" width="23.265625" style="415" customWidth="1"/>
    <col min="13359" max="13359" width="28.265625" style="415" customWidth="1"/>
    <col min="13360" max="13360" width="33.59765625" style="415" customWidth="1"/>
    <col min="13361" max="13361" width="17.3984375" style="415" customWidth="1"/>
    <col min="13362" max="13368" width="0" style="415" hidden="1" customWidth="1"/>
    <col min="13369" max="13569" width="9.1328125" style="415"/>
    <col min="13570" max="13570" width="9.73046875" style="415" customWidth="1"/>
    <col min="13571" max="13571" width="0" style="415" hidden="1" customWidth="1"/>
    <col min="13572" max="13572" width="39.86328125" style="415" customWidth="1"/>
    <col min="13573" max="13573" width="11.3984375" style="415" customWidth="1"/>
    <col min="13574" max="13574" width="16.3984375" style="415" customWidth="1"/>
    <col min="13575" max="13575" width="10.73046875" style="415" bestFit="1" customWidth="1"/>
    <col min="13576" max="13578" width="10.73046875" style="415" customWidth="1"/>
    <col min="13579" max="13579" width="14.3984375" style="415" customWidth="1"/>
    <col min="13580" max="13580" width="17.73046875" style="415" customWidth="1"/>
    <col min="13581" max="13581" width="14.3984375" style="415" customWidth="1"/>
    <col min="13582" max="13583" width="7.86328125" style="415" customWidth="1"/>
    <col min="13584" max="13584" width="9.59765625" style="415" bestFit="1" customWidth="1"/>
    <col min="13585" max="13588" width="7.86328125" style="415" customWidth="1"/>
    <col min="13589" max="13589" width="9.73046875" style="415" customWidth="1"/>
    <col min="13590" max="13590" width="7.86328125" style="415" customWidth="1"/>
    <col min="13591" max="13591" width="8.265625" style="415" bestFit="1" customWidth="1"/>
    <col min="13592" max="13613" width="7.86328125" style="415" customWidth="1"/>
    <col min="13614" max="13614" width="23.265625" style="415" customWidth="1"/>
    <col min="13615" max="13615" width="28.265625" style="415" customWidth="1"/>
    <col min="13616" max="13616" width="33.59765625" style="415" customWidth="1"/>
    <col min="13617" max="13617" width="17.3984375" style="415" customWidth="1"/>
    <col min="13618" max="13624" width="0" style="415" hidden="1" customWidth="1"/>
    <col min="13625" max="13825" width="9.1328125" style="415"/>
    <col min="13826" max="13826" width="9.73046875" style="415" customWidth="1"/>
    <col min="13827" max="13827" width="0" style="415" hidden="1" customWidth="1"/>
    <col min="13828" max="13828" width="39.86328125" style="415" customWidth="1"/>
    <col min="13829" max="13829" width="11.3984375" style="415" customWidth="1"/>
    <col min="13830" max="13830" width="16.3984375" style="415" customWidth="1"/>
    <col min="13831" max="13831" width="10.73046875" style="415" bestFit="1" customWidth="1"/>
    <col min="13832" max="13834" width="10.73046875" style="415" customWidth="1"/>
    <col min="13835" max="13835" width="14.3984375" style="415" customWidth="1"/>
    <col min="13836" max="13836" width="17.73046875" style="415" customWidth="1"/>
    <col min="13837" max="13837" width="14.3984375" style="415" customWidth="1"/>
    <col min="13838" max="13839" width="7.86328125" style="415" customWidth="1"/>
    <col min="13840" max="13840" width="9.59765625" style="415" bestFit="1" customWidth="1"/>
    <col min="13841" max="13844" width="7.86328125" style="415" customWidth="1"/>
    <col min="13845" max="13845" width="9.73046875" style="415" customWidth="1"/>
    <col min="13846" max="13846" width="7.86328125" style="415" customWidth="1"/>
    <col min="13847" max="13847" width="8.265625" style="415" bestFit="1" customWidth="1"/>
    <col min="13848" max="13869" width="7.86328125" style="415" customWidth="1"/>
    <col min="13870" max="13870" width="23.265625" style="415" customWidth="1"/>
    <col min="13871" max="13871" width="28.265625" style="415" customWidth="1"/>
    <col min="13872" max="13872" width="33.59765625" style="415" customWidth="1"/>
    <col min="13873" max="13873" width="17.3984375" style="415" customWidth="1"/>
    <col min="13874" max="13880" width="0" style="415" hidden="1" customWidth="1"/>
    <col min="13881" max="14081" width="9.1328125" style="415"/>
    <col min="14082" max="14082" width="9.73046875" style="415" customWidth="1"/>
    <col min="14083" max="14083" width="0" style="415" hidden="1" customWidth="1"/>
    <col min="14084" max="14084" width="39.86328125" style="415" customWidth="1"/>
    <col min="14085" max="14085" width="11.3984375" style="415" customWidth="1"/>
    <col min="14086" max="14086" width="16.3984375" style="415" customWidth="1"/>
    <col min="14087" max="14087" width="10.73046875" style="415" bestFit="1" customWidth="1"/>
    <col min="14088" max="14090" width="10.73046875" style="415" customWidth="1"/>
    <col min="14091" max="14091" width="14.3984375" style="415" customWidth="1"/>
    <col min="14092" max="14092" width="17.73046875" style="415" customWidth="1"/>
    <col min="14093" max="14093" width="14.3984375" style="415" customWidth="1"/>
    <col min="14094" max="14095" width="7.86328125" style="415" customWidth="1"/>
    <col min="14096" max="14096" width="9.59765625" style="415" bestFit="1" customWidth="1"/>
    <col min="14097" max="14100" width="7.86328125" style="415" customWidth="1"/>
    <col min="14101" max="14101" width="9.73046875" style="415" customWidth="1"/>
    <col min="14102" max="14102" width="7.86328125" style="415" customWidth="1"/>
    <col min="14103" max="14103" width="8.265625" style="415" bestFit="1" customWidth="1"/>
    <col min="14104" max="14125" width="7.86328125" style="415" customWidth="1"/>
    <col min="14126" max="14126" width="23.265625" style="415" customWidth="1"/>
    <col min="14127" max="14127" width="28.265625" style="415" customWidth="1"/>
    <col min="14128" max="14128" width="33.59765625" style="415" customWidth="1"/>
    <col min="14129" max="14129" width="17.3984375" style="415" customWidth="1"/>
    <col min="14130" max="14136" width="0" style="415" hidden="1" customWidth="1"/>
    <col min="14137" max="14337" width="9.1328125" style="415"/>
    <col min="14338" max="14338" width="9.73046875" style="415" customWidth="1"/>
    <col min="14339" max="14339" width="0" style="415" hidden="1" customWidth="1"/>
    <col min="14340" max="14340" width="39.86328125" style="415" customWidth="1"/>
    <col min="14341" max="14341" width="11.3984375" style="415" customWidth="1"/>
    <col min="14342" max="14342" width="16.3984375" style="415" customWidth="1"/>
    <col min="14343" max="14343" width="10.73046875" style="415" bestFit="1" customWidth="1"/>
    <col min="14344" max="14346" width="10.73046875" style="415" customWidth="1"/>
    <col min="14347" max="14347" width="14.3984375" style="415" customWidth="1"/>
    <col min="14348" max="14348" width="17.73046875" style="415" customWidth="1"/>
    <col min="14349" max="14349" width="14.3984375" style="415" customWidth="1"/>
    <col min="14350" max="14351" width="7.86328125" style="415" customWidth="1"/>
    <col min="14352" max="14352" width="9.59765625" style="415" bestFit="1" customWidth="1"/>
    <col min="14353" max="14356" width="7.86328125" style="415" customWidth="1"/>
    <col min="14357" max="14357" width="9.73046875" style="415" customWidth="1"/>
    <col min="14358" max="14358" width="7.86328125" style="415" customWidth="1"/>
    <col min="14359" max="14359" width="8.265625" style="415" bestFit="1" customWidth="1"/>
    <col min="14360" max="14381" width="7.86328125" style="415" customWidth="1"/>
    <col min="14382" max="14382" width="23.265625" style="415" customWidth="1"/>
    <col min="14383" max="14383" width="28.265625" style="415" customWidth="1"/>
    <col min="14384" max="14384" width="33.59765625" style="415" customWidth="1"/>
    <col min="14385" max="14385" width="17.3984375" style="415" customWidth="1"/>
    <col min="14386" max="14392" width="0" style="415" hidden="1" customWidth="1"/>
    <col min="14393" max="14593" width="9.1328125" style="415"/>
    <col min="14594" max="14594" width="9.73046875" style="415" customWidth="1"/>
    <col min="14595" max="14595" width="0" style="415" hidden="1" customWidth="1"/>
    <col min="14596" max="14596" width="39.86328125" style="415" customWidth="1"/>
    <col min="14597" max="14597" width="11.3984375" style="415" customWidth="1"/>
    <col min="14598" max="14598" width="16.3984375" style="415" customWidth="1"/>
    <col min="14599" max="14599" width="10.73046875" style="415" bestFit="1" customWidth="1"/>
    <col min="14600" max="14602" width="10.73046875" style="415" customWidth="1"/>
    <col min="14603" max="14603" width="14.3984375" style="415" customWidth="1"/>
    <col min="14604" max="14604" width="17.73046875" style="415" customWidth="1"/>
    <col min="14605" max="14605" width="14.3984375" style="415" customWidth="1"/>
    <col min="14606" max="14607" width="7.86328125" style="415" customWidth="1"/>
    <col min="14608" max="14608" width="9.59765625" style="415" bestFit="1" customWidth="1"/>
    <col min="14609" max="14612" width="7.86328125" style="415" customWidth="1"/>
    <col min="14613" max="14613" width="9.73046875" style="415" customWidth="1"/>
    <col min="14614" max="14614" width="7.86328125" style="415" customWidth="1"/>
    <col min="14615" max="14615" width="8.265625" style="415" bestFit="1" customWidth="1"/>
    <col min="14616" max="14637" width="7.86328125" style="415" customWidth="1"/>
    <col min="14638" max="14638" width="23.265625" style="415" customWidth="1"/>
    <col min="14639" max="14639" width="28.265625" style="415" customWidth="1"/>
    <col min="14640" max="14640" width="33.59765625" style="415" customWidth="1"/>
    <col min="14641" max="14641" width="17.3984375" style="415" customWidth="1"/>
    <col min="14642" max="14648" width="0" style="415" hidden="1" customWidth="1"/>
    <col min="14649" max="14849" width="9.1328125" style="415"/>
    <col min="14850" max="14850" width="9.73046875" style="415" customWidth="1"/>
    <col min="14851" max="14851" width="0" style="415" hidden="1" customWidth="1"/>
    <col min="14852" max="14852" width="39.86328125" style="415" customWidth="1"/>
    <col min="14853" max="14853" width="11.3984375" style="415" customWidth="1"/>
    <col min="14854" max="14854" width="16.3984375" style="415" customWidth="1"/>
    <col min="14855" max="14855" width="10.73046875" style="415" bestFit="1" customWidth="1"/>
    <col min="14856" max="14858" width="10.73046875" style="415" customWidth="1"/>
    <col min="14859" max="14859" width="14.3984375" style="415" customWidth="1"/>
    <col min="14860" max="14860" width="17.73046875" style="415" customWidth="1"/>
    <col min="14861" max="14861" width="14.3984375" style="415" customWidth="1"/>
    <col min="14862" max="14863" width="7.86328125" style="415" customWidth="1"/>
    <col min="14864" max="14864" width="9.59765625" style="415" bestFit="1" customWidth="1"/>
    <col min="14865" max="14868" width="7.86328125" style="415" customWidth="1"/>
    <col min="14869" max="14869" width="9.73046875" style="415" customWidth="1"/>
    <col min="14870" max="14870" width="7.86328125" style="415" customWidth="1"/>
    <col min="14871" max="14871" width="8.265625" style="415" bestFit="1" customWidth="1"/>
    <col min="14872" max="14893" width="7.86328125" style="415" customWidth="1"/>
    <col min="14894" max="14894" width="23.265625" style="415" customWidth="1"/>
    <col min="14895" max="14895" width="28.265625" style="415" customWidth="1"/>
    <col min="14896" max="14896" width="33.59765625" style="415" customWidth="1"/>
    <col min="14897" max="14897" width="17.3984375" style="415" customWidth="1"/>
    <col min="14898" max="14904" width="0" style="415" hidden="1" customWidth="1"/>
    <col min="14905" max="15105" width="9.1328125" style="415"/>
    <col min="15106" max="15106" width="9.73046875" style="415" customWidth="1"/>
    <col min="15107" max="15107" width="0" style="415" hidden="1" customWidth="1"/>
    <col min="15108" max="15108" width="39.86328125" style="415" customWidth="1"/>
    <col min="15109" max="15109" width="11.3984375" style="415" customWidth="1"/>
    <col min="15110" max="15110" width="16.3984375" style="415" customWidth="1"/>
    <col min="15111" max="15111" width="10.73046875" style="415" bestFit="1" customWidth="1"/>
    <col min="15112" max="15114" width="10.73046875" style="415" customWidth="1"/>
    <col min="15115" max="15115" width="14.3984375" style="415" customWidth="1"/>
    <col min="15116" max="15116" width="17.73046875" style="415" customWidth="1"/>
    <col min="15117" max="15117" width="14.3984375" style="415" customWidth="1"/>
    <col min="15118" max="15119" width="7.86328125" style="415" customWidth="1"/>
    <col min="15120" max="15120" width="9.59765625" style="415" bestFit="1" customWidth="1"/>
    <col min="15121" max="15124" width="7.86328125" style="415" customWidth="1"/>
    <col min="15125" max="15125" width="9.73046875" style="415" customWidth="1"/>
    <col min="15126" max="15126" width="7.86328125" style="415" customWidth="1"/>
    <col min="15127" max="15127" width="8.265625" style="415" bestFit="1" customWidth="1"/>
    <col min="15128" max="15149" width="7.86328125" style="415" customWidth="1"/>
    <col min="15150" max="15150" width="23.265625" style="415" customWidth="1"/>
    <col min="15151" max="15151" width="28.265625" style="415" customWidth="1"/>
    <col min="15152" max="15152" width="33.59765625" style="415" customWidth="1"/>
    <col min="15153" max="15153" width="17.3984375" style="415" customWidth="1"/>
    <col min="15154" max="15160" width="0" style="415" hidden="1" customWidth="1"/>
    <col min="15161" max="15361" width="9.1328125" style="415"/>
    <col min="15362" max="15362" width="9.73046875" style="415" customWidth="1"/>
    <col min="15363" max="15363" width="0" style="415" hidden="1" customWidth="1"/>
    <col min="15364" max="15364" width="39.86328125" style="415" customWidth="1"/>
    <col min="15365" max="15365" width="11.3984375" style="415" customWidth="1"/>
    <col min="15366" max="15366" width="16.3984375" style="415" customWidth="1"/>
    <col min="15367" max="15367" width="10.73046875" style="415" bestFit="1" customWidth="1"/>
    <col min="15368" max="15370" width="10.73046875" style="415" customWidth="1"/>
    <col min="15371" max="15371" width="14.3984375" style="415" customWidth="1"/>
    <col min="15372" max="15372" width="17.73046875" style="415" customWidth="1"/>
    <col min="15373" max="15373" width="14.3984375" style="415" customWidth="1"/>
    <col min="15374" max="15375" width="7.86328125" style="415" customWidth="1"/>
    <col min="15376" max="15376" width="9.59765625" style="415" bestFit="1" customWidth="1"/>
    <col min="15377" max="15380" width="7.86328125" style="415" customWidth="1"/>
    <col min="15381" max="15381" width="9.73046875" style="415" customWidth="1"/>
    <col min="15382" max="15382" width="7.86328125" style="415" customWidth="1"/>
    <col min="15383" max="15383" width="8.265625" style="415" bestFit="1" customWidth="1"/>
    <col min="15384" max="15405" width="7.86328125" style="415" customWidth="1"/>
    <col min="15406" max="15406" width="23.265625" style="415" customWidth="1"/>
    <col min="15407" max="15407" width="28.265625" style="415" customWidth="1"/>
    <col min="15408" max="15408" width="33.59765625" style="415" customWidth="1"/>
    <col min="15409" max="15409" width="17.3984375" style="415" customWidth="1"/>
    <col min="15410" max="15416" width="0" style="415" hidden="1" customWidth="1"/>
    <col min="15417" max="15617" width="9.1328125" style="415"/>
    <col min="15618" max="15618" width="9.73046875" style="415" customWidth="1"/>
    <col min="15619" max="15619" width="0" style="415" hidden="1" customWidth="1"/>
    <col min="15620" max="15620" width="39.86328125" style="415" customWidth="1"/>
    <col min="15621" max="15621" width="11.3984375" style="415" customWidth="1"/>
    <col min="15622" max="15622" width="16.3984375" style="415" customWidth="1"/>
    <col min="15623" max="15623" width="10.73046875" style="415" bestFit="1" customWidth="1"/>
    <col min="15624" max="15626" width="10.73046875" style="415" customWidth="1"/>
    <col min="15627" max="15627" width="14.3984375" style="415" customWidth="1"/>
    <col min="15628" max="15628" width="17.73046875" style="415" customWidth="1"/>
    <col min="15629" max="15629" width="14.3984375" style="415" customWidth="1"/>
    <col min="15630" max="15631" width="7.86328125" style="415" customWidth="1"/>
    <col min="15632" max="15632" width="9.59765625" style="415" bestFit="1" customWidth="1"/>
    <col min="15633" max="15636" width="7.86328125" style="415" customWidth="1"/>
    <col min="15637" max="15637" width="9.73046875" style="415" customWidth="1"/>
    <col min="15638" max="15638" width="7.86328125" style="415" customWidth="1"/>
    <col min="15639" max="15639" width="8.265625" style="415" bestFit="1" customWidth="1"/>
    <col min="15640" max="15661" width="7.86328125" style="415" customWidth="1"/>
    <col min="15662" max="15662" width="23.265625" style="415" customWidth="1"/>
    <col min="15663" max="15663" width="28.265625" style="415" customWidth="1"/>
    <col min="15664" max="15664" width="33.59765625" style="415" customWidth="1"/>
    <col min="15665" max="15665" width="17.3984375" style="415" customWidth="1"/>
    <col min="15666" max="15672" width="0" style="415" hidden="1" customWidth="1"/>
    <col min="15673" max="15873" width="9.1328125" style="415"/>
    <col min="15874" max="15874" width="9.73046875" style="415" customWidth="1"/>
    <col min="15875" max="15875" width="0" style="415" hidden="1" customWidth="1"/>
    <col min="15876" max="15876" width="39.86328125" style="415" customWidth="1"/>
    <col min="15877" max="15877" width="11.3984375" style="415" customWidth="1"/>
    <col min="15878" max="15878" width="16.3984375" style="415" customWidth="1"/>
    <col min="15879" max="15879" width="10.73046875" style="415" bestFit="1" customWidth="1"/>
    <col min="15880" max="15882" width="10.73046875" style="415" customWidth="1"/>
    <col min="15883" max="15883" width="14.3984375" style="415" customWidth="1"/>
    <col min="15884" max="15884" width="17.73046875" style="415" customWidth="1"/>
    <col min="15885" max="15885" width="14.3984375" style="415" customWidth="1"/>
    <col min="15886" max="15887" width="7.86328125" style="415" customWidth="1"/>
    <col min="15888" max="15888" width="9.59765625" style="415" bestFit="1" customWidth="1"/>
    <col min="15889" max="15892" width="7.86328125" style="415" customWidth="1"/>
    <col min="15893" max="15893" width="9.73046875" style="415" customWidth="1"/>
    <col min="15894" max="15894" width="7.86328125" style="415" customWidth="1"/>
    <col min="15895" max="15895" width="8.265625" style="415" bestFit="1" customWidth="1"/>
    <col min="15896" max="15917" width="7.86328125" style="415" customWidth="1"/>
    <col min="15918" max="15918" width="23.265625" style="415" customWidth="1"/>
    <col min="15919" max="15919" width="28.265625" style="415" customWidth="1"/>
    <col min="15920" max="15920" width="33.59765625" style="415" customWidth="1"/>
    <col min="15921" max="15921" width="17.3984375" style="415" customWidth="1"/>
    <col min="15922" max="15928" width="0" style="415" hidden="1" customWidth="1"/>
    <col min="15929" max="16129" width="9.1328125" style="415"/>
    <col min="16130" max="16130" width="9.73046875" style="415" customWidth="1"/>
    <col min="16131" max="16131" width="0" style="415" hidden="1" customWidth="1"/>
    <col min="16132" max="16132" width="39.86328125" style="415" customWidth="1"/>
    <col min="16133" max="16133" width="11.3984375" style="415" customWidth="1"/>
    <col min="16134" max="16134" width="16.3984375" style="415" customWidth="1"/>
    <col min="16135" max="16135" width="10.73046875" style="415" bestFit="1" customWidth="1"/>
    <col min="16136" max="16138" width="10.73046875" style="415" customWidth="1"/>
    <col min="16139" max="16139" width="14.3984375" style="415" customWidth="1"/>
    <col min="16140" max="16140" width="17.73046875" style="415" customWidth="1"/>
    <col min="16141" max="16141" width="14.3984375" style="415" customWidth="1"/>
    <col min="16142" max="16143" width="7.86328125" style="415" customWidth="1"/>
    <col min="16144" max="16144" width="9.59765625" style="415" bestFit="1" customWidth="1"/>
    <col min="16145" max="16148" width="7.86328125" style="415" customWidth="1"/>
    <col min="16149" max="16149" width="9.73046875" style="415" customWidth="1"/>
    <col min="16150" max="16150" width="7.86328125" style="415" customWidth="1"/>
    <col min="16151" max="16151" width="8.265625" style="415" bestFit="1" customWidth="1"/>
    <col min="16152" max="16173" width="7.86328125" style="415" customWidth="1"/>
    <col min="16174" max="16174" width="23.265625" style="415" customWidth="1"/>
    <col min="16175" max="16175" width="28.265625" style="415" customWidth="1"/>
    <col min="16176" max="16176" width="33.59765625" style="415" customWidth="1"/>
    <col min="16177" max="16177" width="17.3984375" style="415" customWidth="1"/>
    <col min="16178" max="16184" width="0" style="415" hidden="1" customWidth="1"/>
    <col min="16185" max="16384" width="9.1328125" style="415"/>
  </cols>
  <sheetData>
    <row r="1" spans="1:257" ht="37.5" customHeight="1">
      <c r="A1" s="944" t="s">
        <v>1388</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c r="AD1" s="944"/>
      <c r="AE1" s="944"/>
      <c r="AF1" s="944"/>
      <c r="AG1" s="944"/>
      <c r="AH1" s="944"/>
      <c r="AI1" s="944"/>
      <c r="AJ1" s="944"/>
      <c r="AK1" s="944"/>
      <c r="AL1" s="944"/>
      <c r="AM1" s="944"/>
      <c r="AN1" s="944"/>
      <c r="AO1" s="944"/>
      <c r="AP1" s="944"/>
      <c r="AQ1" s="944"/>
      <c r="AR1" s="944"/>
      <c r="AS1" s="944"/>
      <c r="AT1" s="944"/>
      <c r="AU1" s="944"/>
      <c r="AV1" s="944"/>
      <c r="BE1" s="414">
        <f>SUM(BE6:BE15)</f>
        <v>0</v>
      </c>
      <c r="BF1" s="414">
        <f>SUM(BF6:BF15)</f>
        <v>10</v>
      </c>
      <c r="BG1" s="414">
        <f>SUM(BG6:BG15)</f>
        <v>0</v>
      </c>
      <c r="BH1" s="414">
        <f>SUM(BH6:BH15)</f>
        <v>8</v>
      </c>
    </row>
    <row r="2" spans="1:257" ht="18.75" customHeight="1">
      <c r="A2" s="904" t="s">
        <v>1470</v>
      </c>
      <c r="B2" s="904"/>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04"/>
      <c r="AR2" s="904"/>
      <c r="AS2" s="904"/>
      <c r="AT2" s="904"/>
      <c r="AU2" s="904"/>
      <c r="AV2" s="904"/>
      <c r="AW2" s="416"/>
    </row>
    <row r="3" spans="1:257" s="421" customFormat="1" ht="20.25" customHeight="1">
      <c r="A3" s="901" t="s">
        <v>711</v>
      </c>
      <c r="B3" s="901"/>
      <c r="C3" s="905" t="s">
        <v>712</v>
      </c>
      <c r="D3" s="901" t="s">
        <v>713</v>
      </c>
      <c r="E3" s="907" t="s">
        <v>714</v>
      </c>
      <c r="F3" s="902" t="s">
        <v>715</v>
      </c>
      <c r="G3" s="417"/>
      <c r="H3" s="417"/>
      <c r="I3" s="417"/>
      <c r="J3" s="940" t="s">
        <v>716</v>
      </c>
      <c r="K3" s="941"/>
      <c r="L3" s="942"/>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901" t="s">
        <v>1379</v>
      </c>
      <c r="AT3" s="905" t="s">
        <v>19</v>
      </c>
      <c r="AU3" s="901" t="s">
        <v>718</v>
      </c>
      <c r="AV3" s="909" t="s">
        <v>719</v>
      </c>
      <c r="AW3" s="901" t="s">
        <v>720</v>
      </c>
      <c r="BE3" s="635"/>
      <c r="BF3" s="422"/>
      <c r="BH3" s="422"/>
    </row>
    <row r="4" spans="1:257" s="421" customFormat="1" ht="49.15" customHeight="1">
      <c r="A4" s="901"/>
      <c r="B4" s="901"/>
      <c r="C4" s="906"/>
      <c r="D4" s="901"/>
      <c r="E4" s="908"/>
      <c r="F4" s="902"/>
      <c r="G4" s="626"/>
      <c r="H4" s="626"/>
      <c r="I4" s="626"/>
      <c r="J4" s="626" t="s">
        <v>721</v>
      </c>
      <c r="K4" s="625"/>
      <c r="L4" s="625" t="s">
        <v>722</v>
      </c>
      <c r="M4" s="423" t="s">
        <v>506</v>
      </c>
      <c r="N4" s="423" t="s">
        <v>252</v>
      </c>
      <c r="O4" s="423" t="s">
        <v>723</v>
      </c>
      <c r="P4" s="424" t="s">
        <v>1</v>
      </c>
      <c r="Q4" s="424" t="s">
        <v>11</v>
      </c>
      <c r="R4" s="424" t="s">
        <v>3</v>
      </c>
      <c r="S4" s="424" t="s">
        <v>425</v>
      </c>
      <c r="T4" s="424" t="s">
        <v>724</v>
      </c>
      <c r="U4" s="424" t="s">
        <v>725</v>
      </c>
      <c r="V4" s="424" t="s">
        <v>726</v>
      </c>
      <c r="W4" s="424" t="s">
        <v>727</v>
      </c>
      <c r="X4" s="424" t="s">
        <v>251</v>
      </c>
      <c r="Y4" s="424" t="s">
        <v>248</v>
      </c>
      <c r="Z4" s="424" t="s">
        <v>23</v>
      </c>
      <c r="AA4" s="424" t="s">
        <v>256</v>
      </c>
      <c r="AB4" s="424" t="s">
        <v>728</v>
      </c>
      <c r="AC4" s="424" t="s">
        <v>729</v>
      </c>
      <c r="AD4" s="424" t="s">
        <v>730</v>
      </c>
      <c r="AE4" s="424" t="s">
        <v>731</v>
      </c>
      <c r="AF4" s="424" t="s">
        <v>732</v>
      </c>
      <c r="AG4" s="424" t="s">
        <v>251</v>
      </c>
      <c r="AH4" s="424" t="s">
        <v>733</v>
      </c>
      <c r="AI4" s="424" t="s">
        <v>734</v>
      </c>
      <c r="AJ4" s="424" t="s">
        <v>735</v>
      </c>
      <c r="AK4" s="424" t="s">
        <v>736</v>
      </c>
      <c r="AL4" s="424" t="s">
        <v>737</v>
      </c>
      <c r="AM4" s="424" t="s">
        <v>738</v>
      </c>
      <c r="AN4" s="424" t="s">
        <v>739</v>
      </c>
      <c r="AO4" s="424" t="s">
        <v>740</v>
      </c>
      <c r="AP4" s="424" t="s">
        <v>741</v>
      </c>
      <c r="AQ4" s="424" t="s">
        <v>742</v>
      </c>
      <c r="AR4" s="424" t="s">
        <v>743</v>
      </c>
      <c r="AS4" s="901"/>
      <c r="AT4" s="906"/>
      <c r="AU4" s="901"/>
      <c r="AV4" s="910"/>
      <c r="AW4" s="901"/>
      <c r="BE4" s="621" t="s">
        <v>744</v>
      </c>
      <c r="BF4" s="425" t="s">
        <v>745</v>
      </c>
      <c r="BG4" s="425" t="s">
        <v>746</v>
      </c>
      <c r="BH4" s="425" t="s">
        <v>747</v>
      </c>
    </row>
    <row r="5" spans="1:257" hidden="1">
      <c r="A5" s="426">
        <v>-1</v>
      </c>
      <c r="B5" s="426"/>
      <c r="C5" s="426">
        <v>-2</v>
      </c>
      <c r="D5" s="426">
        <v>-3</v>
      </c>
      <c r="E5" s="426">
        <v>-4</v>
      </c>
      <c r="F5" s="426">
        <v>-5</v>
      </c>
      <c r="G5" s="426"/>
      <c r="H5" s="426"/>
      <c r="I5" s="426"/>
      <c r="J5" s="426">
        <v>-6</v>
      </c>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v>-7</v>
      </c>
      <c r="AQ5" s="426">
        <v>-8</v>
      </c>
      <c r="AR5" s="426">
        <v>-9</v>
      </c>
      <c r="AS5" s="426">
        <v>-11</v>
      </c>
      <c r="AT5" s="426"/>
      <c r="AU5" s="426">
        <v>-12</v>
      </c>
      <c r="AV5" s="427">
        <v>-13</v>
      </c>
      <c r="AW5" s="426">
        <v>-14</v>
      </c>
      <c r="BE5" s="437"/>
      <c r="BF5" s="428"/>
      <c r="BG5" s="429"/>
      <c r="BH5" s="428"/>
      <c r="IW5" s="430">
        <f>SUM(A5:IV5)</f>
        <v>-95</v>
      </c>
    </row>
    <row r="6" spans="1:257" s="458" customFormat="1" ht="40.15" customHeight="1">
      <c r="A6" s="632">
        <v>1</v>
      </c>
      <c r="B6" s="465">
        <v>4</v>
      </c>
      <c r="C6" s="474" t="s">
        <v>774</v>
      </c>
      <c r="D6" s="627" t="s">
        <v>759</v>
      </c>
      <c r="E6" s="475">
        <v>2.83</v>
      </c>
      <c r="F6" s="469"/>
      <c r="G6" s="203">
        <v>2.8</v>
      </c>
      <c r="H6" s="251">
        <f t="shared" ref="H6" si="0">I6-E6</f>
        <v>0</v>
      </c>
      <c r="I6" s="455">
        <f t="shared" ref="I6" si="1">J6+F6</f>
        <v>2.83</v>
      </c>
      <c r="J6" s="455">
        <f t="shared" ref="J6" si="2">SUM(M6:Q6)+SUM(S6:AP6)</f>
        <v>2.83</v>
      </c>
      <c r="K6" s="455" t="s">
        <v>775</v>
      </c>
      <c r="L6" s="455" t="s">
        <v>775</v>
      </c>
      <c r="M6" s="475"/>
      <c r="N6" s="476">
        <v>0.78</v>
      </c>
      <c r="O6" s="476"/>
      <c r="P6" s="476">
        <v>2.0499999999999998</v>
      </c>
      <c r="Q6" s="476"/>
      <c r="R6" s="476"/>
      <c r="S6" s="477"/>
      <c r="T6" s="477"/>
      <c r="U6" s="476"/>
      <c r="V6" s="476"/>
      <c r="W6" s="477"/>
      <c r="X6" s="476"/>
      <c r="Y6" s="476"/>
      <c r="Z6" s="476"/>
      <c r="AA6" s="477"/>
      <c r="AB6" s="476"/>
      <c r="AC6" s="477"/>
      <c r="AD6" s="477"/>
      <c r="AE6" s="476"/>
      <c r="AF6" s="476"/>
      <c r="AG6" s="477"/>
      <c r="AH6" s="477"/>
      <c r="AI6" s="477"/>
      <c r="AJ6" s="476"/>
      <c r="AK6" s="477"/>
      <c r="AL6" s="476"/>
      <c r="AM6" s="476"/>
      <c r="AN6" s="476"/>
      <c r="AO6" s="477"/>
      <c r="AP6" s="203"/>
      <c r="AQ6" s="203"/>
      <c r="AR6" s="203"/>
      <c r="AS6" s="203" t="s">
        <v>696</v>
      </c>
      <c r="AT6" s="203" t="s">
        <v>1456</v>
      </c>
      <c r="AU6" s="627" t="s">
        <v>776</v>
      </c>
      <c r="AV6" s="627"/>
      <c r="AW6" s="632">
        <v>2019</v>
      </c>
      <c r="AX6" s="453" t="s">
        <v>761</v>
      </c>
      <c r="AY6" s="453" t="s">
        <v>762</v>
      </c>
      <c r="AZ6" s="456"/>
      <c r="BA6" s="457"/>
      <c r="BE6" s="632"/>
      <c r="BF6" s="632">
        <v>1</v>
      </c>
      <c r="BG6" s="459"/>
      <c r="BH6" s="632">
        <v>1</v>
      </c>
    </row>
    <row r="7" spans="1:257" s="472" customFormat="1" ht="86.25" customHeight="1">
      <c r="A7" s="632">
        <f>IF(C7="",0,MAX($A$6:A6)+1)</f>
        <v>2</v>
      </c>
      <c r="B7" s="628" t="s">
        <v>900</v>
      </c>
      <c r="C7" s="629" t="s">
        <v>901</v>
      </c>
      <c r="D7" s="520" t="s">
        <v>731</v>
      </c>
      <c r="E7" s="468">
        <v>0.12</v>
      </c>
      <c r="F7" s="521"/>
      <c r="G7" s="468">
        <v>0.12</v>
      </c>
      <c r="H7" s="251">
        <f t="shared" ref="H7" si="3">I7-E7</f>
        <v>0</v>
      </c>
      <c r="I7" s="455">
        <f t="shared" ref="I7" si="4">J7+F7</f>
        <v>0.12</v>
      </c>
      <c r="J7" s="455">
        <f t="shared" ref="J7" si="5">SUM(M7:Q7)+SUM(S7:AP7)</f>
        <v>0.12</v>
      </c>
      <c r="K7" s="455" t="s">
        <v>902</v>
      </c>
      <c r="L7" s="455" t="s">
        <v>1367</v>
      </c>
      <c r="M7" s="455"/>
      <c r="N7" s="468"/>
      <c r="O7" s="468"/>
      <c r="P7" s="468"/>
      <c r="Q7" s="468"/>
      <c r="R7" s="468"/>
      <c r="S7" s="468"/>
      <c r="T7" s="468"/>
      <c r="U7" s="468"/>
      <c r="V7" s="468"/>
      <c r="W7" s="468"/>
      <c r="X7" s="468"/>
      <c r="Y7" s="468"/>
      <c r="Z7" s="468">
        <v>0.08</v>
      </c>
      <c r="AA7" s="468"/>
      <c r="AB7" s="468">
        <v>0.04</v>
      </c>
      <c r="AC7" s="468"/>
      <c r="AD7" s="468"/>
      <c r="AE7" s="468"/>
      <c r="AF7" s="468"/>
      <c r="AG7" s="468"/>
      <c r="AH7" s="468"/>
      <c r="AI7" s="468"/>
      <c r="AJ7" s="468"/>
      <c r="AK7" s="468"/>
      <c r="AL7" s="468"/>
      <c r="AM7" s="468"/>
      <c r="AN7" s="468"/>
      <c r="AO7" s="468"/>
      <c r="AP7" s="468"/>
      <c r="AQ7" s="468"/>
      <c r="AR7" s="468"/>
      <c r="AS7" s="468" t="s">
        <v>696</v>
      </c>
      <c r="AT7" s="719" t="s">
        <v>1456</v>
      </c>
      <c r="AU7" s="520" t="s">
        <v>903</v>
      </c>
      <c r="AV7" s="522" t="s">
        <v>808</v>
      </c>
      <c r="AW7" s="627">
        <v>2019</v>
      </c>
      <c r="AX7" s="469" t="s">
        <v>767</v>
      </c>
      <c r="AY7" s="469" t="s">
        <v>808</v>
      </c>
      <c r="AZ7" s="470"/>
      <c r="BA7" s="471"/>
      <c r="BE7" s="627"/>
      <c r="BF7" s="627">
        <v>1</v>
      </c>
      <c r="BG7" s="473"/>
      <c r="BH7" s="627">
        <v>1</v>
      </c>
    </row>
    <row r="8" spans="1:257" s="458" customFormat="1" ht="45" customHeight="1">
      <c r="A8" s="632">
        <f>IF(C8="",0,MAX($A$6:A7)+1)</f>
        <v>3</v>
      </c>
      <c r="B8" s="451"/>
      <c r="C8" s="478" t="s">
        <v>921</v>
      </c>
      <c r="D8" s="522" t="s">
        <v>731</v>
      </c>
      <c r="E8" s="203">
        <v>25</v>
      </c>
      <c r="F8" s="250"/>
      <c r="G8" s="203">
        <v>25</v>
      </c>
      <c r="H8" s="251">
        <f>I8-E8</f>
        <v>0</v>
      </c>
      <c r="I8" s="455">
        <f>J8+F8</f>
        <v>25</v>
      </c>
      <c r="J8" s="455">
        <f>SUM(M8:Q8)+SUM(S8:AP8)</f>
        <v>25</v>
      </c>
      <c r="K8" s="455" t="s">
        <v>769</v>
      </c>
      <c r="L8" s="455" t="s">
        <v>1364</v>
      </c>
      <c r="M8" s="455"/>
      <c r="N8" s="203"/>
      <c r="O8" s="203"/>
      <c r="P8" s="203"/>
      <c r="Q8" s="203"/>
      <c r="R8" s="203"/>
      <c r="S8" s="203"/>
      <c r="T8" s="203">
        <v>20</v>
      </c>
      <c r="U8" s="203"/>
      <c r="V8" s="203"/>
      <c r="W8" s="203"/>
      <c r="X8" s="203"/>
      <c r="Y8" s="203"/>
      <c r="Z8" s="203"/>
      <c r="AA8" s="203"/>
      <c r="AB8" s="203"/>
      <c r="AC8" s="203"/>
      <c r="AD8" s="203"/>
      <c r="AE8" s="203"/>
      <c r="AF8" s="203"/>
      <c r="AG8" s="203"/>
      <c r="AH8" s="203"/>
      <c r="AI8" s="203"/>
      <c r="AJ8" s="203"/>
      <c r="AK8" s="203"/>
      <c r="AL8" s="203"/>
      <c r="AM8" s="203"/>
      <c r="AN8" s="203">
        <v>5</v>
      </c>
      <c r="AO8" s="203"/>
      <c r="AP8" s="203"/>
      <c r="AQ8" s="203"/>
      <c r="AR8" s="203"/>
      <c r="AS8" s="203" t="s">
        <v>704</v>
      </c>
      <c r="AT8" s="719" t="s">
        <v>1456</v>
      </c>
      <c r="AU8" s="633"/>
      <c r="AV8" s="481" t="s">
        <v>922</v>
      </c>
      <c r="AW8" s="453">
        <v>2019</v>
      </c>
      <c r="AX8" s="632" t="s">
        <v>767</v>
      </c>
      <c r="AY8" s="627" t="s">
        <v>866</v>
      </c>
      <c r="AZ8" s="456"/>
      <c r="BA8" s="457"/>
      <c r="BE8" s="632"/>
      <c r="BF8" s="632">
        <v>1</v>
      </c>
      <c r="BG8" s="459"/>
      <c r="BH8" s="632">
        <v>1</v>
      </c>
    </row>
    <row r="9" spans="1:257" s="458" customFormat="1" ht="45" customHeight="1">
      <c r="A9" s="632">
        <f>IF(C9="",0,MAX($A$6:A8)+1)</f>
        <v>4</v>
      </c>
      <c r="B9" s="451">
        <v>2</v>
      </c>
      <c r="C9" s="478" t="s">
        <v>1073</v>
      </c>
      <c r="D9" s="479" t="s">
        <v>1068</v>
      </c>
      <c r="E9" s="203">
        <v>0.50460000000000005</v>
      </c>
      <c r="F9" s="455"/>
      <c r="G9" s="203"/>
      <c r="H9" s="251">
        <f>I9-E9</f>
        <v>0</v>
      </c>
      <c r="I9" s="455">
        <f>J9+F9</f>
        <v>0.50460000000000005</v>
      </c>
      <c r="J9" s="455">
        <f t="shared" ref="J9:J13" si="6">SUM(M9:Q9)+SUM(S9:AP9)</f>
        <v>0.50460000000000005</v>
      </c>
      <c r="K9" s="455" t="s">
        <v>425</v>
      </c>
      <c r="L9" s="455" t="s">
        <v>425</v>
      </c>
      <c r="M9" s="454"/>
      <c r="N9" s="203"/>
      <c r="O9" s="203"/>
      <c r="P9" s="203"/>
      <c r="Q9" s="203"/>
      <c r="R9" s="203"/>
      <c r="S9" s="203">
        <v>0.50460000000000005</v>
      </c>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t="s">
        <v>697</v>
      </c>
      <c r="AT9" s="719" t="s">
        <v>1456</v>
      </c>
      <c r="AU9" s="453" t="s">
        <v>1074</v>
      </c>
      <c r="AV9" s="453"/>
      <c r="AW9" s="453">
        <v>2019</v>
      </c>
      <c r="AX9" s="463" t="s">
        <v>767</v>
      </c>
      <c r="AY9" s="463" t="s">
        <v>808</v>
      </c>
      <c r="AZ9" s="456"/>
      <c r="BA9" s="457"/>
      <c r="BE9" s="632"/>
      <c r="BF9" s="632">
        <v>1</v>
      </c>
      <c r="BG9" s="459"/>
      <c r="BH9" s="632">
        <v>1</v>
      </c>
    </row>
    <row r="10" spans="1:257" s="458" customFormat="1" ht="45" customHeight="1">
      <c r="A10" s="632">
        <f>IF(C10="",0,MAX($A$6:A9)+1)</f>
        <v>5</v>
      </c>
      <c r="B10" s="453">
        <v>28</v>
      </c>
      <c r="C10" s="452" t="s">
        <v>1081</v>
      </c>
      <c r="D10" s="453" t="s">
        <v>736</v>
      </c>
      <c r="E10" s="454">
        <f>F10+J10</f>
        <v>0.4</v>
      </c>
      <c r="F10" s="454">
        <v>0.2</v>
      </c>
      <c r="G10" s="454"/>
      <c r="H10" s="251">
        <f>I10-E10</f>
        <v>0</v>
      </c>
      <c r="I10" s="455">
        <f>J10+F10</f>
        <v>0.4</v>
      </c>
      <c r="J10" s="455">
        <f t="shared" si="6"/>
        <v>0.2</v>
      </c>
      <c r="K10" s="455" t="s">
        <v>425</v>
      </c>
      <c r="L10" s="455" t="s">
        <v>1</v>
      </c>
      <c r="M10" s="454"/>
      <c r="N10" s="454"/>
      <c r="O10" s="454"/>
      <c r="P10" s="454">
        <v>0.2</v>
      </c>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t="s">
        <v>696</v>
      </c>
      <c r="AT10" s="719" t="s">
        <v>1456</v>
      </c>
      <c r="AU10" s="453"/>
      <c r="AV10" s="453"/>
      <c r="AW10" s="453">
        <v>2019</v>
      </c>
      <c r="AX10" s="453" t="s">
        <v>761</v>
      </c>
      <c r="AY10" s="453" t="s">
        <v>808</v>
      </c>
      <c r="AZ10" s="456"/>
      <c r="BA10" s="457"/>
      <c r="BE10" s="632"/>
      <c r="BF10" s="632">
        <v>1</v>
      </c>
      <c r="BG10" s="459"/>
      <c r="BH10" s="632">
        <v>1</v>
      </c>
    </row>
    <row r="11" spans="1:257" s="458" customFormat="1" ht="45" customHeight="1">
      <c r="A11" s="632">
        <f>IF(C11="",0,MAX($A$6:A10)+1)</f>
        <v>6</v>
      </c>
      <c r="B11" s="451">
        <v>16</v>
      </c>
      <c r="C11" s="461" t="s">
        <v>1150</v>
      </c>
      <c r="D11" s="633" t="s">
        <v>730</v>
      </c>
      <c r="E11" s="455">
        <v>0.05</v>
      </c>
      <c r="F11" s="455"/>
      <c r="G11" s="455"/>
      <c r="H11" s="251">
        <f t="shared" ref="H11:H13" si="7">I11-E11</f>
        <v>0</v>
      </c>
      <c r="I11" s="455">
        <f t="shared" ref="I11:I13" si="8">J11+F11</f>
        <v>0.05</v>
      </c>
      <c r="J11" s="455">
        <f t="shared" si="6"/>
        <v>0.05</v>
      </c>
      <c r="K11" s="455" t="s">
        <v>425</v>
      </c>
      <c r="L11" s="455" t="s">
        <v>724</v>
      </c>
      <c r="M11" s="455"/>
      <c r="N11" s="203"/>
      <c r="O11" s="203"/>
      <c r="P11" s="203"/>
      <c r="Q11" s="203"/>
      <c r="R11" s="477"/>
      <c r="S11" s="477"/>
      <c r="T11" s="203">
        <v>0.05</v>
      </c>
      <c r="U11" s="203"/>
      <c r="V11" s="203"/>
      <c r="W11" s="203"/>
      <c r="X11" s="203"/>
      <c r="Y11" s="203"/>
      <c r="Z11" s="203"/>
      <c r="AA11" s="203"/>
      <c r="AB11" s="203"/>
      <c r="AC11" s="203"/>
      <c r="AD11" s="203"/>
      <c r="AE11" s="203"/>
      <c r="AF11" s="203"/>
      <c r="AG11" s="203"/>
      <c r="AH11" s="203"/>
      <c r="AI11" s="203"/>
      <c r="AJ11" s="203"/>
      <c r="AK11" s="203"/>
      <c r="AL11" s="203"/>
      <c r="AM11" s="203"/>
      <c r="AN11" s="203"/>
      <c r="AO11" s="203"/>
      <c r="AP11" s="454"/>
      <c r="AQ11" s="454"/>
      <c r="AR11" s="454"/>
      <c r="AS11" s="455" t="s">
        <v>697</v>
      </c>
      <c r="AT11" s="719" t="s">
        <v>1456</v>
      </c>
      <c r="AU11" s="453"/>
      <c r="AV11" s="453"/>
      <c r="AW11" s="453">
        <v>2019</v>
      </c>
      <c r="AX11" s="633" t="s">
        <v>767</v>
      </c>
      <c r="AY11" s="633" t="s">
        <v>866</v>
      </c>
      <c r="AZ11" s="456"/>
      <c r="BA11" s="457"/>
      <c r="BE11" s="632"/>
      <c r="BF11" s="632">
        <v>1</v>
      </c>
      <c r="BG11" s="459"/>
      <c r="BH11" s="632">
        <v>1</v>
      </c>
    </row>
    <row r="12" spans="1:257" s="458" customFormat="1" ht="45" customHeight="1">
      <c r="A12" s="632">
        <f>IF(C12="",0,MAX($A$6:A11)+1)</f>
        <v>7</v>
      </c>
      <c r="B12" s="451">
        <v>11</v>
      </c>
      <c r="C12" s="478" t="s">
        <v>1152</v>
      </c>
      <c r="D12" s="479" t="s">
        <v>730</v>
      </c>
      <c r="E12" s="203">
        <v>5.0999999999999997E-2</v>
      </c>
      <c r="F12" s="455"/>
      <c r="G12" s="203">
        <v>0.05</v>
      </c>
      <c r="H12" s="251">
        <f t="shared" si="7"/>
        <v>-9.9999999999999395E-4</v>
      </c>
      <c r="I12" s="455">
        <f t="shared" si="8"/>
        <v>0.05</v>
      </c>
      <c r="J12" s="455">
        <f t="shared" si="6"/>
        <v>0.05</v>
      </c>
      <c r="K12" s="455" t="s">
        <v>425</v>
      </c>
      <c r="L12" s="455" t="s">
        <v>724</v>
      </c>
      <c r="M12" s="455"/>
      <c r="N12" s="203"/>
      <c r="O12" s="203"/>
      <c r="P12" s="203"/>
      <c r="Q12" s="203"/>
      <c r="R12" s="203"/>
      <c r="S12" s="203"/>
      <c r="T12" s="203">
        <v>0.05</v>
      </c>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t="s">
        <v>698</v>
      </c>
      <c r="AT12" s="719" t="s">
        <v>1456</v>
      </c>
      <c r="AU12" s="453"/>
      <c r="AV12" s="564" t="s">
        <v>866</v>
      </c>
      <c r="AW12" s="453">
        <v>2019</v>
      </c>
      <c r="AX12" s="633" t="s">
        <v>761</v>
      </c>
      <c r="AY12" s="633" t="s">
        <v>866</v>
      </c>
      <c r="AZ12" s="456"/>
      <c r="BA12" s="457"/>
      <c r="BE12" s="632"/>
      <c r="BF12" s="632">
        <v>1</v>
      </c>
      <c r="BG12" s="459"/>
      <c r="BH12" s="632">
        <v>1</v>
      </c>
    </row>
    <row r="13" spans="1:257" s="458" customFormat="1" ht="45" customHeight="1">
      <c r="A13" s="632">
        <f>IF(C13="",0,MAX($A$6:A12)+1)</f>
        <v>8</v>
      </c>
      <c r="B13" s="451">
        <v>12</v>
      </c>
      <c r="C13" s="478" t="s">
        <v>1153</v>
      </c>
      <c r="D13" s="479" t="s">
        <v>730</v>
      </c>
      <c r="E13" s="203">
        <v>0.05</v>
      </c>
      <c r="F13" s="455"/>
      <c r="G13" s="203"/>
      <c r="H13" s="251">
        <f t="shared" si="7"/>
        <v>0</v>
      </c>
      <c r="I13" s="455">
        <f t="shared" si="8"/>
        <v>0.05</v>
      </c>
      <c r="J13" s="455">
        <f t="shared" si="6"/>
        <v>0.05</v>
      </c>
      <c r="K13" s="455" t="s">
        <v>425</v>
      </c>
      <c r="L13" s="455" t="s">
        <v>1</v>
      </c>
      <c r="M13" s="455"/>
      <c r="N13" s="203"/>
      <c r="O13" s="203"/>
      <c r="P13" s="203">
        <v>0.05</v>
      </c>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t="s">
        <v>698</v>
      </c>
      <c r="AT13" s="719" t="s">
        <v>1456</v>
      </c>
      <c r="AU13" s="453" t="s">
        <v>1154</v>
      </c>
      <c r="AV13" s="564" t="s">
        <v>866</v>
      </c>
      <c r="AW13" s="453">
        <v>2019</v>
      </c>
      <c r="AX13" s="633" t="s">
        <v>767</v>
      </c>
      <c r="AY13" s="633" t="s">
        <v>866</v>
      </c>
      <c r="AZ13" s="456"/>
      <c r="BA13" s="457"/>
      <c r="BE13" s="632"/>
      <c r="BF13" s="632">
        <v>1</v>
      </c>
      <c r="BG13" s="459"/>
      <c r="BH13" s="632">
        <v>1</v>
      </c>
    </row>
    <row r="14" spans="1:257" s="457" customFormat="1" ht="66.75" customHeight="1">
      <c r="A14" s="632">
        <f>IF(C14="",0,MAX($A$6:A13)+1)</f>
        <v>9</v>
      </c>
      <c r="B14" s="451"/>
      <c r="C14" s="452" t="s">
        <v>1167</v>
      </c>
      <c r="D14" s="479" t="s">
        <v>730</v>
      </c>
      <c r="E14" s="454">
        <v>0.05</v>
      </c>
      <c r="F14" s="454"/>
      <c r="G14" s="454"/>
      <c r="H14" s="251"/>
      <c r="I14" s="455"/>
      <c r="J14" s="455">
        <v>0.05</v>
      </c>
      <c r="K14" s="455" t="s">
        <v>425</v>
      </c>
      <c r="L14" s="455" t="s">
        <v>252</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t="s">
        <v>703</v>
      </c>
      <c r="AT14" s="454" t="s">
        <v>1457</v>
      </c>
      <c r="AU14" s="453"/>
      <c r="AV14" s="453"/>
      <c r="AW14" s="453">
        <v>2020</v>
      </c>
      <c r="AX14" s="558"/>
      <c r="AY14" s="558"/>
      <c r="AZ14" s="456"/>
      <c r="BB14" s="458"/>
      <c r="BE14" s="632"/>
      <c r="BF14" s="632">
        <v>1</v>
      </c>
      <c r="BG14" s="459"/>
      <c r="BH14" s="632"/>
    </row>
    <row r="15" spans="1:257" ht="52.9">
      <c r="A15" s="632">
        <f>IF(C15="",0,MAX($A$6:A14)+1)</f>
        <v>10</v>
      </c>
      <c r="B15" s="478"/>
      <c r="C15" s="461" t="s">
        <v>1202</v>
      </c>
      <c r="D15" s="633" t="s">
        <v>1</v>
      </c>
      <c r="E15" s="547">
        <v>489.78501999999997</v>
      </c>
      <c r="F15" s="547"/>
      <c r="G15" s="547"/>
      <c r="H15" s="547"/>
      <c r="I15" s="547"/>
      <c r="J15" s="455">
        <f t="shared" ref="J15" si="9">SUM(M15:Q15)+SUM(S15:AP15)</f>
        <v>489.78638000000001</v>
      </c>
      <c r="K15" s="455" t="s">
        <v>425</v>
      </c>
      <c r="L15" s="455" t="s">
        <v>1368</v>
      </c>
      <c r="M15" s="547"/>
      <c r="N15" s="547"/>
      <c r="O15" s="547"/>
      <c r="P15" s="547">
        <v>17.350000000000001</v>
      </c>
      <c r="Q15" s="547"/>
      <c r="R15" s="547"/>
      <c r="S15" s="547"/>
      <c r="T15" s="547">
        <v>397.04638</v>
      </c>
      <c r="U15" s="547"/>
      <c r="V15" s="547"/>
      <c r="W15" s="547"/>
      <c r="X15" s="547"/>
      <c r="Y15" s="547"/>
      <c r="Z15" s="547"/>
      <c r="AA15" s="547"/>
      <c r="AB15" s="547"/>
      <c r="AC15" s="547"/>
      <c r="AD15" s="547"/>
      <c r="AE15" s="547"/>
      <c r="AF15" s="547"/>
      <c r="AG15" s="547"/>
      <c r="AH15" s="547"/>
      <c r="AI15" s="547"/>
      <c r="AJ15" s="547"/>
      <c r="AK15" s="547"/>
      <c r="AL15" s="547"/>
      <c r="AM15" s="547"/>
      <c r="AN15" s="547">
        <v>75.389999999999986</v>
      </c>
      <c r="AO15" s="547"/>
      <c r="AP15" s="574"/>
      <c r="AQ15" s="574"/>
      <c r="AR15" s="547"/>
      <c r="AS15" s="437" t="s">
        <v>1378</v>
      </c>
      <c r="AT15" s="437" t="s">
        <v>1457</v>
      </c>
      <c r="AU15" s="575"/>
      <c r="AV15" s="439"/>
      <c r="AW15" s="575">
        <v>2021</v>
      </c>
      <c r="BE15" s="437"/>
      <c r="BF15" s="428">
        <v>1</v>
      </c>
      <c r="BG15" s="429"/>
      <c r="BH15" s="429"/>
    </row>
    <row r="18" spans="51:51">
      <c r="AY18" s="943"/>
    </row>
    <row r="19" spans="51:51">
      <c r="AY19" s="943"/>
    </row>
    <row r="20" spans="51:51">
      <c r="AY20" s="943"/>
    </row>
    <row r="21" spans="51:51">
      <c r="AY21" s="943"/>
    </row>
    <row r="22" spans="51:51">
      <c r="AY22" s="943"/>
    </row>
    <row r="23" spans="51:51">
      <c r="AY23" s="943"/>
    </row>
    <row r="24" spans="51:51">
      <c r="AY24" s="943"/>
    </row>
    <row r="25" spans="51:51">
      <c r="AY25" s="943"/>
    </row>
    <row r="26" spans="51:51">
      <c r="AY26" s="943"/>
    </row>
    <row r="27" spans="51:51">
      <c r="AY27" s="943"/>
    </row>
    <row r="28" spans="51:51">
      <c r="AY28" s="943"/>
    </row>
    <row r="29" spans="51:51">
      <c r="AY29" s="943"/>
    </row>
  </sheetData>
  <protectedRanges>
    <protectedRange sqref="E7" name="Range10_1_1_3_1_1_2_1_1_1_1_1_2_1_1_3_2_1_1"/>
    <protectedRange sqref="E9" name="Range10_1_1_3_1_1_2_1_1_1_1_1_2_1_1_3_5_1_5_1"/>
  </protectedRanges>
  <autoFilter ref="A5:WXL15" xr:uid="{00000000-0009-0000-0000-000003000000}"/>
  <mergeCells count="15">
    <mergeCell ref="AY18:AY29"/>
    <mergeCell ref="J3:L3"/>
    <mergeCell ref="AT3:AT4"/>
    <mergeCell ref="AV3:AV4"/>
    <mergeCell ref="AW3:AW4"/>
    <mergeCell ref="A1:AV1"/>
    <mergeCell ref="A2:AV2"/>
    <mergeCell ref="A3:A4"/>
    <mergeCell ref="B3:B4"/>
    <mergeCell ref="C3:C4"/>
    <mergeCell ref="D3:D4"/>
    <mergeCell ref="E3:E4"/>
    <mergeCell ref="F3:F4"/>
    <mergeCell ref="AS3:AS4"/>
    <mergeCell ref="AU3:AU4"/>
  </mergeCells>
  <conditionalFormatting sqref="B15 D15:I15 E16:E17">
    <cfRule type="cellIs" dxfId="611" priority="1559" stopIfTrue="1" operator="equal">
      <formula>0</formula>
    </cfRule>
    <cfRule type="cellIs" dxfId="610" priority="1560" stopIfTrue="1" operator="equal">
      <formula>0</formula>
    </cfRule>
    <cfRule type="cellIs" dxfId="609" priority="1561" stopIfTrue="1" operator="equal">
      <formula>0</formula>
    </cfRule>
  </conditionalFormatting>
  <conditionalFormatting sqref="C16:C17 F15:I15 D15">
    <cfRule type="cellIs" dxfId="608" priority="1553" stopIfTrue="1" operator="equal">
      <formula>0</formula>
    </cfRule>
    <cfRule type="cellIs" dxfId="607" priority="1554" stopIfTrue="1" operator="between">
      <formula>-0.0001</formula>
      <formula>0.0001</formula>
    </cfRule>
  </conditionalFormatting>
  <conditionalFormatting sqref="B11 G11 E11">
    <cfRule type="cellIs" dxfId="606" priority="1090" stopIfTrue="1" operator="equal">
      <formula>0</formula>
    </cfRule>
    <cfRule type="cellIs" dxfId="605" priority="1091" stopIfTrue="1" operator="equal">
      <formula>0</formula>
    </cfRule>
    <cfRule type="cellIs" dxfId="604" priority="1092" stopIfTrue="1" operator="equal">
      <formula>0</formula>
    </cfRule>
  </conditionalFormatting>
  <conditionalFormatting sqref="D11 M11">
    <cfRule type="cellIs" dxfId="603" priority="1087" stopIfTrue="1" operator="equal">
      <formula>0</formula>
    </cfRule>
    <cfRule type="cellIs" dxfId="602" priority="1088" stopIfTrue="1" operator="equal">
      <formula>0</formula>
    </cfRule>
    <cfRule type="cellIs" dxfId="601" priority="1089" stopIfTrue="1" operator="equal">
      <formula>0</formula>
    </cfRule>
  </conditionalFormatting>
  <conditionalFormatting sqref="D11">
    <cfRule type="cellIs" dxfId="600" priority="1085" stopIfTrue="1" operator="equal">
      <formula>0</formula>
    </cfRule>
    <cfRule type="cellIs" dxfId="599" priority="1086" stopIfTrue="1" operator="between">
      <formula>-0.0001</formula>
      <formula>0.0001</formula>
    </cfRule>
  </conditionalFormatting>
  <conditionalFormatting sqref="C11">
    <cfRule type="cellIs" dxfId="598" priority="1082" stopIfTrue="1" operator="equal">
      <formula>0</formula>
    </cfRule>
    <cfRule type="cellIs" dxfId="597" priority="1083" stopIfTrue="1" operator="equal">
      <formula>0</formula>
    </cfRule>
    <cfRule type="cellIs" dxfId="596" priority="1084" stopIfTrue="1" operator="equal">
      <formula>0</formula>
    </cfRule>
  </conditionalFormatting>
  <conditionalFormatting sqref="C11">
    <cfRule type="cellIs" dxfId="595" priority="1080" stopIfTrue="1" operator="equal">
      <formula>0</formula>
    </cfRule>
    <cfRule type="cellIs" dxfId="594" priority="1081" stopIfTrue="1" operator="between">
      <formula>-0.0001</formula>
      <formula>0.0001</formula>
    </cfRule>
  </conditionalFormatting>
  <conditionalFormatting sqref="F11">
    <cfRule type="cellIs" dxfId="593" priority="1077" stopIfTrue="1" operator="equal">
      <formula>0</formula>
    </cfRule>
    <cfRule type="cellIs" dxfId="592" priority="1078" stopIfTrue="1" operator="equal">
      <formula>0</formula>
    </cfRule>
    <cfRule type="cellIs" dxfId="591" priority="1079" stopIfTrue="1" operator="equal">
      <formula>0</formula>
    </cfRule>
  </conditionalFormatting>
  <conditionalFormatting sqref="F11">
    <cfRule type="cellIs" dxfId="590" priority="1075" stopIfTrue="1" operator="equal">
      <formula>0</formula>
    </cfRule>
    <cfRule type="cellIs" dxfId="589" priority="1076" stopIfTrue="1" operator="between">
      <formula>-0.0001</formula>
      <formula>0.0001</formula>
    </cfRule>
  </conditionalFormatting>
  <conditionalFormatting sqref="AS11">
    <cfRule type="cellIs" dxfId="588" priority="1072" stopIfTrue="1" operator="equal">
      <formula>0</formula>
    </cfRule>
    <cfRule type="cellIs" dxfId="587" priority="1073" stopIfTrue="1" operator="equal">
      <formula>0</formula>
    </cfRule>
    <cfRule type="cellIs" dxfId="586" priority="1074" stopIfTrue="1" operator="equal">
      <formula>0</formula>
    </cfRule>
  </conditionalFormatting>
  <conditionalFormatting sqref="AX11:AY11">
    <cfRule type="cellIs" dxfId="585" priority="1069" stopIfTrue="1" operator="equal">
      <formula>0</formula>
    </cfRule>
    <cfRule type="cellIs" dxfId="584" priority="1070" stopIfTrue="1" operator="equal">
      <formula>0</formula>
    </cfRule>
    <cfRule type="cellIs" dxfId="583" priority="1071" stopIfTrue="1" operator="equal">
      <formula>0</formula>
    </cfRule>
  </conditionalFormatting>
  <conditionalFormatting sqref="M12:Q12 T12:V12">
    <cfRule type="cellIs" dxfId="582" priority="1066" stopIfTrue="1" operator="equal">
      <formula>0</formula>
    </cfRule>
    <cfRule type="cellIs" dxfId="581" priority="1067" stopIfTrue="1" operator="equal">
      <formula>0</formula>
    </cfRule>
    <cfRule type="cellIs" dxfId="580" priority="1068" stopIfTrue="1" operator="equal">
      <formula>0</formula>
    </cfRule>
  </conditionalFormatting>
  <conditionalFormatting sqref="N12 Q12 X12:Y12 AE12 AL12">
    <cfRule type="cellIs" dxfId="579" priority="1047" stopIfTrue="1" operator="equal">
      <formula>0</formula>
    </cfRule>
    <cfRule type="cellIs" dxfId="578" priority="1048" stopIfTrue="1" operator="between">
      <formula>-0.0001</formula>
      <formula>0.0001</formula>
    </cfRule>
  </conditionalFormatting>
  <conditionalFormatting sqref="X12:Z12 AB12 AE12:AF12 AJ12 AL12:AN12">
    <cfRule type="cellIs" dxfId="577" priority="1063" stopIfTrue="1" operator="equal">
      <formula>0</formula>
    </cfRule>
    <cfRule type="cellIs" dxfId="576" priority="1064" stopIfTrue="1" operator="equal">
      <formula>0</formula>
    </cfRule>
    <cfRule type="cellIs" dxfId="575" priority="1065" stopIfTrue="1" operator="equal">
      <formula>0</formula>
    </cfRule>
  </conditionalFormatting>
  <conditionalFormatting sqref="C12">
    <cfRule type="cellIs" dxfId="574" priority="1054" stopIfTrue="1" operator="equal">
      <formula>0</formula>
    </cfRule>
    <cfRule type="cellIs" dxfId="573" priority="1055" stopIfTrue="1" operator="equal">
      <formula>0</formula>
    </cfRule>
    <cfRule type="cellIs" dxfId="572" priority="1056" stopIfTrue="1" operator="equal">
      <formula>0</formula>
    </cfRule>
  </conditionalFormatting>
  <conditionalFormatting sqref="C12">
    <cfRule type="cellIs" dxfId="571" priority="1060" stopIfTrue="1" operator="equal">
      <formula>0</formula>
    </cfRule>
    <cfRule type="cellIs" dxfId="570" priority="1061" stopIfTrue="1" operator="equal">
      <formula>0</formula>
    </cfRule>
    <cfRule type="cellIs" dxfId="569" priority="1062" stopIfTrue="1" operator="equal">
      <formula>0</formula>
    </cfRule>
  </conditionalFormatting>
  <conditionalFormatting sqref="C12">
    <cfRule type="cellIs" dxfId="568" priority="1059" stopIfTrue="1" operator="equal">
      <formula>0</formula>
    </cfRule>
  </conditionalFormatting>
  <conditionalFormatting sqref="C12">
    <cfRule type="cellIs" dxfId="567" priority="1057" stopIfTrue="1" operator="equal">
      <formula>0</formula>
    </cfRule>
    <cfRule type="cellIs" dxfId="566" priority="1058" stopIfTrue="1" operator="between">
      <formula>-0.0001</formula>
      <formula>0.0001</formula>
    </cfRule>
  </conditionalFormatting>
  <conditionalFormatting sqref="E12">
    <cfRule type="cellIs" dxfId="565" priority="1051" stopIfTrue="1" operator="equal">
      <formula>0</formula>
    </cfRule>
    <cfRule type="cellIs" dxfId="564" priority="1052" stopIfTrue="1" operator="equal">
      <formula>0</formula>
    </cfRule>
    <cfRule type="cellIs" dxfId="563" priority="1053" stopIfTrue="1" operator="equal">
      <formula>0</formula>
    </cfRule>
  </conditionalFormatting>
  <conditionalFormatting sqref="E12">
    <cfRule type="cellIs" dxfId="562" priority="1049" stopIfTrue="1" operator="equal">
      <formula>0</formula>
    </cfRule>
    <cfRule type="cellIs" dxfId="561" priority="1050" stopIfTrue="1" operator="between">
      <formula>-0.0001</formula>
      <formula>0.0001</formula>
    </cfRule>
  </conditionalFormatting>
  <conditionalFormatting sqref="G13">
    <cfRule type="cellIs" dxfId="560" priority="1044" stopIfTrue="1" operator="equal">
      <formula>0</formula>
    </cfRule>
    <cfRule type="cellIs" dxfId="559" priority="1045" stopIfTrue="1" operator="equal">
      <formula>0</formula>
    </cfRule>
    <cfRule type="cellIs" dxfId="558" priority="1046" stopIfTrue="1" operator="equal">
      <formula>0</formula>
    </cfRule>
  </conditionalFormatting>
  <conditionalFormatting sqref="F13">
    <cfRule type="cellIs" dxfId="557" priority="1041" stopIfTrue="1" operator="equal">
      <formula>0</formula>
    </cfRule>
    <cfRule type="cellIs" dxfId="556" priority="1042" stopIfTrue="1" operator="equal">
      <formula>0</formula>
    </cfRule>
    <cfRule type="cellIs" dxfId="555" priority="1043" stopIfTrue="1" operator="equal">
      <formula>0</formula>
    </cfRule>
  </conditionalFormatting>
  <conditionalFormatting sqref="F13">
    <cfRule type="cellIs" dxfId="554" priority="1039" stopIfTrue="1" operator="equal">
      <formula>0</formula>
    </cfRule>
    <cfRule type="cellIs" dxfId="553" priority="1040" stopIfTrue="1" operator="between">
      <formula>-0.0001</formula>
      <formula>0.0001</formula>
    </cfRule>
  </conditionalFormatting>
  <conditionalFormatting sqref="M13">
    <cfRule type="cellIs" dxfId="552" priority="1036" stopIfTrue="1" operator="equal">
      <formula>0</formula>
    </cfRule>
    <cfRule type="cellIs" dxfId="551" priority="1037" stopIfTrue="1" operator="equal">
      <formula>0</formula>
    </cfRule>
    <cfRule type="cellIs" dxfId="550" priority="1038" stopIfTrue="1" operator="equal">
      <formula>0</formula>
    </cfRule>
  </conditionalFormatting>
  <conditionalFormatting sqref="D13">
    <cfRule type="cellIs" dxfId="549" priority="1033" stopIfTrue="1" operator="equal">
      <formula>0</formula>
    </cfRule>
    <cfRule type="cellIs" dxfId="548" priority="1034" stopIfTrue="1" operator="equal">
      <formula>0</formula>
    </cfRule>
    <cfRule type="cellIs" dxfId="547" priority="1035" stopIfTrue="1" operator="equal">
      <formula>0</formula>
    </cfRule>
  </conditionalFormatting>
  <conditionalFormatting sqref="D13">
    <cfRule type="cellIs" dxfId="546" priority="1031" stopIfTrue="1" operator="equal">
      <formula>0</formula>
    </cfRule>
    <cfRule type="cellIs" dxfId="545" priority="1032" stopIfTrue="1" operator="between">
      <formula>-0.0001</formula>
      <formula>0.0001</formula>
    </cfRule>
  </conditionalFormatting>
  <conditionalFormatting sqref="C13">
    <cfRule type="cellIs" dxfId="544" priority="1028" stopIfTrue="1" operator="equal">
      <formula>0</formula>
    </cfRule>
    <cfRule type="cellIs" dxfId="543" priority="1029" stopIfTrue="1" operator="equal">
      <formula>0</formula>
    </cfRule>
    <cfRule type="cellIs" dxfId="542" priority="1030" stopIfTrue="1" operator="equal">
      <formula>0</formula>
    </cfRule>
  </conditionalFormatting>
  <conditionalFormatting sqref="C13">
    <cfRule type="cellIs" dxfId="541" priority="1026" stopIfTrue="1" operator="equal">
      <formula>0</formula>
    </cfRule>
    <cfRule type="cellIs" dxfId="540" priority="1027" stopIfTrue="1" operator="between">
      <formula>-0.0001</formula>
      <formula>0.0001</formula>
    </cfRule>
  </conditionalFormatting>
  <conditionalFormatting sqref="B13">
    <cfRule type="cellIs" dxfId="539" priority="1023" stopIfTrue="1" operator="equal">
      <formula>0</formula>
    </cfRule>
    <cfRule type="cellIs" dxfId="538" priority="1024" stopIfTrue="1" operator="equal">
      <formula>0</formula>
    </cfRule>
    <cfRule type="cellIs" dxfId="537" priority="1025" stopIfTrue="1" operator="equal">
      <formula>0</formula>
    </cfRule>
  </conditionalFormatting>
  <conditionalFormatting sqref="B13">
    <cfRule type="cellIs" dxfId="536" priority="1021" stopIfTrue="1" operator="equal">
      <formula>0</formula>
    </cfRule>
    <cfRule type="cellIs" dxfId="535" priority="1022" stopIfTrue="1" operator="between">
      <formula>-0.0001</formula>
      <formula>0.0001</formula>
    </cfRule>
  </conditionalFormatting>
  <conditionalFormatting sqref="AS13">
    <cfRule type="cellIs" dxfId="534" priority="1018" stopIfTrue="1" operator="equal">
      <formula>0</formula>
    </cfRule>
    <cfRule type="cellIs" dxfId="533" priority="1019" stopIfTrue="1" operator="equal">
      <formula>0</formula>
    </cfRule>
    <cfRule type="cellIs" dxfId="532" priority="1020" stopIfTrue="1" operator="equal">
      <formula>0</formula>
    </cfRule>
  </conditionalFormatting>
  <conditionalFormatting sqref="Z7:AA7">
    <cfRule type="cellIs" dxfId="531" priority="803" stopIfTrue="1" operator="equal">
      <formula>0</formula>
    </cfRule>
    <cfRule type="cellIs" dxfId="530" priority="804" stopIfTrue="1" operator="between">
      <formula>-0.0001</formula>
      <formula>0.0001</formula>
    </cfRule>
  </conditionalFormatting>
  <conditionalFormatting sqref="Z7:AB7">
    <cfRule type="cellIs" dxfId="529" priority="805" stopIfTrue="1" operator="equal">
      <formula>0</formula>
    </cfRule>
    <cfRule type="cellIs" dxfId="528" priority="806" stopIfTrue="1" operator="equal">
      <formula>0</formula>
    </cfRule>
    <cfRule type="cellIs" dxfId="527" priority="807" stopIfTrue="1" operator="equal">
      <formula>0</formula>
    </cfRule>
  </conditionalFormatting>
  <conditionalFormatting sqref="M7">
    <cfRule type="cellIs" dxfId="526" priority="808" stopIfTrue="1" operator="equal">
      <formula>0</formula>
    </cfRule>
    <cfRule type="cellIs" dxfId="525" priority="809" stopIfTrue="1" operator="equal">
      <formula>0</formula>
    </cfRule>
    <cfRule type="cellIs" dxfId="524" priority="810" stopIfTrue="1" operator="equal">
      <formula>0</formula>
    </cfRule>
  </conditionalFormatting>
  <conditionalFormatting sqref="D9 M9">
    <cfRule type="cellIs" dxfId="523" priority="534" stopIfTrue="1" operator="equal">
      <formula>0</formula>
    </cfRule>
    <cfRule type="cellIs" dxfId="522" priority="535" stopIfTrue="1" operator="equal">
      <formula>0</formula>
    </cfRule>
    <cfRule type="cellIs" dxfId="521" priority="536" stopIfTrue="1" operator="equal">
      <formula>0</formula>
    </cfRule>
  </conditionalFormatting>
  <conditionalFormatting sqref="F9">
    <cfRule type="cellIs" dxfId="520" priority="531" stopIfTrue="1" operator="equal">
      <formula>0</formula>
    </cfRule>
    <cfRule type="cellIs" dxfId="519" priority="532" stopIfTrue="1" operator="equal">
      <formula>0</formula>
    </cfRule>
    <cfRule type="cellIs" dxfId="518" priority="533" stopIfTrue="1" operator="equal">
      <formula>0</formula>
    </cfRule>
  </conditionalFormatting>
  <conditionalFormatting sqref="F9">
    <cfRule type="cellIs" dxfId="517" priority="529" stopIfTrue="1" operator="equal">
      <formula>0</formula>
    </cfRule>
    <cfRule type="cellIs" dxfId="516" priority="530" stopIfTrue="1" operator="between">
      <formula>-0.0001</formula>
      <formula>0.0001</formula>
    </cfRule>
  </conditionalFormatting>
  <conditionalFormatting sqref="C9">
    <cfRule type="cellIs" dxfId="515" priority="526" stopIfTrue="1" operator="equal">
      <formula>0</formula>
    </cfRule>
    <cfRule type="cellIs" dxfId="514" priority="527" stopIfTrue="1" operator="equal">
      <formula>0</formula>
    </cfRule>
    <cfRule type="cellIs" dxfId="513" priority="528" stopIfTrue="1" operator="equal">
      <formula>0</formula>
    </cfRule>
  </conditionalFormatting>
  <conditionalFormatting sqref="E10:G10 C10">
    <cfRule type="cellIs" dxfId="512" priority="391" stopIfTrue="1" operator="equal">
      <formula>0</formula>
    </cfRule>
    <cfRule type="cellIs" dxfId="511" priority="392" stopIfTrue="1" operator="equal">
      <formula>0</formula>
    </cfRule>
    <cfRule type="cellIs" dxfId="510" priority="393" stopIfTrue="1" operator="equal">
      <formula>0</formula>
    </cfRule>
  </conditionalFormatting>
  <conditionalFormatting sqref="F10 C10">
    <cfRule type="cellIs" dxfId="509" priority="389" stopIfTrue="1" operator="equal">
      <formula>0</formula>
    </cfRule>
    <cfRule type="cellIs" dxfId="508" priority="390" stopIfTrue="1" operator="between">
      <formula>-0.0001</formula>
      <formula>0.0001</formula>
    </cfRule>
  </conditionalFormatting>
  <conditionalFormatting sqref="A16:C17 M16:AR17 F16:I17">
    <cfRule type="cellIs" dxfId="507" priority="101" stopIfTrue="1" operator="equal">
      <formula>0</formula>
    </cfRule>
    <cfRule type="cellIs" dxfId="506" priority="102" stopIfTrue="1" operator="equal">
      <formula>0</formula>
    </cfRule>
    <cfRule type="cellIs" dxfId="505" priority="103" stopIfTrue="1" operator="equal">
      <formula>0</formula>
    </cfRule>
  </conditionalFormatting>
  <conditionalFormatting sqref="D16:D17">
    <cfRule type="cellIs" dxfId="504" priority="49" stopIfTrue="1" operator="equal">
      <formula>0</formula>
    </cfRule>
    <cfRule type="cellIs" dxfId="503" priority="50" stopIfTrue="1" operator="equal">
      <formula>0</formula>
    </cfRule>
    <cfRule type="cellIs" dxfId="502" priority="51" stopIfTrue="1" operator="equal">
      <formula>0</formula>
    </cfRule>
  </conditionalFormatting>
  <conditionalFormatting sqref="D16:D17">
    <cfRule type="cellIs" dxfId="501" priority="47" stopIfTrue="1" operator="equal">
      <formula>0</formula>
    </cfRule>
    <cfRule type="cellIs" dxfId="500" priority="48" stopIfTrue="1" operator="between">
      <formula>-0.0001</formula>
      <formula>0.0001</formula>
    </cfRule>
  </conditionalFormatting>
  <conditionalFormatting sqref="AX21:AY21 AX22:AX32">
    <cfRule type="cellIs" dxfId="499" priority="1" stopIfTrue="1" operator="equal">
      <formula>0</formula>
    </cfRule>
    <cfRule type="cellIs" dxfId="498" priority="2" stopIfTrue="1" operator="equal">
      <formula>0</formula>
    </cfRule>
    <cfRule type="cellIs" dxfId="497" priority="3" stopIfTrue="1" operator="equal">
      <formula>0</formula>
    </cfRule>
  </conditionalFormatting>
  <pageMargins left="0.7" right="0.7" top="0.75" bottom="0.75"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XK134"/>
  <sheetViews>
    <sheetView zoomScale="70" zoomScaleNormal="70" workbookViewId="0">
      <pane xSplit="4" ySplit="7" topLeftCell="E8" activePane="bottomRight" state="frozen"/>
      <selection pane="topRight" activeCell="E1" sqref="E1"/>
      <selection pane="bottomLeft" activeCell="A6" sqref="A6"/>
      <selection pane="bottomRight" activeCell="C11" sqref="C11"/>
    </sheetView>
  </sheetViews>
  <sheetFormatPr defaultRowHeight="17.649999999999999"/>
  <cols>
    <col min="1" max="1" width="9.73046875" style="414" customWidth="1"/>
    <col min="2" max="2" width="9.73046875" style="415" hidden="1" customWidth="1"/>
    <col min="3" max="3" width="46.1328125" style="415" customWidth="1"/>
    <col min="4" max="4" width="11.3984375" style="415" customWidth="1"/>
    <col min="5" max="5" width="15.1328125" style="664" customWidth="1"/>
    <col min="6" max="9" width="15.1328125" style="554" hidden="1" customWidth="1"/>
    <col min="10" max="10" width="15.1328125" style="554" customWidth="1"/>
    <col min="11" max="11" width="17.73046875" style="554" hidden="1" customWidth="1"/>
    <col min="12" max="12" width="31.1328125" style="554" customWidth="1"/>
    <col min="13" max="14" width="7.86328125" style="554" hidden="1" customWidth="1"/>
    <col min="15" max="15" width="9.59765625" style="554" hidden="1" customWidth="1"/>
    <col min="16" max="19" width="7.86328125" style="554" hidden="1" customWidth="1"/>
    <col min="20" max="20" width="9.73046875" style="554" hidden="1" customWidth="1"/>
    <col min="21" max="21" width="7.86328125" style="554" hidden="1" customWidth="1"/>
    <col min="22" max="22" width="8.265625" style="554" hidden="1" customWidth="1"/>
    <col min="23" max="44" width="7.86328125" style="554" hidden="1" customWidth="1"/>
    <col min="45" max="45" width="23.265625" style="414" customWidth="1"/>
    <col min="46" max="46" width="29.86328125" style="415" hidden="1" customWidth="1"/>
    <col min="47" max="47" width="35.3984375" style="414" customWidth="1"/>
    <col min="48" max="48" width="17.3984375" style="414" hidden="1" customWidth="1"/>
    <col min="49" max="49" width="9.1328125" style="415" hidden="1" customWidth="1"/>
    <col min="50" max="50" width="24.1328125" style="415" hidden="1" customWidth="1"/>
    <col min="51" max="55" width="9.1328125" style="415" hidden="1" customWidth="1"/>
    <col min="56" max="56" width="10.265625" style="416" hidden="1" customWidth="1"/>
    <col min="57" max="58" width="10.265625" style="415" hidden="1" customWidth="1"/>
    <col min="59" max="59" width="10.265625" style="414" hidden="1" customWidth="1"/>
    <col min="60" max="256" width="9.1328125" style="415"/>
    <col min="257" max="257" width="9.73046875" style="415" customWidth="1"/>
    <col min="258" max="258" width="0" style="415" hidden="1" customWidth="1"/>
    <col min="259" max="259" width="39.86328125" style="415" customWidth="1"/>
    <col min="260" max="260" width="11.3984375" style="415" customWidth="1"/>
    <col min="261" max="261" width="16.3984375" style="415" customWidth="1"/>
    <col min="262" max="262" width="10.73046875" style="415" bestFit="1" customWidth="1"/>
    <col min="263" max="265" width="10.73046875" style="415" customWidth="1"/>
    <col min="266" max="266" width="14.3984375" style="415" customWidth="1"/>
    <col min="267" max="267" width="17.73046875" style="415" customWidth="1"/>
    <col min="268" max="268" width="14.3984375" style="415" customWidth="1"/>
    <col min="269" max="270" width="7.86328125" style="415" customWidth="1"/>
    <col min="271" max="271" width="9.59765625" style="415" bestFit="1" customWidth="1"/>
    <col min="272" max="275" width="7.86328125" style="415" customWidth="1"/>
    <col min="276" max="276" width="9.73046875" style="415" customWidth="1"/>
    <col min="277" max="277" width="7.86328125" style="415" customWidth="1"/>
    <col min="278" max="278" width="8.265625" style="415" bestFit="1" customWidth="1"/>
    <col min="279" max="300" width="7.86328125" style="415" customWidth="1"/>
    <col min="301" max="301" width="23.265625" style="415" customWidth="1"/>
    <col min="302" max="302" width="28.265625" style="415" customWidth="1"/>
    <col min="303" max="303" width="33.59765625" style="415" customWidth="1"/>
    <col min="304" max="304" width="17.3984375" style="415" customWidth="1"/>
    <col min="305" max="311" width="0" style="415" hidden="1" customWidth="1"/>
    <col min="312" max="512" width="9.1328125" style="415"/>
    <col min="513" max="513" width="9.73046875" style="415" customWidth="1"/>
    <col min="514" max="514" width="0" style="415" hidden="1" customWidth="1"/>
    <col min="515" max="515" width="39.86328125" style="415" customWidth="1"/>
    <col min="516" max="516" width="11.3984375" style="415" customWidth="1"/>
    <col min="517" max="517" width="16.3984375" style="415" customWidth="1"/>
    <col min="518" max="518" width="10.73046875" style="415" bestFit="1" customWidth="1"/>
    <col min="519" max="521" width="10.73046875" style="415" customWidth="1"/>
    <col min="522" max="522" width="14.3984375" style="415" customWidth="1"/>
    <col min="523" max="523" width="17.73046875" style="415" customWidth="1"/>
    <col min="524" max="524" width="14.3984375" style="415" customWidth="1"/>
    <col min="525" max="526" width="7.86328125" style="415" customWidth="1"/>
    <col min="527" max="527" width="9.59765625" style="415" bestFit="1" customWidth="1"/>
    <col min="528" max="531" width="7.86328125" style="415" customWidth="1"/>
    <col min="532" max="532" width="9.73046875" style="415" customWidth="1"/>
    <col min="533" max="533" width="7.86328125" style="415" customWidth="1"/>
    <col min="534" max="534" width="8.265625" style="415" bestFit="1" customWidth="1"/>
    <col min="535" max="556" width="7.86328125" style="415" customWidth="1"/>
    <col min="557" max="557" width="23.265625" style="415" customWidth="1"/>
    <col min="558" max="558" width="28.265625" style="415" customWidth="1"/>
    <col min="559" max="559" width="33.59765625" style="415" customWidth="1"/>
    <col min="560" max="560" width="17.3984375" style="415" customWidth="1"/>
    <col min="561" max="567" width="0" style="415" hidden="1" customWidth="1"/>
    <col min="568" max="768" width="9.1328125" style="415"/>
    <col min="769" max="769" width="9.73046875" style="415" customWidth="1"/>
    <col min="770" max="770" width="0" style="415" hidden="1" customWidth="1"/>
    <col min="771" max="771" width="39.86328125" style="415" customWidth="1"/>
    <col min="772" max="772" width="11.3984375" style="415" customWidth="1"/>
    <col min="773" max="773" width="16.3984375" style="415" customWidth="1"/>
    <col min="774" max="774" width="10.73046875" style="415" bestFit="1" customWidth="1"/>
    <col min="775" max="777" width="10.73046875" style="415" customWidth="1"/>
    <col min="778" max="778" width="14.3984375" style="415" customWidth="1"/>
    <col min="779" max="779" width="17.73046875" style="415" customWidth="1"/>
    <col min="780" max="780" width="14.3984375" style="415" customWidth="1"/>
    <col min="781" max="782" width="7.86328125" style="415" customWidth="1"/>
    <col min="783" max="783" width="9.59765625" style="415" bestFit="1" customWidth="1"/>
    <col min="784" max="787" width="7.86328125" style="415" customWidth="1"/>
    <col min="788" max="788" width="9.73046875" style="415" customWidth="1"/>
    <col min="789" max="789" width="7.86328125" style="415" customWidth="1"/>
    <col min="790" max="790" width="8.265625" style="415" bestFit="1" customWidth="1"/>
    <col min="791" max="812" width="7.86328125" style="415" customWidth="1"/>
    <col min="813" max="813" width="23.265625" style="415" customWidth="1"/>
    <col min="814" max="814" width="28.265625" style="415" customWidth="1"/>
    <col min="815" max="815" width="33.59765625" style="415" customWidth="1"/>
    <col min="816" max="816" width="17.3984375" style="415" customWidth="1"/>
    <col min="817" max="823" width="0" style="415" hidden="1" customWidth="1"/>
    <col min="824" max="1024" width="9.1328125" style="415"/>
    <col min="1025" max="1025" width="9.73046875" style="415" customWidth="1"/>
    <col min="1026" max="1026" width="0" style="415" hidden="1" customWidth="1"/>
    <col min="1027" max="1027" width="39.86328125" style="415" customWidth="1"/>
    <col min="1028" max="1028" width="11.3984375" style="415" customWidth="1"/>
    <col min="1029" max="1029" width="16.3984375" style="415" customWidth="1"/>
    <col min="1030" max="1030" width="10.73046875" style="415" bestFit="1" customWidth="1"/>
    <col min="1031" max="1033" width="10.73046875" style="415" customWidth="1"/>
    <col min="1034" max="1034" width="14.3984375" style="415" customWidth="1"/>
    <col min="1035" max="1035" width="17.73046875" style="415" customWidth="1"/>
    <col min="1036" max="1036" width="14.3984375" style="415" customWidth="1"/>
    <col min="1037" max="1038" width="7.86328125" style="415" customWidth="1"/>
    <col min="1039" max="1039" width="9.59765625" style="415" bestFit="1" customWidth="1"/>
    <col min="1040" max="1043" width="7.86328125" style="415" customWidth="1"/>
    <col min="1044" max="1044" width="9.73046875" style="415" customWidth="1"/>
    <col min="1045" max="1045" width="7.86328125" style="415" customWidth="1"/>
    <col min="1046" max="1046" width="8.265625" style="415" bestFit="1" customWidth="1"/>
    <col min="1047" max="1068" width="7.86328125" style="415" customWidth="1"/>
    <col min="1069" max="1069" width="23.265625" style="415" customWidth="1"/>
    <col min="1070" max="1070" width="28.265625" style="415" customWidth="1"/>
    <col min="1071" max="1071" width="33.59765625" style="415" customWidth="1"/>
    <col min="1072" max="1072" width="17.3984375" style="415" customWidth="1"/>
    <col min="1073" max="1079" width="0" style="415" hidden="1" customWidth="1"/>
    <col min="1080" max="1280" width="9.1328125" style="415"/>
    <col min="1281" max="1281" width="9.73046875" style="415" customWidth="1"/>
    <col min="1282" max="1282" width="0" style="415" hidden="1" customWidth="1"/>
    <col min="1283" max="1283" width="39.86328125" style="415" customWidth="1"/>
    <col min="1284" max="1284" width="11.3984375" style="415" customWidth="1"/>
    <col min="1285" max="1285" width="16.3984375" style="415" customWidth="1"/>
    <col min="1286" max="1286" width="10.73046875" style="415" bestFit="1" customWidth="1"/>
    <col min="1287" max="1289" width="10.73046875" style="415" customWidth="1"/>
    <col min="1290" max="1290" width="14.3984375" style="415" customWidth="1"/>
    <col min="1291" max="1291" width="17.73046875" style="415" customWidth="1"/>
    <col min="1292" max="1292" width="14.3984375" style="415" customWidth="1"/>
    <col min="1293" max="1294" width="7.86328125" style="415" customWidth="1"/>
    <col min="1295" max="1295" width="9.59765625" style="415" bestFit="1" customWidth="1"/>
    <col min="1296" max="1299" width="7.86328125" style="415" customWidth="1"/>
    <col min="1300" max="1300" width="9.73046875" style="415" customWidth="1"/>
    <col min="1301" max="1301" width="7.86328125" style="415" customWidth="1"/>
    <col min="1302" max="1302" width="8.265625" style="415" bestFit="1" customWidth="1"/>
    <col min="1303" max="1324" width="7.86328125" style="415" customWidth="1"/>
    <col min="1325" max="1325" width="23.265625" style="415" customWidth="1"/>
    <col min="1326" max="1326" width="28.265625" style="415" customWidth="1"/>
    <col min="1327" max="1327" width="33.59765625" style="415" customWidth="1"/>
    <col min="1328" max="1328" width="17.3984375" style="415" customWidth="1"/>
    <col min="1329" max="1335" width="0" style="415" hidden="1" customWidth="1"/>
    <col min="1336" max="1536" width="9.1328125" style="415"/>
    <col min="1537" max="1537" width="9.73046875" style="415" customWidth="1"/>
    <col min="1538" max="1538" width="0" style="415" hidden="1" customWidth="1"/>
    <col min="1539" max="1539" width="39.86328125" style="415" customWidth="1"/>
    <col min="1540" max="1540" width="11.3984375" style="415" customWidth="1"/>
    <col min="1541" max="1541" width="16.3984375" style="415" customWidth="1"/>
    <col min="1542" max="1542" width="10.73046875" style="415" bestFit="1" customWidth="1"/>
    <col min="1543" max="1545" width="10.73046875" style="415" customWidth="1"/>
    <col min="1546" max="1546" width="14.3984375" style="415" customWidth="1"/>
    <col min="1547" max="1547" width="17.73046875" style="415" customWidth="1"/>
    <col min="1548" max="1548" width="14.3984375" style="415" customWidth="1"/>
    <col min="1549" max="1550" width="7.86328125" style="415" customWidth="1"/>
    <col min="1551" max="1551" width="9.59765625" style="415" bestFit="1" customWidth="1"/>
    <col min="1552" max="1555" width="7.86328125" style="415" customWidth="1"/>
    <col min="1556" max="1556" width="9.73046875" style="415" customWidth="1"/>
    <col min="1557" max="1557" width="7.86328125" style="415" customWidth="1"/>
    <col min="1558" max="1558" width="8.265625" style="415" bestFit="1" customWidth="1"/>
    <col min="1559" max="1580" width="7.86328125" style="415" customWidth="1"/>
    <col min="1581" max="1581" width="23.265625" style="415" customWidth="1"/>
    <col min="1582" max="1582" width="28.265625" style="415" customWidth="1"/>
    <col min="1583" max="1583" width="33.59765625" style="415" customWidth="1"/>
    <col min="1584" max="1584" width="17.3984375" style="415" customWidth="1"/>
    <col min="1585" max="1591" width="0" style="415" hidden="1" customWidth="1"/>
    <col min="1592" max="1792" width="9.1328125" style="415"/>
    <col min="1793" max="1793" width="9.73046875" style="415" customWidth="1"/>
    <col min="1794" max="1794" width="0" style="415" hidden="1" customWidth="1"/>
    <col min="1795" max="1795" width="39.86328125" style="415" customWidth="1"/>
    <col min="1796" max="1796" width="11.3984375" style="415" customWidth="1"/>
    <col min="1797" max="1797" width="16.3984375" style="415" customWidth="1"/>
    <col min="1798" max="1798" width="10.73046875" style="415" bestFit="1" customWidth="1"/>
    <col min="1799" max="1801" width="10.73046875" style="415" customWidth="1"/>
    <col min="1802" max="1802" width="14.3984375" style="415" customWidth="1"/>
    <col min="1803" max="1803" width="17.73046875" style="415" customWidth="1"/>
    <col min="1804" max="1804" width="14.3984375" style="415" customWidth="1"/>
    <col min="1805" max="1806" width="7.86328125" style="415" customWidth="1"/>
    <col min="1807" max="1807" width="9.59765625" style="415" bestFit="1" customWidth="1"/>
    <col min="1808" max="1811" width="7.86328125" style="415" customWidth="1"/>
    <col min="1812" max="1812" width="9.73046875" style="415" customWidth="1"/>
    <col min="1813" max="1813" width="7.86328125" style="415" customWidth="1"/>
    <col min="1814" max="1814" width="8.265625" style="415" bestFit="1" customWidth="1"/>
    <col min="1815" max="1836" width="7.86328125" style="415" customWidth="1"/>
    <col min="1837" max="1837" width="23.265625" style="415" customWidth="1"/>
    <col min="1838" max="1838" width="28.265625" style="415" customWidth="1"/>
    <col min="1839" max="1839" width="33.59765625" style="415" customWidth="1"/>
    <col min="1840" max="1840" width="17.3984375" style="415" customWidth="1"/>
    <col min="1841" max="1847" width="0" style="415" hidden="1" customWidth="1"/>
    <col min="1848" max="2048" width="9.1328125" style="415"/>
    <col min="2049" max="2049" width="9.73046875" style="415" customWidth="1"/>
    <col min="2050" max="2050" width="0" style="415" hidden="1" customWidth="1"/>
    <col min="2051" max="2051" width="39.86328125" style="415" customWidth="1"/>
    <col min="2052" max="2052" width="11.3984375" style="415" customWidth="1"/>
    <col min="2053" max="2053" width="16.3984375" style="415" customWidth="1"/>
    <col min="2054" max="2054" width="10.73046875" style="415" bestFit="1" customWidth="1"/>
    <col min="2055" max="2057" width="10.73046875" style="415" customWidth="1"/>
    <col min="2058" max="2058" width="14.3984375" style="415" customWidth="1"/>
    <col min="2059" max="2059" width="17.73046875" style="415" customWidth="1"/>
    <col min="2060" max="2060" width="14.3984375" style="415" customWidth="1"/>
    <col min="2061" max="2062" width="7.86328125" style="415" customWidth="1"/>
    <col min="2063" max="2063" width="9.59765625" style="415" bestFit="1" customWidth="1"/>
    <col min="2064" max="2067" width="7.86328125" style="415" customWidth="1"/>
    <col min="2068" max="2068" width="9.73046875" style="415" customWidth="1"/>
    <col min="2069" max="2069" width="7.86328125" style="415" customWidth="1"/>
    <col min="2070" max="2070" width="8.265625" style="415" bestFit="1" customWidth="1"/>
    <col min="2071" max="2092" width="7.86328125" style="415" customWidth="1"/>
    <col min="2093" max="2093" width="23.265625" style="415" customWidth="1"/>
    <col min="2094" max="2094" width="28.265625" style="415" customWidth="1"/>
    <col min="2095" max="2095" width="33.59765625" style="415" customWidth="1"/>
    <col min="2096" max="2096" width="17.3984375" style="415" customWidth="1"/>
    <col min="2097" max="2103" width="0" style="415" hidden="1" customWidth="1"/>
    <col min="2104" max="2304" width="9.1328125" style="415"/>
    <col min="2305" max="2305" width="9.73046875" style="415" customWidth="1"/>
    <col min="2306" max="2306" width="0" style="415" hidden="1" customWidth="1"/>
    <col min="2307" max="2307" width="39.86328125" style="415" customWidth="1"/>
    <col min="2308" max="2308" width="11.3984375" style="415" customWidth="1"/>
    <col min="2309" max="2309" width="16.3984375" style="415" customWidth="1"/>
    <col min="2310" max="2310" width="10.73046875" style="415" bestFit="1" customWidth="1"/>
    <col min="2311" max="2313" width="10.73046875" style="415" customWidth="1"/>
    <col min="2314" max="2314" width="14.3984375" style="415" customWidth="1"/>
    <col min="2315" max="2315" width="17.73046875" style="415" customWidth="1"/>
    <col min="2316" max="2316" width="14.3984375" style="415" customWidth="1"/>
    <col min="2317" max="2318" width="7.86328125" style="415" customWidth="1"/>
    <col min="2319" max="2319" width="9.59765625" style="415" bestFit="1" customWidth="1"/>
    <col min="2320" max="2323" width="7.86328125" style="415" customWidth="1"/>
    <col min="2324" max="2324" width="9.73046875" style="415" customWidth="1"/>
    <col min="2325" max="2325" width="7.86328125" style="415" customWidth="1"/>
    <col min="2326" max="2326" width="8.265625" style="415" bestFit="1" customWidth="1"/>
    <col min="2327" max="2348" width="7.86328125" style="415" customWidth="1"/>
    <col min="2349" max="2349" width="23.265625" style="415" customWidth="1"/>
    <col min="2350" max="2350" width="28.265625" style="415" customWidth="1"/>
    <col min="2351" max="2351" width="33.59765625" style="415" customWidth="1"/>
    <col min="2352" max="2352" width="17.3984375" style="415" customWidth="1"/>
    <col min="2353" max="2359" width="0" style="415" hidden="1" customWidth="1"/>
    <col min="2360" max="2560" width="9.1328125" style="415"/>
    <col min="2561" max="2561" width="9.73046875" style="415" customWidth="1"/>
    <col min="2562" max="2562" width="0" style="415" hidden="1" customWidth="1"/>
    <col min="2563" max="2563" width="39.86328125" style="415" customWidth="1"/>
    <col min="2564" max="2564" width="11.3984375" style="415" customWidth="1"/>
    <col min="2565" max="2565" width="16.3984375" style="415" customWidth="1"/>
    <col min="2566" max="2566" width="10.73046875" style="415" bestFit="1" customWidth="1"/>
    <col min="2567" max="2569" width="10.73046875" style="415" customWidth="1"/>
    <col min="2570" max="2570" width="14.3984375" style="415" customWidth="1"/>
    <col min="2571" max="2571" width="17.73046875" style="415" customWidth="1"/>
    <col min="2572" max="2572" width="14.3984375" style="415" customWidth="1"/>
    <col min="2573" max="2574" width="7.86328125" style="415" customWidth="1"/>
    <col min="2575" max="2575" width="9.59765625" style="415" bestFit="1" customWidth="1"/>
    <col min="2576" max="2579" width="7.86328125" style="415" customWidth="1"/>
    <col min="2580" max="2580" width="9.73046875" style="415" customWidth="1"/>
    <col min="2581" max="2581" width="7.86328125" style="415" customWidth="1"/>
    <col min="2582" max="2582" width="8.265625" style="415" bestFit="1" customWidth="1"/>
    <col min="2583" max="2604" width="7.86328125" style="415" customWidth="1"/>
    <col min="2605" max="2605" width="23.265625" style="415" customWidth="1"/>
    <col min="2606" max="2606" width="28.265625" style="415" customWidth="1"/>
    <col min="2607" max="2607" width="33.59765625" style="415" customWidth="1"/>
    <col min="2608" max="2608" width="17.3984375" style="415" customWidth="1"/>
    <col min="2609" max="2615" width="0" style="415" hidden="1" customWidth="1"/>
    <col min="2616" max="2816" width="9.1328125" style="415"/>
    <col min="2817" max="2817" width="9.73046875" style="415" customWidth="1"/>
    <col min="2818" max="2818" width="0" style="415" hidden="1" customWidth="1"/>
    <col min="2819" max="2819" width="39.86328125" style="415" customWidth="1"/>
    <col min="2820" max="2820" width="11.3984375" style="415" customWidth="1"/>
    <col min="2821" max="2821" width="16.3984375" style="415" customWidth="1"/>
    <col min="2822" max="2822" width="10.73046875" style="415" bestFit="1" customWidth="1"/>
    <col min="2823" max="2825" width="10.73046875" style="415" customWidth="1"/>
    <col min="2826" max="2826" width="14.3984375" style="415" customWidth="1"/>
    <col min="2827" max="2827" width="17.73046875" style="415" customWidth="1"/>
    <col min="2828" max="2828" width="14.3984375" style="415" customWidth="1"/>
    <col min="2829" max="2830" width="7.86328125" style="415" customWidth="1"/>
    <col min="2831" max="2831" width="9.59765625" style="415" bestFit="1" customWidth="1"/>
    <col min="2832" max="2835" width="7.86328125" style="415" customWidth="1"/>
    <col min="2836" max="2836" width="9.73046875" style="415" customWidth="1"/>
    <col min="2837" max="2837" width="7.86328125" style="415" customWidth="1"/>
    <col min="2838" max="2838" width="8.265625" style="415" bestFit="1" customWidth="1"/>
    <col min="2839" max="2860" width="7.86328125" style="415" customWidth="1"/>
    <col min="2861" max="2861" width="23.265625" style="415" customWidth="1"/>
    <col min="2862" max="2862" width="28.265625" style="415" customWidth="1"/>
    <col min="2863" max="2863" width="33.59765625" style="415" customWidth="1"/>
    <col min="2864" max="2864" width="17.3984375" style="415" customWidth="1"/>
    <col min="2865" max="2871" width="0" style="415" hidden="1" customWidth="1"/>
    <col min="2872" max="3072" width="9.1328125" style="415"/>
    <col min="3073" max="3073" width="9.73046875" style="415" customWidth="1"/>
    <col min="3074" max="3074" width="0" style="415" hidden="1" customWidth="1"/>
    <col min="3075" max="3075" width="39.86328125" style="415" customWidth="1"/>
    <col min="3076" max="3076" width="11.3984375" style="415" customWidth="1"/>
    <col min="3077" max="3077" width="16.3984375" style="415" customWidth="1"/>
    <col min="3078" max="3078" width="10.73046875" style="415" bestFit="1" customWidth="1"/>
    <col min="3079" max="3081" width="10.73046875" style="415" customWidth="1"/>
    <col min="3082" max="3082" width="14.3984375" style="415" customWidth="1"/>
    <col min="3083" max="3083" width="17.73046875" style="415" customWidth="1"/>
    <col min="3084" max="3084" width="14.3984375" style="415" customWidth="1"/>
    <col min="3085" max="3086" width="7.86328125" style="415" customWidth="1"/>
    <col min="3087" max="3087" width="9.59765625" style="415" bestFit="1" customWidth="1"/>
    <col min="3088" max="3091" width="7.86328125" style="415" customWidth="1"/>
    <col min="3092" max="3092" width="9.73046875" style="415" customWidth="1"/>
    <col min="3093" max="3093" width="7.86328125" style="415" customWidth="1"/>
    <col min="3094" max="3094" width="8.265625" style="415" bestFit="1" customWidth="1"/>
    <col min="3095" max="3116" width="7.86328125" style="415" customWidth="1"/>
    <col min="3117" max="3117" width="23.265625" style="415" customWidth="1"/>
    <col min="3118" max="3118" width="28.265625" style="415" customWidth="1"/>
    <col min="3119" max="3119" width="33.59765625" style="415" customWidth="1"/>
    <col min="3120" max="3120" width="17.3984375" style="415" customWidth="1"/>
    <col min="3121" max="3127" width="0" style="415" hidden="1" customWidth="1"/>
    <col min="3128" max="3328" width="9.1328125" style="415"/>
    <col min="3329" max="3329" width="9.73046875" style="415" customWidth="1"/>
    <col min="3330" max="3330" width="0" style="415" hidden="1" customWidth="1"/>
    <col min="3331" max="3331" width="39.86328125" style="415" customWidth="1"/>
    <col min="3332" max="3332" width="11.3984375" style="415" customWidth="1"/>
    <col min="3333" max="3333" width="16.3984375" style="415" customWidth="1"/>
    <col min="3334" max="3334" width="10.73046875" style="415" bestFit="1" customWidth="1"/>
    <col min="3335" max="3337" width="10.73046875" style="415" customWidth="1"/>
    <col min="3338" max="3338" width="14.3984375" style="415" customWidth="1"/>
    <col min="3339" max="3339" width="17.73046875" style="415" customWidth="1"/>
    <col min="3340" max="3340" width="14.3984375" style="415" customWidth="1"/>
    <col min="3341" max="3342" width="7.86328125" style="415" customWidth="1"/>
    <col min="3343" max="3343" width="9.59765625" style="415" bestFit="1" customWidth="1"/>
    <col min="3344" max="3347" width="7.86328125" style="415" customWidth="1"/>
    <col min="3348" max="3348" width="9.73046875" style="415" customWidth="1"/>
    <col min="3349" max="3349" width="7.86328125" style="415" customWidth="1"/>
    <col min="3350" max="3350" width="8.265625" style="415" bestFit="1" customWidth="1"/>
    <col min="3351" max="3372" width="7.86328125" style="415" customWidth="1"/>
    <col min="3373" max="3373" width="23.265625" style="415" customWidth="1"/>
    <col min="3374" max="3374" width="28.265625" style="415" customWidth="1"/>
    <col min="3375" max="3375" width="33.59765625" style="415" customWidth="1"/>
    <col min="3376" max="3376" width="17.3984375" style="415" customWidth="1"/>
    <col min="3377" max="3383" width="0" style="415" hidden="1" customWidth="1"/>
    <col min="3384" max="3584" width="9.1328125" style="415"/>
    <col min="3585" max="3585" width="9.73046875" style="415" customWidth="1"/>
    <col min="3586" max="3586" width="0" style="415" hidden="1" customWidth="1"/>
    <col min="3587" max="3587" width="39.86328125" style="415" customWidth="1"/>
    <col min="3588" max="3588" width="11.3984375" style="415" customWidth="1"/>
    <col min="3589" max="3589" width="16.3984375" style="415" customWidth="1"/>
    <col min="3590" max="3590" width="10.73046875" style="415" bestFit="1" customWidth="1"/>
    <col min="3591" max="3593" width="10.73046875" style="415" customWidth="1"/>
    <col min="3594" max="3594" width="14.3984375" style="415" customWidth="1"/>
    <col min="3595" max="3595" width="17.73046875" style="415" customWidth="1"/>
    <col min="3596" max="3596" width="14.3984375" style="415" customWidth="1"/>
    <col min="3597" max="3598" width="7.86328125" style="415" customWidth="1"/>
    <col min="3599" max="3599" width="9.59765625" style="415" bestFit="1" customWidth="1"/>
    <col min="3600" max="3603" width="7.86328125" style="415" customWidth="1"/>
    <col min="3604" max="3604" width="9.73046875" style="415" customWidth="1"/>
    <col min="3605" max="3605" width="7.86328125" style="415" customWidth="1"/>
    <col min="3606" max="3606" width="8.265625" style="415" bestFit="1" customWidth="1"/>
    <col min="3607" max="3628" width="7.86328125" style="415" customWidth="1"/>
    <col min="3629" max="3629" width="23.265625" style="415" customWidth="1"/>
    <col min="3630" max="3630" width="28.265625" style="415" customWidth="1"/>
    <col min="3631" max="3631" width="33.59765625" style="415" customWidth="1"/>
    <col min="3632" max="3632" width="17.3984375" style="415" customWidth="1"/>
    <col min="3633" max="3639" width="0" style="415" hidden="1" customWidth="1"/>
    <col min="3640" max="3840" width="9.1328125" style="415"/>
    <col min="3841" max="3841" width="9.73046875" style="415" customWidth="1"/>
    <col min="3842" max="3842" width="0" style="415" hidden="1" customWidth="1"/>
    <col min="3843" max="3843" width="39.86328125" style="415" customWidth="1"/>
    <col min="3844" max="3844" width="11.3984375" style="415" customWidth="1"/>
    <col min="3845" max="3845" width="16.3984375" style="415" customWidth="1"/>
    <col min="3846" max="3846" width="10.73046875" style="415" bestFit="1" customWidth="1"/>
    <col min="3847" max="3849" width="10.73046875" style="415" customWidth="1"/>
    <col min="3850" max="3850" width="14.3984375" style="415" customWidth="1"/>
    <col min="3851" max="3851" width="17.73046875" style="415" customWidth="1"/>
    <col min="3852" max="3852" width="14.3984375" style="415" customWidth="1"/>
    <col min="3853" max="3854" width="7.86328125" style="415" customWidth="1"/>
    <col min="3855" max="3855" width="9.59765625" style="415" bestFit="1" customWidth="1"/>
    <col min="3856" max="3859" width="7.86328125" style="415" customWidth="1"/>
    <col min="3860" max="3860" width="9.73046875" style="415" customWidth="1"/>
    <col min="3861" max="3861" width="7.86328125" style="415" customWidth="1"/>
    <col min="3862" max="3862" width="8.265625" style="415" bestFit="1" customWidth="1"/>
    <col min="3863" max="3884" width="7.86328125" style="415" customWidth="1"/>
    <col min="3885" max="3885" width="23.265625" style="415" customWidth="1"/>
    <col min="3886" max="3886" width="28.265625" style="415" customWidth="1"/>
    <col min="3887" max="3887" width="33.59765625" style="415" customWidth="1"/>
    <col min="3888" max="3888" width="17.3984375" style="415" customWidth="1"/>
    <col min="3889" max="3895" width="0" style="415" hidden="1" customWidth="1"/>
    <col min="3896" max="4096" width="9.1328125" style="415"/>
    <col min="4097" max="4097" width="9.73046875" style="415" customWidth="1"/>
    <col min="4098" max="4098" width="0" style="415" hidden="1" customWidth="1"/>
    <col min="4099" max="4099" width="39.86328125" style="415" customWidth="1"/>
    <col min="4100" max="4100" width="11.3984375" style="415" customWidth="1"/>
    <col min="4101" max="4101" width="16.3984375" style="415" customWidth="1"/>
    <col min="4102" max="4102" width="10.73046875" style="415" bestFit="1" customWidth="1"/>
    <col min="4103" max="4105" width="10.73046875" style="415" customWidth="1"/>
    <col min="4106" max="4106" width="14.3984375" style="415" customWidth="1"/>
    <col min="4107" max="4107" width="17.73046875" style="415" customWidth="1"/>
    <col min="4108" max="4108" width="14.3984375" style="415" customWidth="1"/>
    <col min="4109" max="4110" width="7.86328125" style="415" customWidth="1"/>
    <col min="4111" max="4111" width="9.59765625" style="415" bestFit="1" customWidth="1"/>
    <col min="4112" max="4115" width="7.86328125" style="415" customWidth="1"/>
    <col min="4116" max="4116" width="9.73046875" style="415" customWidth="1"/>
    <col min="4117" max="4117" width="7.86328125" style="415" customWidth="1"/>
    <col min="4118" max="4118" width="8.265625" style="415" bestFit="1" customWidth="1"/>
    <col min="4119" max="4140" width="7.86328125" style="415" customWidth="1"/>
    <col min="4141" max="4141" width="23.265625" style="415" customWidth="1"/>
    <col min="4142" max="4142" width="28.265625" style="415" customWidth="1"/>
    <col min="4143" max="4143" width="33.59765625" style="415" customWidth="1"/>
    <col min="4144" max="4144" width="17.3984375" style="415" customWidth="1"/>
    <col min="4145" max="4151" width="0" style="415" hidden="1" customWidth="1"/>
    <col min="4152" max="4352" width="9.1328125" style="415"/>
    <col min="4353" max="4353" width="9.73046875" style="415" customWidth="1"/>
    <col min="4354" max="4354" width="0" style="415" hidden="1" customWidth="1"/>
    <col min="4355" max="4355" width="39.86328125" style="415" customWidth="1"/>
    <col min="4356" max="4356" width="11.3984375" style="415" customWidth="1"/>
    <col min="4357" max="4357" width="16.3984375" style="415" customWidth="1"/>
    <col min="4358" max="4358" width="10.73046875" style="415" bestFit="1" customWidth="1"/>
    <col min="4359" max="4361" width="10.73046875" style="415" customWidth="1"/>
    <col min="4362" max="4362" width="14.3984375" style="415" customWidth="1"/>
    <col min="4363" max="4363" width="17.73046875" style="415" customWidth="1"/>
    <col min="4364" max="4364" width="14.3984375" style="415" customWidth="1"/>
    <col min="4365" max="4366" width="7.86328125" style="415" customWidth="1"/>
    <col min="4367" max="4367" width="9.59765625" style="415" bestFit="1" customWidth="1"/>
    <col min="4368" max="4371" width="7.86328125" style="415" customWidth="1"/>
    <col min="4372" max="4372" width="9.73046875" style="415" customWidth="1"/>
    <col min="4373" max="4373" width="7.86328125" style="415" customWidth="1"/>
    <col min="4374" max="4374" width="8.265625" style="415" bestFit="1" customWidth="1"/>
    <col min="4375" max="4396" width="7.86328125" style="415" customWidth="1"/>
    <col min="4397" max="4397" width="23.265625" style="415" customWidth="1"/>
    <col min="4398" max="4398" width="28.265625" style="415" customWidth="1"/>
    <col min="4399" max="4399" width="33.59765625" style="415" customWidth="1"/>
    <col min="4400" max="4400" width="17.3984375" style="415" customWidth="1"/>
    <col min="4401" max="4407" width="0" style="415" hidden="1" customWidth="1"/>
    <col min="4408" max="4608" width="9.1328125" style="415"/>
    <col min="4609" max="4609" width="9.73046875" style="415" customWidth="1"/>
    <col min="4610" max="4610" width="0" style="415" hidden="1" customWidth="1"/>
    <col min="4611" max="4611" width="39.86328125" style="415" customWidth="1"/>
    <col min="4612" max="4612" width="11.3984375" style="415" customWidth="1"/>
    <col min="4613" max="4613" width="16.3984375" style="415" customWidth="1"/>
    <col min="4614" max="4614" width="10.73046875" style="415" bestFit="1" customWidth="1"/>
    <col min="4615" max="4617" width="10.73046875" style="415" customWidth="1"/>
    <col min="4618" max="4618" width="14.3984375" style="415" customWidth="1"/>
    <col min="4619" max="4619" width="17.73046875" style="415" customWidth="1"/>
    <col min="4620" max="4620" width="14.3984375" style="415" customWidth="1"/>
    <col min="4621" max="4622" width="7.86328125" style="415" customWidth="1"/>
    <col min="4623" max="4623" width="9.59765625" style="415" bestFit="1" customWidth="1"/>
    <col min="4624" max="4627" width="7.86328125" style="415" customWidth="1"/>
    <col min="4628" max="4628" width="9.73046875" style="415" customWidth="1"/>
    <col min="4629" max="4629" width="7.86328125" style="415" customWidth="1"/>
    <col min="4630" max="4630" width="8.265625" style="415" bestFit="1" customWidth="1"/>
    <col min="4631" max="4652" width="7.86328125" style="415" customWidth="1"/>
    <col min="4653" max="4653" width="23.265625" style="415" customWidth="1"/>
    <col min="4654" max="4654" width="28.265625" style="415" customWidth="1"/>
    <col min="4655" max="4655" width="33.59765625" style="415" customWidth="1"/>
    <col min="4656" max="4656" width="17.3984375" style="415" customWidth="1"/>
    <col min="4657" max="4663" width="0" style="415" hidden="1" customWidth="1"/>
    <col min="4664" max="4864" width="9.1328125" style="415"/>
    <col min="4865" max="4865" width="9.73046875" style="415" customWidth="1"/>
    <col min="4866" max="4866" width="0" style="415" hidden="1" customWidth="1"/>
    <col min="4867" max="4867" width="39.86328125" style="415" customWidth="1"/>
    <col min="4868" max="4868" width="11.3984375" style="415" customWidth="1"/>
    <col min="4869" max="4869" width="16.3984375" style="415" customWidth="1"/>
    <col min="4870" max="4870" width="10.73046875" style="415" bestFit="1" customWidth="1"/>
    <col min="4871" max="4873" width="10.73046875" style="415" customWidth="1"/>
    <col min="4874" max="4874" width="14.3984375" style="415" customWidth="1"/>
    <col min="4875" max="4875" width="17.73046875" style="415" customWidth="1"/>
    <col min="4876" max="4876" width="14.3984375" style="415" customWidth="1"/>
    <col min="4877" max="4878" width="7.86328125" style="415" customWidth="1"/>
    <col min="4879" max="4879" width="9.59765625" style="415" bestFit="1" customWidth="1"/>
    <col min="4880" max="4883" width="7.86328125" style="415" customWidth="1"/>
    <col min="4884" max="4884" width="9.73046875" style="415" customWidth="1"/>
    <col min="4885" max="4885" width="7.86328125" style="415" customWidth="1"/>
    <col min="4886" max="4886" width="8.265625" style="415" bestFit="1" customWidth="1"/>
    <col min="4887" max="4908" width="7.86328125" style="415" customWidth="1"/>
    <col min="4909" max="4909" width="23.265625" style="415" customWidth="1"/>
    <col min="4910" max="4910" width="28.265625" style="415" customWidth="1"/>
    <col min="4911" max="4911" width="33.59765625" style="415" customWidth="1"/>
    <col min="4912" max="4912" width="17.3984375" style="415" customWidth="1"/>
    <col min="4913" max="4919" width="0" style="415" hidden="1" customWidth="1"/>
    <col min="4920" max="5120" width="9.1328125" style="415"/>
    <col min="5121" max="5121" width="9.73046875" style="415" customWidth="1"/>
    <col min="5122" max="5122" width="0" style="415" hidden="1" customWidth="1"/>
    <col min="5123" max="5123" width="39.86328125" style="415" customWidth="1"/>
    <col min="5124" max="5124" width="11.3984375" style="415" customWidth="1"/>
    <col min="5125" max="5125" width="16.3984375" style="415" customWidth="1"/>
    <col min="5126" max="5126" width="10.73046875" style="415" bestFit="1" customWidth="1"/>
    <col min="5127" max="5129" width="10.73046875" style="415" customWidth="1"/>
    <col min="5130" max="5130" width="14.3984375" style="415" customWidth="1"/>
    <col min="5131" max="5131" width="17.73046875" style="415" customWidth="1"/>
    <col min="5132" max="5132" width="14.3984375" style="415" customWidth="1"/>
    <col min="5133" max="5134" width="7.86328125" style="415" customWidth="1"/>
    <col min="5135" max="5135" width="9.59765625" style="415" bestFit="1" customWidth="1"/>
    <col min="5136" max="5139" width="7.86328125" style="415" customWidth="1"/>
    <col min="5140" max="5140" width="9.73046875" style="415" customWidth="1"/>
    <col min="5141" max="5141" width="7.86328125" style="415" customWidth="1"/>
    <col min="5142" max="5142" width="8.265625" style="415" bestFit="1" customWidth="1"/>
    <col min="5143" max="5164" width="7.86328125" style="415" customWidth="1"/>
    <col min="5165" max="5165" width="23.265625" style="415" customWidth="1"/>
    <col min="5166" max="5166" width="28.265625" style="415" customWidth="1"/>
    <col min="5167" max="5167" width="33.59765625" style="415" customWidth="1"/>
    <col min="5168" max="5168" width="17.3984375" style="415" customWidth="1"/>
    <col min="5169" max="5175" width="0" style="415" hidden="1" customWidth="1"/>
    <col min="5176" max="5376" width="9.1328125" style="415"/>
    <col min="5377" max="5377" width="9.73046875" style="415" customWidth="1"/>
    <col min="5378" max="5378" width="0" style="415" hidden="1" customWidth="1"/>
    <col min="5379" max="5379" width="39.86328125" style="415" customWidth="1"/>
    <col min="5380" max="5380" width="11.3984375" style="415" customWidth="1"/>
    <col min="5381" max="5381" width="16.3984375" style="415" customWidth="1"/>
    <col min="5382" max="5382" width="10.73046875" style="415" bestFit="1" customWidth="1"/>
    <col min="5383" max="5385" width="10.73046875" style="415" customWidth="1"/>
    <col min="5386" max="5386" width="14.3984375" style="415" customWidth="1"/>
    <col min="5387" max="5387" width="17.73046875" style="415" customWidth="1"/>
    <col min="5388" max="5388" width="14.3984375" style="415" customWidth="1"/>
    <col min="5389" max="5390" width="7.86328125" style="415" customWidth="1"/>
    <col min="5391" max="5391" width="9.59765625" style="415" bestFit="1" customWidth="1"/>
    <col min="5392" max="5395" width="7.86328125" style="415" customWidth="1"/>
    <col min="5396" max="5396" width="9.73046875" style="415" customWidth="1"/>
    <col min="5397" max="5397" width="7.86328125" style="415" customWidth="1"/>
    <col min="5398" max="5398" width="8.265625" style="415" bestFit="1" customWidth="1"/>
    <col min="5399" max="5420" width="7.86328125" style="415" customWidth="1"/>
    <col min="5421" max="5421" width="23.265625" style="415" customWidth="1"/>
    <col min="5422" max="5422" width="28.265625" style="415" customWidth="1"/>
    <col min="5423" max="5423" width="33.59765625" style="415" customWidth="1"/>
    <col min="5424" max="5424" width="17.3984375" style="415" customWidth="1"/>
    <col min="5425" max="5431" width="0" style="415" hidden="1" customWidth="1"/>
    <col min="5432" max="5632" width="9.1328125" style="415"/>
    <col min="5633" max="5633" width="9.73046875" style="415" customWidth="1"/>
    <col min="5634" max="5634" width="0" style="415" hidden="1" customWidth="1"/>
    <col min="5635" max="5635" width="39.86328125" style="415" customWidth="1"/>
    <col min="5636" max="5636" width="11.3984375" style="415" customWidth="1"/>
    <col min="5637" max="5637" width="16.3984375" style="415" customWidth="1"/>
    <col min="5638" max="5638" width="10.73046875" style="415" bestFit="1" customWidth="1"/>
    <col min="5639" max="5641" width="10.73046875" style="415" customWidth="1"/>
    <col min="5642" max="5642" width="14.3984375" style="415" customWidth="1"/>
    <col min="5643" max="5643" width="17.73046875" style="415" customWidth="1"/>
    <col min="5644" max="5644" width="14.3984375" style="415" customWidth="1"/>
    <col min="5645" max="5646" width="7.86328125" style="415" customWidth="1"/>
    <col min="5647" max="5647" width="9.59765625" style="415" bestFit="1" customWidth="1"/>
    <col min="5648" max="5651" width="7.86328125" style="415" customWidth="1"/>
    <col min="5652" max="5652" width="9.73046875" style="415" customWidth="1"/>
    <col min="5653" max="5653" width="7.86328125" style="415" customWidth="1"/>
    <col min="5654" max="5654" width="8.265625" style="415" bestFit="1" customWidth="1"/>
    <col min="5655" max="5676" width="7.86328125" style="415" customWidth="1"/>
    <col min="5677" max="5677" width="23.265625" style="415" customWidth="1"/>
    <col min="5678" max="5678" width="28.265625" style="415" customWidth="1"/>
    <col min="5679" max="5679" width="33.59765625" style="415" customWidth="1"/>
    <col min="5680" max="5680" width="17.3984375" style="415" customWidth="1"/>
    <col min="5681" max="5687" width="0" style="415" hidden="1" customWidth="1"/>
    <col min="5688" max="5888" width="9.1328125" style="415"/>
    <col min="5889" max="5889" width="9.73046875" style="415" customWidth="1"/>
    <col min="5890" max="5890" width="0" style="415" hidden="1" customWidth="1"/>
    <col min="5891" max="5891" width="39.86328125" style="415" customWidth="1"/>
    <col min="5892" max="5892" width="11.3984375" style="415" customWidth="1"/>
    <col min="5893" max="5893" width="16.3984375" style="415" customWidth="1"/>
    <col min="5894" max="5894" width="10.73046875" style="415" bestFit="1" customWidth="1"/>
    <col min="5895" max="5897" width="10.73046875" style="415" customWidth="1"/>
    <col min="5898" max="5898" width="14.3984375" style="415" customWidth="1"/>
    <col min="5899" max="5899" width="17.73046875" style="415" customWidth="1"/>
    <col min="5900" max="5900" width="14.3984375" style="415" customWidth="1"/>
    <col min="5901" max="5902" width="7.86328125" style="415" customWidth="1"/>
    <col min="5903" max="5903" width="9.59765625" style="415" bestFit="1" customWidth="1"/>
    <col min="5904" max="5907" width="7.86328125" style="415" customWidth="1"/>
    <col min="5908" max="5908" width="9.73046875" style="415" customWidth="1"/>
    <col min="5909" max="5909" width="7.86328125" style="415" customWidth="1"/>
    <col min="5910" max="5910" width="8.265625" style="415" bestFit="1" customWidth="1"/>
    <col min="5911" max="5932" width="7.86328125" style="415" customWidth="1"/>
    <col min="5933" max="5933" width="23.265625" style="415" customWidth="1"/>
    <col min="5934" max="5934" width="28.265625" style="415" customWidth="1"/>
    <col min="5935" max="5935" width="33.59765625" style="415" customWidth="1"/>
    <col min="5936" max="5936" width="17.3984375" style="415" customWidth="1"/>
    <col min="5937" max="5943" width="0" style="415" hidden="1" customWidth="1"/>
    <col min="5944" max="6144" width="9.1328125" style="415"/>
    <col min="6145" max="6145" width="9.73046875" style="415" customWidth="1"/>
    <col min="6146" max="6146" width="0" style="415" hidden="1" customWidth="1"/>
    <col min="6147" max="6147" width="39.86328125" style="415" customWidth="1"/>
    <col min="6148" max="6148" width="11.3984375" style="415" customWidth="1"/>
    <col min="6149" max="6149" width="16.3984375" style="415" customWidth="1"/>
    <col min="6150" max="6150" width="10.73046875" style="415" bestFit="1" customWidth="1"/>
    <col min="6151" max="6153" width="10.73046875" style="415" customWidth="1"/>
    <col min="6154" max="6154" width="14.3984375" style="415" customWidth="1"/>
    <col min="6155" max="6155" width="17.73046875" style="415" customWidth="1"/>
    <col min="6156" max="6156" width="14.3984375" style="415" customWidth="1"/>
    <col min="6157" max="6158" width="7.86328125" style="415" customWidth="1"/>
    <col min="6159" max="6159" width="9.59765625" style="415" bestFit="1" customWidth="1"/>
    <col min="6160" max="6163" width="7.86328125" style="415" customWidth="1"/>
    <col min="6164" max="6164" width="9.73046875" style="415" customWidth="1"/>
    <col min="6165" max="6165" width="7.86328125" style="415" customWidth="1"/>
    <col min="6166" max="6166" width="8.265625" style="415" bestFit="1" customWidth="1"/>
    <col min="6167" max="6188" width="7.86328125" style="415" customWidth="1"/>
    <col min="6189" max="6189" width="23.265625" style="415" customWidth="1"/>
    <col min="6190" max="6190" width="28.265625" style="415" customWidth="1"/>
    <col min="6191" max="6191" width="33.59765625" style="415" customWidth="1"/>
    <col min="6192" max="6192" width="17.3984375" style="415" customWidth="1"/>
    <col min="6193" max="6199" width="0" style="415" hidden="1" customWidth="1"/>
    <col min="6200" max="6400" width="9.1328125" style="415"/>
    <col min="6401" max="6401" width="9.73046875" style="415" customWidth="1"/>
    <col min="6402" max="6402" width="0" style="415" hidden="1" customWidth="1"/>
    <col min="6403" max="6403" width="39.86328125" style="415" customWidth="1"/>
    <col min="6404" max="6404" width="11.3984375" style="415" customWidth="1"/>
    <col min="6405" max="6405" width="16.3984375" style="415" customWidth="1"/>
    <col min="6406" max="6406" width="10.73046875" style="415" bestFit="1" customWidth="1"/>
    <col min="6407" max="6409" width="10.73046875" style="415" customWidth="1"/>
    <col min="6410" max="6410" width="14.3984375" style="415" customWidth="1"/>
    <col min="6411" max="6411" width="17.73046875" style="415" customWidth="1"/>
    <col min="6412" max="6412" width="14.3984375" style="415" customWidth="1"/>
    <col min="6413" max="6414" width="7.86328125" style="415" customWidth="1"/>
    <col min="6415" max="6415" width="9.59765625" style="415" bestFit="1" customWidth="1"/>
    <col min="6416" max="6419" width="7.86328125" style="415" customWidth="1"/>
    <col min="6420" max="6420" width="9.73046875" style="415" customWidth="1"/>
    <col min="6421" max="6421" width="7.86328125" style="415" customWidth="1"/>
    <col min="6422" max="6422" width="8.265625" style="415" bestFit="1" customWidth="1"/>
    <col min="6423" max="6444" width="7.86328125" style="415" customWidth="1"/>
    <col min="6445" max="6445" width="23.265625" style="415" customWidth="1"/>
    <col min="6446" max="6446" width="28.265625" style="415" customWidth="1"/>
    <col min="6447" max="6447" width="33.59765625" style="415" customWidth="1"/>
    <col min="6448" max="6448" width="17.3984375" style="415" customWidth="1"/>
    <col min="6449" max="6455" width="0" style="415" hidden="1" customWidth="1"/>
    <col min="6456" max="6656" width="9.1328125" style="415"/>
    <col min="6657" max="6657" width="9.73046875" style="415" customWidth="1"/>
    <col min="6658" max="6658" width="0" style="415" hidden="1" customWidth="1"/>
    <col min="6659" max="6659" width="39.86328125" style="415" customWidth="1"/>
    <col min="6660" max="6660" width="11.3984375" style="415" customWidth="1"/>
    <col min="6661" max="6661" width="16.3984375" style="415" customWidth="1"/>
    <col min="6662" max="6662" width="10.73046875" style="415" bestFit="1" customWidth="1"/>
    <col min="6663" max="6665" width="10.73046875" style="415" customWidth="1"/>
    <col min="6666" max="6666" width="14.3984375" style="415" customWidth="1"/>
    <col min="6667" max="6667" width="17.73046875" style="415" customWidth="1"/>
    <col min="6668" max="6668" width="14.3984375" style="415" customWidth="1"/>
    <col min="6669" max="6670" width="7.86328125" style="415" customWidth="1"/>
    <col min="6671" max="6671" width="9.59765625" style="415" bestFit="1" customWidth="1"/>
    <col min="6672" max="6675" width="7.86328125" style="415" customWidth="1"/>
    <col min="6676" max="6676" width="9.73046875" style="415" customWidth="1"/>
    <col min="6677" max="6677" width="7.86328125" style="415" customWidth="1"/>
    <col min="6678" max="6678" width="8.265625" style="415" bestFit="1" customWidth="1"/>
    <col min="6679" max="6700" width="7.86328125" style="415" customWidth="1"/>
    <col min="6701" max="6701" width="23.265625" style="415" customWidth="1"/>
    <col min="6702" max="6702" width="28.265625" style="415" customWidth="1"/>
    <col min="6703" max="6703" width="33.59765625" style="415" customWidth="1"/>
    <col min="6704" max="6704" width="17.3984375" style="415" customWidth="1"/>
    <col min="6705" max="6711" width="0" style="415" hidden="1" customWidth="1"/>
    <col min="6712" max="6912" width="9.1328125" style="415"/>
    <col min="6913" max="6913" width="9.73046875" style="415" customWidth="1"/>
    <col min="6914" max="6914" width="0" style="415" hidden="1" customWidth="1"/>
    <col min="6915" max="6915" width="39.86328125" style="415" customWidth="1"/>
    <col min="6916" max="6916" width="11.3984375" style="415" customWidth="1"/>
    <col min="6917" max="6917" width="16.3984375" style="415" customWidth="1"/>
    <col min="6918" max="6918" width="10.73046875" style="415" bestFit="1" customWidth="1"/>
    <col min="6919" max="6921" width="10.73046875" style="415" customWidth="1"/>
    <col min="6922" max="6922" width="14.3984375" style="415" customWidth="1"/>
    <col min="6923" max="6923" width="17.73046875" style="415" customWidth="1"/>
    <col min="6924" max="6924" width="14.3984375" style="415" customWidth="1"/>
    <col min="6925" max="6926" width="7.86328125" style="415" customWidth="1"/>
    <col min="6927" max="6927" width="9.59765625" style="415" bestFit="1" customWidth="1"/>
    <col min="6928" max="6931" width="7.86328125" style="415" customWidth="1"/>
    <col min="6932" max="6932" width="9.73046875" style="415" customWidth="1"/>
    <col min="6933" max="6933" width="7.86328125" style="415" customWidth="1"/>
    <col min="6934" max="6934" width="8.265625" style="415" bestFit="1" customWidth="1"/>
    <col min="6935" max="6956" width="7.86328125" style="415" customWidth="1"/>
    <col min="6957" max="6957" width="23.265625" style="415" customWidth="1"/>
    <col min="6958" max="6958" width="28.265625" style="415" customWidth="1"/>
    <col min="6959" max="6959" width="33.59765625" style="415" customWidth="1"/>
    <col min="6960" max="6960" width="17.3984375" style="415" customWidth="1"/>
    <col min="6961" max="6967" width="0" style="415" hidden="1" customWidth="1"/>
    <col min="6968" max="7168" width="9.1328125" style="415"/>
    <col min="7169" max="7169" width="9.73046875" style="415" customWidth="1"/>
    <col min="7170" max="7170" width="0" style="415" hidden="1" customWidth="1"/>
    <col min="7171" max="7171" width="39.86328125" style="415" customWidth="1"/>
    <col min="7172" max="7172" width="11.3984375" style="415" customWidth="1"/>
    <col min="7173" max="7173" width="16.3984375" style="415" customWidth="1"/>
    <col min="7174" max="7174" width="10.73046875" style="415" bestFit="1" customWidth="1"/>
    <col min="7175" max="7177" width="10.73046875" style="415" customWidth="1"/>
    <col min="7178" max="7178" width="14.3984375" style="415" customWidth="1"/>
    <col min="7179" max="7179" width="17.73046875" style="415" customWidth="1"/>
    <col min="7180" max="7180" width="14.3984375" style="415" customWidth="1"/>
    <col min="7181" max="7182" width="7.86328125" style="415" customWidth="1"/>
    <col min="7183" max="7183" width="9.59765625" style="415" bestFit="1" customWidth="1"/>
    <col min="7184" max="7187" width="7.86328125" style="415" customWidth="1"/>
    <col min="7188" max="7188" width="9.73046875" style="415" customWidth="1"/>
    <col min="7189" max="7189" width="7.86328125" style="415" customWidth="1"/>
    <col min="7190" max="7190" width="8.265625" style="415" bestFit="1" customWidth="1"/>
    <col min="7191" max="7212" width="7.86328125" style="415" customWidth="1"/>
    <col min="7213" max="7213" width="23.265625" style="415" customWidth="1"/>
    <col min="7214" max="7214" width="28.265625" style="415" customWidth="1"/>
    <col min="7215" max="7215" width="33.59765625" style="415" customWidth="1"/>
    <col min="7216" max="7216" width="17.3984375" style="415" customWidth="1"/>
    <col min="7217" max="7223" width="0" style="415" hidden="1" customWidth="1"/>
    <col min="7224" max="7424" width="9.1328125" style="415"/>
    <col min="7425" max="7425" width="9.73046875" style="415" customWidth="1"/>
    <col min="7426" max="7426" width="0" style="415" hidden="1" customWidth="1"/>
    <col min="7427" max="7427" width="39.86328125" style="415" customWidth="1"/>
    <col min="7428" max="7428" width="11.3984375" style="415" customWidth="1"/>
    <col min="7429" max="7429" width="16.3984375" style="415" customWidth="1"/>
    <col min="7430" max="7430" width="10.73046875" style="415" bestFit="1" customWidth="1"/>
    <col min="7431" max="7433" width="10.73046875" style="415" customWidth="1"/>
    <col min="7434" max="7434" width="14.3984375" style="415" customWidth="1"/>
    <col min="7435" max="7435" width="17.73046875" style="415" customWidth="1"/>
    <col min="7436" max="7436" width="14.3984375" style="415" customWidth="1"/>
    <col min="7437" max="7438" width="7.86328125" style="415" customWidth="1"/>
    <col min="7439" max="7439" width="9.59765625" style="415" bestFit="1" customWidth="1"/>
    <col min="7440" max="7443" width="7.86328125" style="415" customWidth="1"/>
    <col min="7444" max="7444" width="9.73046875" style="415" customWidth="1"/>
    <col min="7445" max="7445" width="7.86328125" style="415" customWidth="1"/>
    <col min="7446" max="7446" width="8.265625" style="415" bestFit="1" customWidth="1"/>
    <col min="7447" max="7468" width="7.86328125" style="415" customWidth="1"/>
    <col min="7469" max="7469" width="23.265625" style="415" customWidth="1"/>
    <col min="7470" max="7470" width="28.265625" style="415" customWidth="1"/>
    <col min="7471" max="7471" width="33.59765625" style="415" customWidth="1"/>
    <col min="7472" max="7472" width="17.3984375" style="415" customWidth="1"/>
    <col min="7473" max="7479" width="0" style="415" hidden="1" customWidth="1"/>
    <col min="7480" max="7680" width="9.1328125" style="415"/>
    <col min="7681" max="7681" width="9.73046875" style="415" customWidth="1"/>
    <col min="7682" max="7682" width="0" style="415" hidden="1" customWidth="1"/>
    <col min="7683" max="7683" width="39.86328125" style="415" customWidth="1"/>
    <col min="7684" max="7684" width="11.3984375" style="415" customWidth="1"/>
    <col min="7685" max="7685" width="16.3984375" style="415" customWidth="1"/>
    <col min="7686" max="7686" width="10.73046875" style="415" bestFit="1" customWidth="1"/>
    <col min="7687" max="7689" width="10.73046875" style="415" customWidth="1"/>
    <col min="7690" max="7690" width="14.3984375" style="415" customWidth="1"/>
    <col min="7691" max="7691" width="17.73046875" style="415" customWidth="1"/>
    <col min="7692" max="7692" width="14.3984375" style="415" customWidth="1"/>
    <col min="7693" max="7694" width="7.86328125" style="415" customWidth="1"/>
    <col min="7695" max="7695" width="9.59765625" style="415" bestFit="1" customWidth="1"/>
    <col min="7696" max="7699" width="7.86328125" style="415" customWidth="1"/>
    <col min="7700" max="7700" width="9.73046875" style="415" customWidth="1"/>
    <col min="7701" max="7701" width="7.86328125" style="415" customWidth="1"/>
    <col min="7702" max="7702" width="8.265625" style="415" bestFit="1" customWidth="1"/>
    <col min="7703" max="7724" width="7.86328125" style="415" customWidth="1"/>
    <col min="7725" max="7725" width="23.265625" style="415" customWidth="1"/>
    <col min="7726" max="7726" width="28.265625" style="415" customWidth="1"/>
    <col min="7727" max="7727" width="33.59765625" style="415" customWidth="1"/>
    <col min="7728" max="7728" width="17.3984375" style="415" customWidth="1"/>
    <col min="7729" max="7735" width="0" style="415" hidden="1" customWidth="1"/>
    <col min="7736" max="7936" width="9.1328125" style="415"/>
    <col min="7937" max="7937" width="9.73046875" style="415" customWidth="1"/>
    <col min="7938" max="7938" width="0" style="415" hidden="1" customWidth="1"/>
    <col min="7939" max="7939" width="39.86328125" style="415" customWidth="1"/>
    <col min="7940" max="7940" width="11.3984375" style="415" customWidth="1"/>
    <col min="7941" max="7941" width="16.3984375" style="415" customWidth="1"/>
    <col min="7942" max="7942" width="10.73046875" style="415" bestFit="1" customWidth="1"/>
    <col min="7943" max="7945" width="10.73046875" style="415" customWidth="1"/>
    <col min="7946" max="7946" width="14.3984375" style="415" customWidth="1"/>
    <col min="7947" max="7947" width="17.73046875" style="415" customWidth="1"/>
    <col min="7948" max="7948" width="14.3984375" style="415" customWidth="1"/>
    <col min="7949" max="7950" width="7.86328125" style="415" customWidth="1"/>
    <col min="7951" max="7951" width="9.59765625" style="415" bestFit="1" customWidth="1"/>
    <col min="7952" max="7955" width="7.86328125" style="415" customWidth="1"/>
    <col min="7956" max="7956" width="9.73046875" style="415" customWidth="1"/>
    <col min="7957" max="7957" width="7.86328125" style="415" customWidth="1"/>
    <col min="7958" max="7958" width="8.265625" style="415" bestFit="1" customWidth="1"/>
    <col min="7959" max="7980" width="7.86328125" style="415" customWidth="1"/>
    <col min="7981" max="7981" width="23.265625" style="415" customWidth="1"/>
    <col min="7982" max="7982" width="28.265625" style="415" customWidth="1"/>
    <col min="7983" max="7983" width="33.59765625" style="415" customWidth="1"/>
    <col min="7984" max="7984" width="17.3984375" style="415" customWidth="1"/>
    <col min="7985" max="7991" width="0" style="415" hidden="1" customWidth="1"/>
    <col min="7992" max="8192" width="9.1328125" style="415"/>
    <col min="8193" max="8193" width="9.73046875" style="415" customWidth="1"/>
    <col min="8194" max="8194" width="0" style="415" hidden="1" customWidth="1"/>
    <col min="8195" max="8195" width="39.86328125" style="415" customWidth="1"/>
    <col min="8196" max="8196" width="11.3984375" style="415" customWidth="1"/>
    <col min="8197" max="8197" width="16.3984375" style="415" customWidth="1"/>
    <col min="8198" max="8198" width="10.73046875" style="415" bestFit="1" customWidth="1"/>
    <col min="8199" max="8201" width="10.73046875" style="415" customWidth="1"/>
    <col min="8202" max="8202" width="14.3984375" style="415" customWidth="1"/>
    <col min="8203" max="8203" width="17.73046875" style="415" customWidth="1"/>
    <col min="8204" max="8204" width="14.3984375" style="415" customWidth="1"/>
    <col min="8205" max="8206" width="7.86328125" style="415" customWidth="1"/>
    <col min="8207" max="8207" width="9.59765625" style="415" bestFit="1" customWidth="1"/>
    <col min="8208" max="8211" width="7.86328125" style="415" customWidth="1"/>
    <col min="8212" max="8212" width="9.73046875" style="415" customWidth="1"/>
    <col min="8213" max="8213" width="7.86328125" style="415" customWidth="1"/>
    <col min="8214" max="8214" width="8.265625" style="415" bestFit="1" customWidth="1"/>
    <col min="8215" max="8236" width="7.86328125" style="415" customWidth="1"/>
    <col min="8237" max="8237" width="23.265625" style="415" customWidth="1"/>
    <col min="8238" max="8238" width="28.265625" style="415" customWidth="1"/>
    <col min="8239" max="8239" width="33.59765625" style="415" customWidth="1"/>
    <col min="8240" max="8240" width="17.3984375" style="415" customWidth="1"/>
    <col min="8241" max="8247" width="0" style="415" hidden="1" customWidth="1"/>
    <col min="8248" max="8448" width="9.1328125" style="415"/>
    <col min="8449" max="8449" width="9.73046875" style="415" customWidth="1"/>
    <col min="8450" max="8450" width="0" style="415" hidden="1" customWidth="1"/>
    <col min="8451" max="8451" width="39.86328125" style="415" customWidth="1"/>
    <col min="8452" max="8452" width="11.3984375" style="415" customWidth="1"/>
    <col min="8453" max="8453" width="16.3984375" style="415" customWidth="1"/>
    <col min="8454" max="8454" width="10.73046875" style="415" bestFit="1" customWidth="1"/>
    <col min="8455" max="8457" width="10.73046875" style="415" customWidth="1"/>
    <col min="8458" max="8458" width="14.3984375" style="415" customWidth="1"/>
    <col min="8459" max="8459" width="17.73046875" style="415" customWidth="1"/>
    <col min="8460" max="8460" width="14.3984375" style="415" customWidth="1"/>
    <col min="8461" max="8462" width="7.86328125" style="415" customWidth="1"/>
    <col min="8463" max="8463" width="9.59765625" style="415" bestFit="1" customWidth="1"/>
    <col min="8464" max="8467" width="7.86328125" style="415" customWidth="1"/>
    <col min="8468" max="8468" width="9.73046875" style="415" customWidth="1"/>
    <col min="8469" max="8469" width="7.86328125" style="415" customWidth="1"/>
    <col min="8470" max="8470" width="8.265625" style="415" bestFit="1" customWidth="1"/>
    <col min="8471" max="8492" width="7.86328125" style="415" customWidth="1"/>
    <col min="8493" max="8493" width="23.265625" style="415" customWidth="1"/>
    <col min="8494" max="8494" width="28.265625" style="415" customWidth="1"/>
    <col min="8495" max="8495" width="33.59765625" style="415" customWidth="1"/>
    <col min="8496" max="8496" width="17.3984375" style="415" customWidth="1"/>
    <col min="8497" max="8503" width="0" style="415" hidden="1" customWidth="1"/>
    <col min="8504" max="8704" width="9.1328125" style="415"/>
    <col min="8705" max="8705" width="9.73046875" style="415" customWidth="1"/>
    <col min="8706" max="8706" width="0" style="415" hidden="1" customWidth="1"/>
    <col min="8707" max="8707" width="39.86328125" style="415" customWidth="1"/>
    <col min="8708" max="8708" width="11.3984375" style="415" customWidth="1"/>
    <col min="8709" max="8709" width="16.3984375" style="415" customWidth="1"/>
    <col min="8710" max="8710" width="10.73046875" style="415" bestFit="1" customWidth="1"/>
    <col min="8711" max="8713" width="10.73046875" style="415" customWidth="1"/>
    <col min="8714" max="8714" width="14.3984375" style="415" customWidth="1"/>
    <col min="8715" max="8715" width="17.73046875" style="415" customWidth="1"/>
    <col min="8716" max="8716" width="14.3984375" style="415" customWidth="1"/>
    <col min="8717" max="8718" width="7.86328125" style="415" customWidth="1"/>
    <col min="8719" max="8719" width="9.59765625" style="415" bestFit="1" customWidth="1"/>
    <col min="8720" max="8723" width="7.86328125" style="415" customWidth="1"/>
    <col min="8724" max="8724" width="9.73046875" style="415" customWidth="1"/>
    <col min="8725" max="8725" width="7.86328125" style="415" customWidth="1"/>
    <col min="8726" max="8726" width="8.265625" style="415" bestFit="1" customWidth="1"/>
    <col min="8727" max="8748" width="7.86328125" style="415" customWidth="1"/>
    <col min="8749" max="8749" width="23.265625" style="415" customWidth="1"/>
    <col min="8750" max="8750" width="28.265625" style="415" customWidth="1"/>
    <col min="8751" max="8751" width="33.59765625" style="415" customWidth="1"/>
    <col min="8752" max="8752" width="17.3984375" style="415" customWidth="1"/>
    <col min="8753" max="8759" width="0" style="415" hidden="1" customWidth="1"/>
    <col min="8760" max="8960" width="9.1328125" style="415"/>
    <col min="8961" max="8961" width="9.73046875" style="415" customWidth="1"/>
    <col min="8962" max="8962" width="0" style="415" hidden="1" customWidth="1"/>
    <col min="8963" max="8963" width="39.86328125" style="415" customWidth="1"/>
    <col min="8964" max="8964" width="11.3984375" style="415" customWidth="1"/>
    <col min="8965" max="8965" width="16.3984375" style="415" customWidth="1"/>
    <col min="8966" max="8966" width="10.73046875" style="415" bestFit="1" customWidth="1"/>
    <col min="8967" max="8969" width="10.73046875" style="415" customWidth="1"/>
    <col min="8970" max="8970" width="14.3984375" style="415" customWidth="1"/>
    <col min="8971" max="8971" width="17.73046875" style="415" customWidth="1"/>
    <col min="8972" max="8972" width="14.3984375" style="415" customWidth="1"/>
    <col min="8973" max="8974" width="7.86328125" style="415" customWidth="1"/>
    <col min="8975" max="8975" width="9.59765625" style="415" bestFit="1" customWidth="1"/>
    <col min="8976" max="8979" width="7.86328125" style="415" customWidth="1"/>
    <col min="8980" max="8980" width="9.73046875" style="415" customWidth="1"/>
    <col min="8981" max="8981" width="7.86328125" style="415" customWidth="1"/>
    <col min="8982" max="8982" width="8.265625" style="415" bestFit="1" customWidth="1"/>
    <col min="8983" max="9004" width="7.86328125" style="415" customWidth="1"/>
    <col min="9005" max="9005" width="23.265625" style="415" customWidth="1"/>
    <col min="9006" max="9006" width="28.265625" style="415" customWidth="1"/>
    <col min="9007" max="9007" width="33.59765625" style="415" customWidth="1"/>
    <col min="9008" max="9008" width="17.3984375" style="415" customWidth="1"/>
    <col min="9009" max="9015" width="0" style="415" hidden="1" customWidth="1"/>
    <col min="9016" max="9216" width="9.1328125" style="415"/>
    <col min="9217" max="9217" width="9.73046875" style="415" customWidth="1"/>
    <col min="9218" max="9218" width="0" style="415" hidden="1" customWidth="1"/>
    <col min="9219" max="9219" width="39.86328125" style="415" customWidth="1"/>
    <col min="9220" max="9220" width="11.3984375" style="415" customWidth="1"/>
    <col min="9221" max="9221" width="16.3984375" style="415" customWidth="1"/>
    <col min="9222" max="9222" width="10.73046875" style="415" bestFit="1" customWidth="1"/>
    <col min="9223" max="9225" width="10.73046875" style="415" customWidth="1"/>
    <col min="9226" max="9226" width="14.3984375" style="415" customWidth="1"/>
    <col min="9227" max="9227" width="17.73046875" style="415" customWidth="1"/>
    <col min="9228" max="9228" width="14.3984375" style="415" customWidth="1"/>
    <col min="9229" max="9230" width="7.86328125" style="415" customWidth="1"/>
    <col min="9231" max="9231" width="9.59765625" style="415" bestFit="1" customWidth="1"/>
    <col min="9232" max="9235" width="7.86328125" style="415" customWidth="1"/>
    <col min="9236" max="9236" width="9.73046875" style="415" customWidth="1"/>
    <col min="9237" max="9237" width="7.86328125" style="415" customWidth="1"/>
    <col min="9238" max="9238" width="8.265625" style="415" bestFit="1" customWidth="1"/>
    <col min="9239" max="9260" width="7.86328125" style="415" customWidth="1"/>
    <col min="9261" max="9261" width="23.265625" style="415" customWidth="1"/>
    <col min="9262" max="9262" width="28.265625" style="415" customWidth="1"/>
    <col min="9263" max="9263" width="33.59765625" style="415" customWidth="1"/>
    <col min="9264" max="9264" width="17.3984375" style="415" customWidth="1"/>
    <col min="9265" max="9271" width="0" style="415" hidden="1" customWidth="1"/>
    <col min="9272" max="9472" width="9.1328125" style="415"/>
    <col min="9473" max="9473" width="9.73046875" style="415" customWidth="1"/>
    <col min="9474" max="9474" width="0" style="415" hidden="1" customWidth="1"/>
    <col min="9475" max="9475" width="39.86328125" style="415" customWidth="1"/>
    <col min="9476" max="9476" width="11.3984375" style="415" customWidth="1"/>
    <col min="9477" max="9477" width="16.3984375" style="415" customWidth="1"/>
    <col min="9478" max="9478" width="10.73046875" style="415" bestFit="1" customWidth="1"/>
    <col min="9479" max="9481" width="10.73046875" style="415" customWidth="1"/>
    <col min="9482" max="9482" width="14.3984375" style="415" customWidth="1"/>
    <col min="9483" max="9483" width="17.73046875" style="415" customWidth="1"/>
    <col min="9484" max="9484" width="14.3984375" style="415" customWidth="1"/>
    <col min="9485" max="9486" width="7.86328125" style="415" customWidth="1"/>
    <col min="9487" max="9487" width="9.59765625" style="415" bestFit="1" customWidth="1"/>
    <col min="9488" max="9491" width="7.86328125" style="415" customWidth="1"/>
    <col min="9492" max="9492" width="9.73046875" style="415" customWidth="1"/>
    <col min="9493" max="9493" width="7.86328125" style="415" customWidth="1"/>
    <col min="9494" max="9494" width="8.265625" style="415" bestFit="1" customWidth="1"/>
    <col min="9495" max="9516" width="7.86328125" style="415" customWidth="1"/>
    <col min="9517" max="9517" width="23.265625" style="415" customWidth="1"/>
    <col min="9518" max="9518" width="28.265625" style="415" customWidth="1"/>
    <col min="9519" max="9519" width="33.59765625" style="415" customWidth="1"/>
    <col min="9520" max="9520" width="17.3984375" style="415" customWidth="1"/>
    <col min="9521" max="9527" width="0" style="415" hidden="1" customWidth="1"/>
    <col min="9528" max="9728" width="9.1328125" style="415"/>
    <col min="9729" max="9729" width="9.73046875" style="415" customWidth="1"/>
    <col min="9730" max="9730" width="0" style="415" hidden="1" customWidth="1"/>
    <col min="9731" max="9731" width="39.86328125" style="415" customWidth="1"/>
    <col min="9732" max="9732" width="11.3984375" style="415" customWidth="1"/>
    <col min="9733" max="9733" width="16.3984375" style="415" customWidth="1"/>
    <col min="9734" max="9734" width="10.73046875" style="415" bestFit="1" customWidth="1"/>
    <col min="9735" max="9737" width="10.73046875" style="415" customWidth="1"/>
    <col min="9738" max="9738" width="14.3984375" style="415" customWidth="1"/>
    <col min="9739" max="9739" width="17.73046875" style="415" customWidth="1"/>
    <col min="9740" max="9740" width="14.3984375" style="415" customWidth="1"/>
    <col min="9741" max="9742" width="7.86328125" style="415" customWidth="1"/>
    <col min="9743" max="9743" width="9.59765625" style="415" bestFit="1" customWidth="1"/>
    <col min="9744" max="9747" width="7.86328125" style="415" customWidth="1"/>
    <col min="9748" max="9748" width="9.73046875" style="415" customWidth="1"/>
    <col min="9749" max="9749" width="7.86328125" style="415" customWidth="1"/>
    <col min="9750" max="9750" width="8.265625" style="415" bestFit="1" customWidth="1"/>
    <col min="9751" max="9772" width="7.86328125" style="415" customWidth="1"/>
    <col min="9773" max="9773" width="23.265625" style="415" customWidth="1"/>
    <col min="9774" max="9774" width="28.265625" style="415" customWidth="1"/>
    <col min="9775" max="9775" width="33.59765625" style="415" customWidth="1"/>
    <col min="9776" max="9776" width="17.3984375" style="415" customWidth="1"/>
    <col min="9777" max="9783" width="0" style="415" hidden="1" customWidth="1"/>
    <col min="9784" max="9984" width="9.1328125" style="415"/>
    <col min="9985" max="9985" width="9.73046875" style="415" customWidth="1"/>
    <col min="9986" max="9986" width="0" style="415" hidden="1" customWidth="1"/>
    <col min="9987" max="9987" width="39.86328125" style="415" customWidth="1"/>
    <col min="9988" max="9988" width="11.3984375" style="415" customWidth="1"/>
    <col min="9989" max="9989" width="16.3984375" style="415" customWidth="1"/>
    <col min="9990" max="9990" width="10.73046875" style="415" bestFit="1" customWidth="1"/>
    <col min="9991" max="9993" width="10.73046875" style="415" customWidth="1"/>
    <col min="9994" max="9994" width="14.3984375" style="415" customWidth="1"/>
    <col min="9995" max="9995" width="17.73046875" style="415" customWidth="1"/>
    <col min="9996" max="9996" width="14.3984375" style="415" customWidth="1"/>
    <col min="9997" max="9998" width="7.86328125" style="415" customWidth="1"/>
    <col min="9999" max="9999" width="9.59765625" style="415" bestFit="1" customWidth="1"/>
    <col min="10000" max="10003" width="7.86328125" style="415" customWidth="1"/>
    <col min="10004" max="10004" width="9.73046875" style="415" customWidth="1"/>
    <col min="10005" max="10005" width="7.86328125" style="415" customWidth="1"/>
    <col min="10006" max="10006" width="8.265625" style="415" bestFit="1" customWidth="1"/>
    <col min="10007" max="10028" width="7.86328125" style="415" customWidth="1"/>
    <col min="10029" max="10029" width="23.265625" style="415" customWidth="1"/>
    <col min="10030" max="10030" width="28.265625" style="415" customWidth="1"/>
    <col min="10031" max="10031" width="33.59765625" style="415" customWidth="1"/>
    <col min="10032" max="10032" width="17.3984375" style="415" customWidth="1"/>
    <col min="10033" max="10039" width="0" style="415" hidden="1" customWidth="1"/>
    <col min="10040" max="10240" width="9.1328125" style="415"/>
    <col min="10241" max="10241" width="9.73046875" style="415" customWidth="1"/>
    <col min="10242" max="10242" width="0" style="415" hidden="1" customWidth="1"/>
    <col min="10243" max="10243" width="39.86328125" style="415" customWidth="1"/>
    <col min="10244" max="10244" width="11.3984375" style="415" customWidth="1"/>
    <col min="10245" max="10245" width="16.3984375" style="415" customWidth="1"/>
    <col min="10246" max="10246" width="10.73046875" style="415" bestFit="1" customWidth="1"/>
    <col min="10247" max="10249" width="10.73046875" style="415" customWidth="1"/>
    <col min="10250" max="10250" width="14.3984375" style="415" customWidth="1"/>
    <col min="10251" max="10251" width="17.73046875" style="415" customWidth="1"/>
    <col min="10252" max="10252" width="14.3984375" style="415" customWidth="1"/>
    <col min="10253" max="10254" width="7.86328125" style="415" customWidth="1"/>
    <col min="10255" max="10255" width="9.59765625" style="415" bestFit="1" customWidth="1"/>
    <col min="10256" max="10259" width="7.86328125" style="415" customWidth="1"/>
    <col min="10260" max="10260" width="9.73046875" style="415" customWidth="1"/>
    <col min="10261" max="10261" width="7.86328125" style="415" customWidth="1"/>
    <col min="10262" max="10262" width="8.265625" style="415" bestFit="1" customWidth="1"/>
    <col min="10263" max="10284" width="7.86328125" style="415" customWidth="1"/>
    <col min="10285" max="10285" width="23.265625" style="415" customWidth="1"/>
    <col min="10286" max="10286" width="28.265625" style="415" customWidth="1"/>
    <col min="10287" max="10287" width="33.59765625" style="415" customWidth="1"/>
    <col min="10288" max="10288" width="17.3984375" style="415" customWidth="1"/>
    <col min="10289" max="10295" width="0" style="415" hidden="1" customWidth="1"/>
    <col min="10296" max="10496" width="9.1328125" style="415"/>
    <col min="10497" max="10497" width="9.73046875" style="415" customWidth="1"/>
    <col min="10498" max="10498" width="0" style="415" hidden="1" customWidth="1"/>
    <col min="10499" max="10499" width="39.86328125" style="415" customWidth="1"/>
    <col min="10500" max="10500" width="11.3984375" style="415" customWidth="1"/>
    <col min="10501" max="10501" width="16.3984375" style="415" customWidth="1"/>
    <col min="10502" max="10502" width="10.73046875" style="415" bestFit="1" customWidth="1"/>
    <col min="10503" max="10505" width="10.73046875" style="415" customWidth="1"/>
    <col min="10506" max="10506" width="14.3984375" style="415" customWidth="1"/>
    <col min="10507" max="10507" width="17.73046875" style="415" customWidth="1"/>
    <col min="10508" max="10508" width="14.3984375" style="415" customWidth="1"/>
    <col min="10509" max="10510" width="7.86328125" style="415" customWidth="1"/>
    <col min="10511" max="10511" width="9.59765625" style="415" bestFit="1" customWidth="1"/>
    <col min="10512" max="10515" width="7.86328125" style="415" customWidth="1"/>
    <col min="10516" max="10516" width="9.73046875" style="415" customWidth="1"/>
    <col min="10517" max="10517" width="7.86328125" style="415" customWidth="1"/>
    <col min="10518" max="10518" width="8.265625" style="415" bestFit="1" customWidth="1"/>
    <col min="10519" max="10540" width="7.86328125" style="415" customWidth="1"/>
    <col min="10541" max="10541" width="23.265625" style="415" customWidth="1"/>
    <col min="10542" max="10542" width="28.265625" style="415" customWidth="1"/>
    <col min="10543" max="10543" width="33.59765625" style="415" customWidth="1"/>
    <col min="10544" max="10544" width="17.3984375" style="415" customWidth="1"/>
    <col min="10545" max="10551" width="0" style="415" hidden="1" customWidth="1"/>
    <col min="10552" max="10752" width="9.1328125" style="415"/>
    <col min="10753" max="10753" width="9.73046875" style="415" customWidth="1"/>
    <col min="10754" max="10754" width="0" style="415" hidden="1" customWidth="1"/>
    <col min="10755" max="10755" width="39.86328125" style="415" customWidth="1"/>
    <col min="10756" max="10756" width="11.3984375" style="415" customWidth="1"/>
    <col min="10757" max="10757" width="16.3984375" style="415" customWidth="1"/>
    <col min="10758" max="10758" width="10.73046875" style="415" bestFit="1" customWidth="1"/>
    <col min="10759" max="10761" width="10.73046875" style="415" customWidth="1"/>
    <col min="10762" max="10762" width="14.3984375" style="415" customWidth="1"/>
    <col min="10763" max="10763" width="17.73046875" style="415" customWidth="1"/>
    <col min="10764" max="10764" width="14.3984375" style="415" customWidth="1"/>
    <col min="10765" max="10766" width="7.86328125" style="415" customWidth="1"/>
    <col min="10767" max="10767" width="9.59765625" style="415" bestFit="1" customWidth="1"/>
    <col min="10768" max="10771" width="7.86328125" style="415" customWidth="1"/>
    <col min="10772" max="10772" width="9.73046875" style="415" customWidth="1"/>
    <col min="10773" max="10773" width="7.86328125" style="415" customWidth="1"/>
    <col min="10774" max="10774" width="8.265625" style="415" bestFit="1" customWidth="1"/>
    <col min="10775" max="10796" width="7.86328125" style="415" customWidth="1"/>
    <col min="10797" max="10797" width="23.265625" style="415" customWidth="1"/>
    <col min="10798" max="10798" width="28.265625" style="415" customWidth="1"/>
    <col min="10799" max="10799" width="33.59765625" style="415" customWidth="1"/>
    <col min="10800" max="10800" width="17.3984375" style="415" customWidth="1"/>
    <col min="10801" max="10807" width="0" style="415" hidden="1" customWidth="1"/>
    <col min="10808" max="11008" width="9.1328125" style="415"/>
    <col min="11009" max="11009" width="9.73046875" style="415" customWidth="1"/>
    <col min="11010" max="11010" width="0" style="415" hidden="1" customWidth="1"/>
    <col min="11011" max="11011" width="39.86328125" style="415" customWidth="1"/>
    <col min="11012" max="11012" width="11.3984375" style="415" customWidth="1"/>
    <col min="11013" max="11013" width="16.3984375" style="415" customWidth="1"/>
    <col min="11014" max="11014" width="10.73046875" style="415" bestFit="1" customWidth="1"/>
    <col min="11015" max="11017" width="10.73046875" style="415" customWidth="1"/>
    <col min="11018" max="11018" width="14.3984375" style="415" customWidth="1"/>
    <col min="11019" max="11019" width="17.73046875" style="415" customWidth="1"/>
    <col min="11020" max="11020" width="14.3984375" style="415" customWidth="1"/>
    <col min="11021" max="11022" width="7.86328125" style="415" customWidth="1"/>
    <col min="11023" max="11023" width="9.59765625" style="415" bestFit="1" customWidth="1"/>
    <col min="11024" max="11027" width="7.86328125" style="415" customWidth="1"/>
    <col min="11028" max="11028" width="9.73046875" style="415" customWidth="1"/>
    <col min="11029" max="11029" width="7.86328125" style="415" customWidth="1"/>
    <col min="11030" max="11030" width="8.265625" style="415" bestFit="1" customWidth="1"/>
    <col min="11031" max="11052" width="7.86328125" style="415" customWidth="1"/>
    <col min="11053" max="11053" width="23.265625" style="415" customWidth="1"/>
    <col min="11054" max="11054" width="28.265625" style="415" customWidth="1"/>
    <col min="11055" max="11055" width="33.59765625" style="415" customWidth="1"/>
    <col min="11056" max="11056" width="17.3984375" style="415" customWidth="1"/>
    <col min="11057" max="11063" width="0" style="415" hidden="1" customWidth="1"/>
    <col min="11064" max="11264" width="9.1328125" style="415"/>
    <col min="11265" max="11265" width="9.73046875" style="415" customWidth="1"/>
    <col min="11266" max="11266" width="0" style="415" hidden="1" customWidth="1"/>
    <col min="11267" max="11267" width="39.86328125" style="415" customWidth="1"/>
    <col min="11268" max="11268" width="11.3984375" style="415" customWidth="1"/>
    <col min="11269" max="11269" width="16.3984375" style="415" customWidth="1"/>
    <col min="11270" max="11270" width="10.73046875" style="415" bestFit="1" customWidth="1"/>
    <col min="11271" max="11273" width="10.73046875" style="415" customWidth="1"/>
    <col min="11274" max="11274" width="14.3984375" style="415" customWidth="1"/>
    <col min="11275" max="11275" width="17.73046875" style="415" customWidth="1"/>
    <col min="11276" max="11276" width="14.3984375" style="415" customWidth="1"/>
    <col min="11277" max="11278" width="7.86328125" style="415" customWidth="1"/>
    <col min="11279" max="11279" width="9.59765625" style="415" bestFit="1" customWidth="1"/>
    <col min="11280" max="11283" width="7.86328125" style="415" customWidth="1"/>
    <col min="11284" max="11284" width="9.73046875" style="415" customWidth="1"/>
    <col min="11285" max="11285" width="7.86328125" style="415" customWidth="1"/>
    <col min="11286" max="11286" width="8.265625" style="415" bestFit="1" customWidth="1"/>
    <col min="11287" max="11308" width="7.86328125" style="415" customWidth="1"/>
    <col min="11309" max="11309" width="23.265625" style="415" customWidth="1"/>
    <col min="11310" max="11310" width="28.265625" style="415" customWidth="1"/>
    <col min="11311" max="11311" width="33.59765625" style="415" customWidth="1"/>
    <col min="11312" max="11312" width="17.3984375" style="415" customWidth="1"/>
    <col min="11313" max="11319" width="0" style="415" hidden="1" customWidth="1"/>
    <col min="11320" max="11520" width="9.1328125" style="415"/>
    <col min="11521" max="11521" width="9.73046875" style="415" customWidth="1"/>
    <col min="11522" max="11522" width="0" style="415" hidden="1" customWidth="1"/>
    <col min="11523" max="11523" width="39.86328125" style="415" customWidth="1"/>
    <col min="11524" max="11524" width="11.3984375" style="415" customWidth="1"/>
    <col min="11525" max="11525" width="16.3984375" style="415" customWidth="1"/>
    <col min="11526" max="11526" width="10.73046875" style="415" bestFit="1" customWidth="1"/>
    <col min="11527" max="11529" width="10.73046875" style="415" customWidth="1"/>
    <col min="11530" max="11530" width="14.3984375" style="415" customWidth="1"/>
    <col min="11531" max="11531" width="17.73046875" style="415" customWidth="1"/>
    <col min="11532" max="11532" width="14.3984375" style="415" customWidth="1"/>
    <col min="11533" max="11534" width="7.86328125" style="415" customWidth="1"/>
    <col min="11535" max="11535" width="9.59765625" style="415" bestFit="1" customWidth="1"/>
    <col min="11536" max="11539" width="7.86328125" style="415" customWidth="1"/>
    <col min="11540" max="11540" width="9.73046875" style="415" customWidth="1"/>
    <col min="11541" max="11541" width="7.86328125" style="415" customWidth="1"/>
    <col min="11542" max="11542" width="8.265625" style="415" bestFit="1" customWidth="1"/>
    <col min="11543" max="11564" width="7.86328125" style="415" customWidth="1"/>
    <col min="11565" max="11565" width="23.265625" style="415" customWidth="1"/>
    <col min="11566" max="11566" width="28.265625" style="415" customWidth="1"/>
    <col min="11567" max="11567" width="33.59765625" style="415" customWidth="1"/>
    <col min="11568" max="11568" width="17.3984375" style="415" customWidth="1"/>
    <col min="11569" max="11575" width="0" style="415" hidden="1" customWidth="1"/>
    <col min="11576" max="11776" width="9.1328125" style="415"/>
    <col min="11777" max="11777" width="9.73046875" style="415" customWidth="1"/>
    <col min="11778" max="11778" width="0" style="415" hidden="1" customWidth="1"/>
    <col min="11779" max="11779" width="39.86328125" style="415" customWidth="1"/>
    <col min="11780" max="11780" width="11.3984375" style="415" customWidth="1"/>
    <col min="11781" max="11781" width="16.3984375" style="415" customWidth="1"/>
    <col min="11782" max="11782" width="10.73046875" style="415" bestFit="1" customWidth="1"/>
    <col min="11783" max="11785" width="10.73046875" style="415" customWidth="1"/>
    <col min="11786" max="11786" width="14.3984375" style="415" customWidth="1"/>
    <col min="11787" max="11787" width="17.73046875" style="415" customWidth="1"/>
    <col min="11788" max="11788" width="14.3984375" style="415" customWidth="1"/>
    <col min="11789" max="11790" width="7.86328125" style="415" customWidth="1"/>
    <col min="11791" max="11791" width="9.59765625" style="415" bestFit="1" customWidth="1"/>
    <col min="11792" max="11795" width="7.86328125" style="415" customWidth="1"/>
    <col min="11796" max="11796" width="9.73046875" style="415" customWidth="1"/>
    <col min="11797" max="11797" width="7.86328125" style="415" customWidth="1"/>
    <col min="11798" max="11798" width="8.265625" style="415" bestFit="1" customWidth="1"/>
    <col min="11799" max="11820" width="7.86328125" style="415" customWidth="1"/>
    <col min="11821" max="11821" width="23.265625" style="415" customWidth="1"/>
    <col min="11822" max="11822" width="28.265625" style="415" customWidth="1"/>
    <col min="11823" max="11823" width="33.59765625" style="415" customWidth="1"/>
    <col min="11824" max="11824" width="17.3984375" style="415" customWidth="1"/>
    <col min="11825" max="11831" width="0" style="415" hidden="1" customWidth="1"/>
    <col min="11832" max="12032" width="9.1328125" style="415"/>
    <col min="12033" max="12033" width="9.73046875" style="415" customWidth="1"/>
    <col min="12034" max="12034" width="0" style="415" hidden="1" customWidth="1"/>
    <col min="12035" max="12035" width="39.86328125" style="415" customWidth="1"/>
    <col min="12036" max="12036" width="11.3984375" style="415" customWidth="1"/>
    <col min="12037" max="12037" width="16.3984375" style="415" customWidth="1"/>
    <col min="12038" max="12038" width="10.73046875" style="415" bestFit="1" customWidth="1"/>
    <col min="12039" max="12041" width="10.73046875" style="415" customWidth="1"/>
    <col min="12042" max="12042" width="14.3984375" style="415" customWidth="1"/>
    <col min="12043" max="12043" width="17.73046875" style="415" customWidth="1"/>
    <col min="12044" max="12044" width="14.3984375" style="415" customWidth="1"/>
    <col min="12045" max="12046" width="7.86328125" style="415" customWidth="1"/>
    <col min="12047" max="12047" width="9.59765625" style="415" bestFit="1" customWidth="1"/>
    <col min="12048" max="12051" width="7.86328125" style="415" customWidth="1"/>
    <col min="12052" max="12052" width="9.73046875" style="415" customWidth="1"/>
    <col min="12053" max="12053" width="7.86328125" style="415" customWidth="1"/>
    <col min="12054" max="12054" width="8.265625" style="415" bestFit="1" customWidth="1"/>
    <col min="12055" max="12076" width="7.86328125" style="415" customWidth="1"/>
    <col min="12077" max="12077" width="23.265625" style="415" customWidth="1"/>
    <col min="12078" max="12078" width="28.265625" style="415" customWidth="1"/>
    <col min="12079" max="12079" width="33.59765625" style="415" customWidth="1"/>
    <col min="12080" max="12080" width="17.3984375" style="415" customWidth="1"/>
    <col min="12081" max="12087" width="0" style="415" hidden="1" customWidth="1"/>
    <col min="12088" max="12288" width="9.1328125" style="415"/>
    <col min="12289" max="12289" width="9.73046875" style="415" customWidth="1"/>
    <col min="12290" max="12290" width="0" style="415" hidden="1" customWidth="1"/>
    <col min="12291" max="12291" width="39.86328125" style="415" customWidth="1"/>
    <col min="12292" max="12292" width="11.3984375" style="415" customWidth="1"/>
    <col min="12293" max="12293" width="16.3984375" style="415" customWidth="1"/>
    <col min="12294" max="12294" width="10.73046875" style="415" bestFit="1" customWidth="1"/>
    <col min="12295" max="12297" width="10.73046875" style="415" customWidth="1"/>
    <col min="12298" max="12298" width="14.3984375" style="415" customWidth="1"/>
    <col min="12299" max="12299" width="17.73046875" style="415" customWidth="1"/>
    <col min="12300" max="12300" width="14.3984375" style="415" customWidth="1"/>
    <col min="12301" max="12302" width="7.86328125" style="415" customWidth="1"/>
    <col min="12303" max="12303" width="9.59765625" style="415" bestFit="1" customWidth="1"/>
    <col min="12304" max="12307" width="7.86328125" style="415" customWidth="1"/>
    <col min="12308" max="12308" width="9.73046875" style="415" customWidth="1"/>
    <col min="12309" max="12309" width="7.86328125" style="415" customWidth="1"/>
    <col min="12310" max="12310" width="8.265625" style="415" bestFit="1" customWidth="1"/>
    <col min="12311" max="12332" width="7.86328125" style="415" customWidth="1"/>
    <col min="12333" max="12333" width="23.265625" style="415" customWidth="1"/>
    <col min="12334" max="12334" width="28.265625" style="415" customWidth="1"/>
    <col min="12335" max="12335" width="33.59765625" style="415" customWidth="1"/>
    <col min="12336" max="12336" width="17.3984375" style="415" customWidth="1"/>
    <col min="12337" max="12343" width="0" style="415" hidden="1" customWidth="1"/>
    <col min="12344" max="12544" width="9.1328125" style="415"/>
    <col min="12545" max="12545" width="9.73046875" style="415" customWidth="1"/>
    <col min="12546" max="12546" width="0" style="415" hidden="1" customWidth="1"/>
    <col min="12547" max="12547" width="39.86328125" style="415" customWidth="1"/>
    <col min="12548" max="12548" width="11.3984375" style="415" customWidth="1"/>
    <col min="12549" max="12549" width="16.3984375" style="415" customWidth="1"/>
    <col min="12550" max="12550" width="10.73046875" style="415" bestFit="1" customWidth="1"/>
    <col min="12551" max="12553" width="10.73046875" style="415" customWidth="1"/>
    <col min="12554" max="12554" width="14.3984375" style="415" customWidth="1"/>
    <col min="12555" max="12555" width="17.73046875" style="415" customWidth="1"/>
    <col min="12556" max="12556" width="14.3984375" style="415" customWidth="1"/>
    <col min="12557" max="12558" width="7.86328125" style="415" customWidth="1"/>
    <col min="12559" max="12559" width="9.59765625" style="415" bestFit="1" customWidth="1"/>
    <col min="12560" max="12563" width="7.86328125" style="415" customWidth="1"/>
    <col min="12564" max="12564" width="9.73046875" style="415" customWidth="1"/>
    <col min="12565" max="12565" width="7.86328125" style="415" customWidth="1"/>
    <col min="12566" max="12566" width="8.265625" style="415" bestFit="1" customWidth="1"/>
    <col min="12567" max="12588" width="7.86328125" style="415" customWidth="1"/>
    <col min="12589" max="12589" width="23.265625" style="415" customWidth="1"/>
    <col min="12590" max="12590" width="28.265625" style="415" customWidth="1"/>
    <col min="12591" max="12591" width="33.59765625" style="415" customWidth="1"/>
    <col min="12592" max="12592" width="17.3984375" style="415" customWidth="1"/>
    <col min="12593" max="12599" width="0" style="415" hidden="1" customWidth="1"/>
    <col min="12600" max="12800" width="9.1328125" style="415"/>
    <col min="12801" max="12801" width="9.73046875" style="415" customWidth="1"/>
    <col min="12802" max="12802" width="0" style="415" hidden="1" customWidth="1"/>
    <col min="12803" max="12803" width="39.86328125" style="415" customWidth="1"/>
    <col min="12804" max="12804" width="11.3984375" style="415" customWidth="1"/>
    <col min="12805" max="12805" width="16.3984375" style="415" customWidth="1"/>
    <col min="12806" max="12806" width="10.73046875" style="415" bestFit="1" customWidth="1"/>
    <col min="12807" max="12809" width="10.73046875" style="415" customWidth="1"/>
    <col min="12810" max="12810" width="14.3984375" style="415" customWidth="1"/>
    <col min="12811" max="12811" width="17.73046875" style="415" customWidth="1"/>
    <col min="12812" max="12812" width="14.3984375" style="415" customWidth="1"/>
    <col min="12813" max="12814" width="7.86328125" style="415" customWidth="1"/>
    <col min="12815" max="12815" width="9.59765625" style="415" bestFit="1" customWidth="1"/>
    <col min="12816" max="12819" width="7.86328125" style="415" customWidth="1"/>
    <col min="12820" max="12820" width="9.73046875" style="415" customWidth="1"/>
    <col min="12821" max="12821" width="7.86328125" style="415" customWidth="1"/>
    <col min="12822" max="12822" width="8.265625" style="415" bestFit="1" customWidth="1"/>
    <col min="12823" max="12844" width="7.86328125" style="415" customWidth="1"/>
    <col min="12845" max="12845" width="23.265625" style="415" customWidth="1"/>
    <col min="12846" max="12846" width="28.265625" style="415" customWidth="1"/>
    <col min="12847" max="12847" width="33.59765625" style="415" customWidth="1"/>
    <col min="12848" max="12848" width="17.3984375" style="415" customWidth="1"/>
    <col min="12849" max="12855" width="0" style="415" hidden="1" customWidth="1"/>
    <col min="12856" max="13056" width="9.1328125" style="415"/>
    <col min="13057" max="13057" width="9.73046875" style="415" customWidth="1"/>
    <col min="13058" max="13058" width="0" style="415" hidden="1" customWidth="1"/>
    <col min="13059" max="13059" width="39.86328125" style="415" customWidth="1"/>
    <col min="13060" max="13060" width="11.3984375" style="415" customWidth="1"/>
    <col min="13061" max="13061" width="16.3984375" style="415" customWidth="1"/>
    <col min="13062" max="13062" width="10.73046875" style="415" bestFit="1" customWidth="1"/>
    <col min="13063" max="13065" width="10.73046875" style="415" customWidth="1"/>
    <col min="13066" max="13066" width="14.3984375" style="415" customWidth="1"/>
    <col min="13067" max="13067" width="17.73046875" style="415" customWidth="1"/>
    <col min="13068" max="13068" width="14.3984375" style="415" customWidth="1"/>
    <col min="13069" max="13070" width="7.86328125" style="415" customWidth="1"/>
    <col min="13071" max="13071" width="9.59765625" style="415" bestFit="1" customWidth="1"/>
    <col min="13072" max="13075" width="7.86328125" style="415" customWidth="1"/>
    <col min="13076" max="13076" width="9.73046875" style="415" customWidth="1"/>
    <col min="13077" max="13077" width="7.86328125" style="415" customWidth="1"/>
    <col min="13078" max="13078" width="8.265625" style="415" bestFit="1" customWidth="1"/>
    <col min="13079" max="13100" width="7.86328125" style="415" customWidth="1"/>
    <col min="13101" max="13101" width="23.265625" style="415" customWidth="1"/>
    <col min="13102" max="13102" width="28.265625" style="415" customWidth="1"/>
    <col min="13103" max="13103" width="33.59765625" style="415" customWidth="1"/>
    <col min="13104" max="13104" width="17.3984375" style="415" customWidth="1"/>
    <col min="13105" max="13111" width="0" style="415" hidden="1" customWidth="1"/>
    <col min="13112" max="13312" width="9.1328125" style="415"/>
    <col min="13313" max="13313" width="9.73046875" style="415" customWidth="1"/>
    <col min="13314" max="13314" width="0" style="415" hidden="1" customWidth="1"/>
    <col min="13315" max="13315" width="39.86328125" style="415" customWidth="1"/>
    <col min="13316" max="13316" width="11.3984375" style="415" customWidth="1"/>
    <col min="13317" max="13317" width="16.3984375" style="415" customWidth="1"/>
    <col min="13318" max="13318" width="10.73046875" style="415" bestFit="1" customWidth="1"/>
    <col min="13319" max="13321" width="10.73046875" style="415" customWidth="1"/>
    <col min="13322" max="13322" width="14.3984375" style="415" customWidth="1"/>
    <col min="13323" max="13323" width="17.73046875" style="415" customWidth="1"/>
    <col min="13324" max="13324" width="14.3984375" style="415" customWidth="1"/>
    <col min="13325" max="13326" width="7.86328125" style="415" customWidth="1"/>
    <col min="13327" max="13327" width="9.59765625" style="415" bestFit="1" customWidth="1"/>
    <col min="13328" max="13331" width="7.86328125" style="415" customWidth="1"/>
    <col min="13332" max="13332" width="9.73046875" style="415" customWidth="1"/>
    <col min="13333" max="13333" width="7.86328125" style="415" customWidth="1"/>
    <col min="13334" max="13334" width="8.265625" style="415" bestFit="1" customWidth="1"/>
    <col min="13335" max="13356" width="7.86328125" style="415" customWidth="1"/>
    <col min="13357" max="13357" width="23.265625" style="415" customWidth="1"/>
    <col min="13358" max="13358" width="28.265625" style="415" customWidth="1"/>
    <col min="13359" max="13359" width="33.59765625" style="415" customWidth="1"/>
    <col min="13360" max="13360" width="17.3984375" style="415" customWidth="1"/>
    <col min="13361" max="13367" width="0" style="415" hidden="1" customWidth="1"/>
    <col min="13368" max="13568" width="9.1328125" style="415"/>
    <col min="13569" max="13569" width="9.73046875" style="415" customWidth="1"/>
    <col min="13570" max="13570" width="0" style="415" hidden="1" customWidth="1"/>
    <col min="13571" max="13571" width="39.86328125" style="415" customWidth="1"/>
    <col min="13572" max="13572" width="11.3984375" style="415" customWidth="1"/>
    <col min="13573" max="13573" width="16.3984375" style="415" customWidth="1"/>
    <col min="13574" max="13574" width="10.73046875" style="415" bestFit="1" customWidth="1"/>
    <col min="13575" max="13577" width="10.73046875" style="415" customWidth="1"/>
    <col min="13578" max="13578" width="14.3984375" style="415" customWidth="1"/>
    <col min="13579" max="13579" width="17.73046875" style="415" customWidth="1"/>
    <col min="13580" max="13580" width="14.3984375" style="415" customWidth="1"/>
    <col min="13581" max="13582" width="7.86328125" style="415" customWidth="1"/>
    <col min="13583" max="13583" width="9.59765625" style="415" bestFit="1" customWidth="1"/>
    <col min="13584" max="13587" width="7.86328125" style="415" customWidth="1"/>
    <col min="13588" max="13588" width="9.73046875" style="415" customWidth="1"/>
    <col min="13589" max="13589" width="7.86328125" style="415" customWidth="1"/>
    <col min="13590" max="13590" width="8.265625" style="415" bestFit="1" customWidth="1"/>
    <col min="13591" max="13612" width="7.86328125" style="415" customWidth="1"/>
    <col min="13613" max="13613" width="23.265625" style="415" customWidth="1"/>
    <col min="13614" max="13614" width="28.265625" style="415" customWidth="1"/>
    <col min="13615" max="13615" width="33.59765625" style="415" customWidth="1"/>
    <col min="13616" max="13616" width="17.3984375" style="415" customWidth="1"/>
    <col min="13617" max="13623" width="0" style="415" hidden="1" customWidth="1"/>
    <col min="13624" max="13824" width="9.1328125" style="415"/>
    <col min="13825" max="13825" width="9.73046875" style="415" customWidth="1"/>
    <col min="13826" max="13826" width="0" style="415" hidden="1" customWidth="1"/>
    <col min="13827" max="13827" width="39.86328125" style="415" customWidth="1"/>
    <col min="13828" max="13828" width="11.3984375" style="415" customWidth="1"/>
    <col min="13829" max="13829" width="16.3984375" style="415" customWidth="1"/>
    <col min="13830" max="13830" width="10.73046875" style="415" bestFit="1" customWidth="1"/>
    <col min="13831" max="13833" width="10.73046875" style="415" customWidth="1"/>
    <col min="13834" max="13834" width="14.3984375" style="415" customWidth="1"/>
    <col min="13835" max="13835" width="17.73046875" style="415" customWidth="1"/>
    <col min="13836" max="13836" width="14.3984375" style="415" customWidth="1"/>
    <col min="13837" max="13838" width="7.86328125" style="415" customWidth="1"/>
    <col min="13839" max="13839" width="9.59765625" style="415" bestFit="1" customWidth="1"/>
    <col min="13840" max="13843" width="7.86328125" style="415" customWidth="1"/>
    <col min="13844" max="13844" width="9.73046875" style="415" customWidth="1"/>
    <col min="13845" max="13845" width="7.86328125" style="415" customWidth="1"/>
    <col min="13846" max="13846" width="8.265625" style="415" bestFit="1" customWidth="1"/>
    <col min="13847" max="13868" width="7.86328125" style="415" customWidth="1"/>
    <col min="13869" max="13869" width="23.265625" style="415" customWidth="1"/>
    <col min="13870" max="13870" width="28.265625" style="415" customWidth="1"/>
    <col min="13871" max="13871" width="33.59765625" style="415" customWidth="1"/>
    <col min="13872" max="13872" width="17.3984375" style="415" customWidth="1"/>
    <col min="13873" max="13879" width="0" style="415" hidden="1" customWidth="1"/>
    <col min="13880" max="14080" width="9.1328125" style="415"/>
    <col min="14081" max="14081" width="9.73046875" style="415" customWidth="1"/>
    <col min="14082" max="14082" width="0" style="415" hidden="1" customWidth="1"/>
    <col min="14083" max="14083" width="39.86328125" style="415" customWidth="1"/>
    <col min="14084" max="14084" width="11.3984375" style="415" customWidth="1"/>
    <col min="14085" max="14085" width="16.3984375" style="415" customWidth="1"/>
    <col min="14086" max="14086" width="10.73046875" style="415" bestFit="1" customWidth="1"/>
    <col min="14087" max="14089" width="10.73046875" style="415" customWidth="1"/>
    <col min="14090" max="14090" width="14.3984375" style="415" customWidth="1"/>
    <col min="14091" max="14091" width="17.73046875" style="415" customWidth="1"/>
    <col min="14092" max="14092" width="14.3984375" style="415" customWidth="1"/>
    <col min="14093" max="14094" width="7.86328125" style="415" customWidth="1"/>
    <col min="14095" max="14095" width="9.59765625" style="415" bestFit="1" customWidth="1"/>
    <col min="14096" max="14099" width="7.86328125" style="415" customWidth="1"/>
    <col min="14100" max="14100" width="9.73046875" style="415" customWidth="1"/>
    <col min="14101" max="14101" width="7.86328125" style="415" customWidth="1"/>
    <col min="14102" max="14102" width="8.265625" style="415" bestFit="1" customWidth="1"/>
    <col min="14103" max="14124" width="7.86328125" style="415" customWidth="1"/>
    <col min="14125" max="14125" width="23.265625" style="415" customWidth="1"/>
    <col min="14126" max="14126" width="28.265625" style="415" customWidth="1"/>
    <col min="14127" max="14127" width="33.59765625" style="415" customWidth="1"/>
    <col min="14128" max="14128" width="17.3984375" style="415" customWidth="1"/>
    <col min="14129" max="14135" width="0" style="415" hidden="1" customWidth="1"/>
    <col min="14136" max="14336" width="9.1328125" style="415"/>
    <col min="14337" max="14337" width="9.73046875" style="415" customWidth="1"/>
    <col min="14338" max="14338" width="0" style="415" hidden="1" customWidth="1"/>
    <col min="14339" max="14339" width="39.86328125" style="415" customWidth="1"/>
    <col min="14340" max="14340" width="11.3984375" style="415" customWidth="1"/>
    <col min="14341" max="14341" width="16.3984375" style="415" customWidth="1"/>
    <col min="14342" max="14342" width="10.73046875" style="415" bestFit="1" customWidth="1"/>
    <col min="14343" max="14345" width="10.73046875" style="415" customWidth="1"/>
    <col min="14346" max="14346" width="14.3984375" style="415" customWidth="1"/>
    <col min="14347" max="14347" width="17.73046875" style="415" customWidth="1"/>
    <col min="14348" max="14348" width="14.3984375" style="415" customWidth="1"/>
    <col min="14349" max="14350" width="7.86328125" style="415" customWidth="1"/>
    <col min="14351" max="14351" width="9.59765625" style="415" bestFit="1" customWidth="1"/>
    <col min="14352" max="14355" width="7.86328125" style="415" customWidth="1"/>
    <col min="14356" max="14356" width="9.73046875" style="415" customWidth="1"/>
    <col min="14357" max="14357" width="7.86328125" style="415" customWidth="1"/>
    <col min="14358" max="14358" width="8.265625" style="415" bestFit="1" customWidth="1"/>
    <col min="14359" max="14380" width="7.86328125" style="415" customWidth="1"/>
    <col min="14381" max="14381" width="23.265625" style="415" customWidth="1"/>
    <col min="14382" max="14382" width="28.265625" style="415" customWidth="1"/>
    <col min="14383" max="14383" width="33.59765625" style="415" customWidth="1"/>
    <col min="14384" max="14384" width="17.3984375" style="415" customWidth="1"/>
    <col min="14385" max="14391" width="0" style="415" hidden="1" customWidth="1"/>
    <col min="14392" max="14592" width="9.1328125" style="415"/>
    <col min="14593" max="14593" width="9.73046875" style="415" customWidth="1"/>
    <col min="14594" max="14594" width="0" style="415" hidden="1" customWidth="1"/>
    <col min="14595" max="14595" width="39.86328125" style="415" customWidth="1"/>
    <col min="14596" max="14596" width="11.3984375" style="415" customWidth="1"/>
    <col min="14597" max="14597" width="16.3984375" style="415" customWidth="1"/>
    <col min="14598" max="14598" width="10.73046875" style="415" bestFit="1" customWidth="1"/>
    <col min="14599" max="14601" width="10.73046875" style="415" customWidth="1"/>
    <col min="14602" max="14602" width="14.3984375" style="415" customWidth="1"/>
    <col min="14603" max="14603" width="17.73046875" style="415" customWidth="1"/>
    <col min="14604" max="14604" width="14.3984375" style="415" customWidth="1"/>
    <col min="14605" max="14606" width="7.86328125" style="415" customWidth="1"/>
    <col min="14607" max="14607" width="9.59765625" style="415" bestFit="1" customWidth="1"/>
    <col min="14608" max="14611" width="7.86328125" style="415" customWidth="1"/>
    <col min="14612" max="14612" width="9.73046875" style="415" customWidth="1"/>
    <col min="14613" max="14613" width="7.86328125" style="415" customWidth="1"/>
    <col min="14614" max="14614" width="8.265625" style="415" bestFit="1" customWidth="1"/>
    <col min="14615" max="14636" width="7.86328125" style="415" customWidth="1"/>
    <col min="14637" max="14637" width="23.265625" style="415" customWidth="1"/>
    <col min="14638" max="14638" width="28.265625" style="415" customWidth="1"/>
    <col min="14639" max="14639" width="33.59765625" style="415" customWidth="1"/>
    <col min="14640" max="14640" width="17.3984375" style="415" customWidth="1"/>
    <col min="14641" max="14647" width="0" style="415" hidden="1" customWidth="1"/>
    <col min="14648" max="14848" width="9.1328125" style="415"/>
    <col min="14849" max="14849" width="9.73046875" style="415" customWidth="1"/>
    <col min="14850" max="14850" width="0" style="415" hidden="1" customWidth="1"/>
    <col min="14851" max="14851" width="39.86328125" style="415" customWidth="1"/>
    <col min="14852" max="14852" width="11.3984375" style="415" customWidth="1"/>
    <col min="14853" max="14853" width="16.3984375" style="415" customWidth="1"/>
    <col min="14854" max="14854" width="10.73046875" style="415" bestFit="1" customWidth="1"/>
    <col min="14855" max="14857" width="10.73046875" style="415" customWidth="1"/>
    <col min="14858" max="14858" width="14.3984375" style="415" customWidth="1"/>
    <col min="14859" max="14859" width="17.73046875" style="415" customWidth="1"/>
    <col min="14860" max="14860" width="14.3984375" style="415" customWidth="1"/>
    <col min="14861" max="14862" width="7.86328125" style="415" customWidth="1"/>
    <col min="14863" max="14863" width="9.59765625" style="415" bestFit="1" customWidth="1"/>
    <col min="14864" max="14867" width="7.86328125" style="415" customWidth="1"/>
    <col min="14868" max="14868" width="9.73046875" style="415" customWidth="1"/>
    <col min="14869" max="14869" width="7.86328125" style="415" customWidth="1"/>
    <col min="14870" max="14870" width="8.265625" style="415" bestFit="1" customWidth="1"/>
    <col min="14871" max="14892" width="7.86328125" style="415" customWidth="1"/>
    <col min="14893" max="14893" width="23.265625" style="415" customWidth="1"/>
    <col min="14894" max="14894" width="28.265625" style="415" customWidth="1"/>
    <col min="14895" max="14895" width="33.59765625" style="415" customWidth="1"/>
    <col min="14896" max="14896" width="17.3984375" style="415" customWidth="1"/>
    <col min="14897" max="14903" width="0" style="415" hidden="1" customWidth="1"/>
    <col min="14904" max="15104" width="9.1328125" style="415"/>
    <col min="15105" max="15105" width="9.73046875" style="415" customWidth="1"/>
    <col min="15106" max="15106" width="0" style="415" hidden="1" customWidth="1"/>
    <col min="15107" max="15107" width="39.86328125" style="415" customWidth="1"/>
    <col min="15108" max="15108" width="11.3984375" style="415" customWidth="1"/>
    <col min="15109" max="15109" width="16.3984375" style="415" customWidth="1"/>
    <col min="15110" max="15110" width="10.73046875" style="415" bestFit="1" customWidth="1"/>
    <col min="15111" max="15113" width="10.73046875" style="415" customWidth="1"/>
    <col min="15114" max="15114" width="14.3984375" style="415" customWidth="1"/>
    <col min="15115" max="15115" width="17.73046875" style="415" customWidth="1"/>
    <col min="15116" max="15116" width="14.3984375" style="415" customWidth="1"/>
    <col min="15117" max="15118" width="7.86328125" style="415" customWidth="1"/>
    <col min="15119" max="15119" width="9.59765625" style="415" bestFit="1" customWidth="1"/>
    <col min="15120" max="15123" width="7.86328125" style="415" customWidth="1"/>
    <col min="15124" max="15124" width="9.73046875" style="415" customWidth="1"/>
    <col min="15125" max="15125" width="7.86328125" style="415" customWidth="1"/>
    <col min="15126" max="15126" width="8.265625" style="415" bestFit="1" customWidth="1"/>
    <col min="15127" max="15148" width="7.86328125" style="415" customWidth="1"/>
    <col min="15149" max="15149" width="23.265625" style="415" customWidth="1"/>
    <col min="15150" max="15150" width="28.265625" style="415" customWidth="1"/>
    <col min="15151" max="15151" width="33.59765625" style="415" customWidth="1"/>
    <col min="15152" max="15152" width="17.3984375" style="415" customWidth="1"/>
    <col min="15153" max="15159" width="0" style="415" hidden="1" customWidth="1"/>
    <col min="15160" max="15360" width="9.1328125" style="415"/>
    <col min="15361" max="15361" width="9.73046875" style="415" customWidth="1"/>
    <col min="15362" max="15362" width="0" style="415" hidden="1" customWidth="1"/>
    <col min="15363" max="15363" width="39.86328125" style="415" customWidth="1"/>
    <col min="15364" max="15364" width="11.3984375" style="415" customWidth="1"/>
    <col min="15365" max="15365" width="16.3984375" style="415" customWidth="1"/>
    <col min="15366" max="15366" width="10.73046875" style="415" bestFit="1" customWidth="1"/>
    <col min="15367" max="15369" width="10.73046875" style="415" customWidth="1"/>
    <col min="15370" max="15370" width="14.3984375" style="415" customWidth="1"/>
    <col min="15371" max="15371" width="17.73046875" style="415" customWidth="1"/>
    <col min="15372" max="15372" width="14.3984375" style="415" customWidth="1"/>
    <col min="15373" max="15374" width="7.86328125" style="415" customWidth="1"/>
    <col min="15375" max="15375" width="9.59765625" style="415" bestFit="1" customWidth="1"/>
    <col min="15376" max="15379" width="7.86328125" style="415" customWidth="1"/>
    <col min="15380" max="15380" width="9.73046875" style="415" customWidth="1"/>
    <col min="15381" max="15381" width="7.86328125" style="415" customWidth="1"/>
    <col min="15382" max="15382" width="8.265625" style="415" bestFit="1" customWidth="1"/>
    <col min="15383" max="15404" width="7.86328125" style="415" customWidth="1"/>
    <col min="15405" max="15405" width="23.265625" style="415" customWidth="1"/>
    <col min="15406" max="15406" width="28.265625" style="415" customWidth="1"/>
    <col min="15407" max="15407" width="33.59765625" style="415" customWidth="1"/>
    <col min="15408" max="15408" width="17.3984375" style="415" customWidth="1"/>
    <col min="15409" max="15415" width="0" style="415" hidden="1" customWidth="1"/>
    <col min="15416" max="15616" width="9.1328125" style="415"/>
    <col min="15617" max="15617" width="9.73046875" style="415" customWidth="1"/>
    <col min="15618" max="15618" width="0" style="415" hidden="1" customWidth="1"/>
    <col min="15619" max="15619" width="39.86328125" style="415" customWidth="1"/>
    <col min="15620" max="15620" width="11.3984375" style="415" customWidth="1"/>
    <col min="15621" max="15621" width="16.3984375" style="415" customWidth="1"/>
    <col min="15622" max="15622" width="10.73046875" style="415" bestFit="1" customWidth="1"/>
    <col min="15623" max="15625" width="10.73046875" style="415" customWidth="1"/>
    <col min="15626" max="15626" width="14.3984375" style="415" customWidth="1"/>
    <col min="15627" max="15627" width="17.73046875" style="415" customWidth="1"/>
    <col min="15628" max="15628" width="14.3984375" style="415" customWidth="1"/>
    <col min="15629" max="15630" width="7.86328125" style="415" customWidth="1"/>
    <col min="15631" max="15631" width="9.59765625" style="415" bestFit="1" customWidth="1"/>
    <col min="15632" max="15635" width="7.86328125" style="415" customWidth="1"/>
    <col min="15636" max="15636" width="9.73046875" style="415" customWidth="1"/>
    <col min="15637" max="15637" width="7.86328125" style="415" customWidth="1"/>
    <col min="15638" max="15638" width="8.265625" style="415" bestFit="1" customWidth="1"/>
    <col min="15639" max="15660" width="7.86328125" style="415" customWidth="1"/>
    <col min="15661" max="15661" width="23.265625" style="415" customWidth="1"/>
    <col min="15662" max="15662" width="28.265625" style="415" customWidth="1"/>
    <col min="15663" max="15663" width="33.59765625" style="415" customWidth="1"/>
    <col min="15664" max="15664" width="17.3984375" style="415" customWidth="1"/>
    <col min="15665" max="15671" width="0" style="415" hidden="1" customWidth="1"/>
    <col min="15672" max="15872" width="9.1328125" style="415"/>
    <col min="15873" max="15873" width="9.73046875" style="415" customWidth="1"/>
    <col min="15874" max="15874" width="0" style="415" hidden="1" customWidth="1"/>
    <col min="15875" max="15875" width="39.86328125" style="415" customWidth="1"/>
    <col min="15876" max="15876" width="11.3984375" style="415" customWidth="1"/>
    <col min="15877" max="15877" width="16.3984375" style="415" customWidth="1"/>
    <col min="15878" max="15878" width="10.73046875" style="415" bestFit="1" customWidth="1"/>
    <col min="15879" max="15881" width="10.73046875" style="415" customWidth="1"/>
    <col min="15882" max="15882" width="14.3984375" style="415" customWidth="1"/>
    <col min="15883" max="15883" width="17.73046875" style="415" customWidth="1"/>
    <col min="15884" max="15884" width="14.3984375" style="415" customWidth="1"/>
    <col min="15885" max="15886" width="7.86328125" style="415" customWidth="1"/>
    <col min="15887" max="15887" width="9.59765625" style="415" bestFit="1" customWidth="1"/>
    <col min="15888" max="15891" width="7.86328125" style="415" customWidth="1"/>
    <col min="15892" max="15892" width="9.73046875" style="415" customWidth="1"/>
    <col min="15893" max="15893" width="7.86328125" style="415" customWidth="1"/>
    <col min="15894" max="15894" width="8.265625" style="415" bestFit="1" customWidth="1"/>
    <col min="15895" max="15916" width="7.86328125" style="415" customWidth="1"/>
    <col min="15917" max="15917" width="23.265625" style="415" customWidth="1"/>
    <col min="15918" max="15918" width="28.265625" style="415" customWidth="1"/>
    <col min="15919" max="15919" width="33.59765625" style="415" customWidth="1"/>
    <col min="15920" max="15920" width="17.3984375" style="415" customWidth="1"/>
    <col min="15921" max="15927" width="0" style="415" hidden="1" customWidth="1"/>
    <col min="15928" max="16128" width="9.1328125" style="415"/>
    <col min="16129" max="16129" width="9.73046875" style="415" customWidth="1"/>
    <col min="16130" max="16130" width="0" style="415" hidden="1" customWidth="1"/>
    <col min="16131" max="16131" width="39.86328125" style="415" customWidth="1"/>
    <col min="16132" max="16132" width="11.3984375" style="415" customWidth="1"/>
    <col min="16133" max="16133" width="16.3984375" style="415" customWidth="1"/>
    <col min="16134" max="16134" width="10.73046875" style="415" bestFit="1" customWidth="1"/>
    <col min="16135" max="16137" width="10.73046875" style="415" customWidth="1"/>
    <col min="16138" max="16138" width="14.3984375" style="415" customWidth="1"/>
    <col min="16139" max="16139" width="17.73046875" style="415" customWidth="1"/>
    <col min="16140" max="16140" width="14.3984375" style="415" customWidth="1"/>
    <col min="16141" max="16142" width="7.86328125" style="415" customWidth="1"/>
    <col min="16143" max="16143" width="9.59765625" style="415" bestFit="1" customWidth="1"/>
    <col min="16144" max="16147" width="7.86328125" style="415" customWidth="1"/>
    <col min="16148" max="16148" width="9.73046875" style="415" customWidth="1"/>
    <col min="16149" max="16149" width="7.86328125" style="415" customWidth="1"/>
    <col min="16150" max="16150" width="8.265625" style="415" bestFit="1" customWidth="1"/>
    <col min="16151" max="16172" width="7.86328125" style="415" customWidth="1"/>
    <col min="16173" max="16173" width="23.265625" style="415" customWidth="1"/>
    <col min="16174" max="16174" width="28.265625" style="415" customWidth="1"/>
    <col min="16175" max="16175" width="33.59765625" style="415" customWidth="1"/>
    <col min="16176" max="16176" width="17.3984375" style="415" customWidth="1"/>
    <col min="16177" max="16183" width="0" style="415" hidden="1" customWidth="1"/>
    <col min="16184" max="16384" width="9.1328125" style="415"/>
  </cols>
  <sheetData>
    <row r="1" spans="1:823 1026:1847 2050:2871 3074:3895 4098:4919 5122:5943 6146:6967 7170:7991 8194:9015 9218:10039 10242:11063 11266:12087 12290:13111 13314:14135 14338:15159 15362:16183" s="677" customFormat="1" ht="27" customHeight="1">
      <c r="A1" s="899" t="s">
        <v>1389</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676"/>
      <c r="BD1" s="676">
        <f>SUM(BD8:BD134)</f>
        <v>0</v>
      </c>
      <c r="BE1" s="676">
        <f>SUM(BE8:BE134)</f>
        <v>0</v>
      </c>
      <c r="BF1" s="676">
        <f>SUM(BF8:BF134)</f>
        <v>95</v>
      </c>
      <c r="BG1" s="676">
        <f>SUM(BG8:BG134)</f>
        <v>0</v>
      </c>
    </row>
    <row r="2" spans="1:823 1026:1847 2050:2871 3074:3895 4098:4919 5122:5943 6146:6967 7170:7991 8194:9015 9218:10039 10242:11063 11266:12087 12290:13111 13314:14135 14338:15159 15362:16183" s="677" customFormat="1" ht="18.75" customHeight="1">
      <c r="A2" s="900" t="s">
        <v>1384</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900"/>
      <c r="AR2" s="900"/>
      <c r="AS2" s="900"/>
      <c r="AT2" s="900"/>
      <c r="AU2" s="900"/>
      <c r="AV2" s="678"/>
      <c r="BD2" s="678"/>
      <c r="BG2" s="676"/>
    </row>
    <row r="3" spans="1:823 1026:1847 2050:2871 3074:3895 4098:4919 5122:5943 6146:6967 7170:7991 8194:9015 9218:10039 10242:11063 11266:12087 12290:13111 13314:14135 14338:15159 15362:16183" s="677" customFormat="1" ht="18.75" customHeight="1">
      <c r="A3" s="900" t="s">
        <v>1385</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678"/>
      <c r="BD3" s="678"/>
      <c r="BG3" s="676"/>
    </row>
    <row r="4" spans="1:823 1026:1847 2050:2871 3074:3895 4098:4919 5122:5943 6146:6967 7170:7991 8194:9015 9218:10039 10242:11063 11266:12087 12290:13111 13314:14135 14338:15159 15362:16183" s="677" customFormat="1" ht="10.5" customHeight="1">
      <c r="A4" s="679"/>
      <c r="B4" s="679"/>
      <c r="C4" s="679"/>
      <c r="D4" s="679"/>
      <c r="E4" s="795"/>
      <c r="F4" s="679"/>
      <c r="G4" s="679"/>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c r="AL4" s="679"/>
      <c r="AM4" s="679"/>
      <c r="AN4" s="679"/>
      <c r="AO4" s="679"/>
      <c r="AP4" s="679"/>
      <c r="AQ4" s="679"/>
      <c r="AR4" s="679"/>
      <c r="AS4" s="679"/>
      <c r="AT4" s="679"/>
      <c r="AU4" s="679"/>
      <c r="AV4" s="678"/>
      <c r="BD4" s="678"/>
      <c r="BG4" s="676"/>
    </row>
    <row r="5" spans="1:823 1026:1847 2050:2871 3074:3895 4098:4919 5122:5943 6146:6967 7170:7991 8194:9015 9218:10039 10242:11063 11266:12087 12290:13111 13314:14135 14338:15159 15362:16183" s="421" customFormat="1" ht="20.25" customHeight="1">
      <c r="A5" s="901" t="s">
        <v>711</v>
      </c>
      <c r="B5" s="901"/>
      <c r="C5" s="901" t="s">
        <v>712</v>
      </c>
      <c r="D5" s="901" t="s">
        <v>713</v>
      </c>
      <c r="E5" s="902" t="s">
        <v>714</v>
      </c>
      <c r="F5" s="902" t="s">
        <v>715</v>
      </c>
      <c r="G5" s="626"/>
      <c r="H5" s="626"/>
      <c r="I5" s="626"/>
      <c r="J5" s="902" t="s">
        <v>716</v>
      </c>
      <c r="K5" s="902"/>
      <c r="L5" s="902"/>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901" t="s">
        <v>717</v>
      </c>
      <c r="AT5" s="901" t="s">
        <v>718</v>
      </c>
      <c r="AU5" s="901" t="s">
        <v>1468</v>
      </c>
      <c r="AV5" s="894" t="s">
        <v>720</v>
      </c>
      <c r="BD5" s="635"/>
      <c r="BG5" s="422"/>
    </row>
    <row r="6" spans="1:823 1026:1847 2050:2871 3074:3895 4098:4919 5122:5943 6146:6967 7170:7991 8194:9015 9218:10039 10242:11063 11266:12087 12290:13111 13314:14135 14338:15159 15362:16183" s="421" customFormat="1" ht="41.25" customHeight="1">
      <c r="A6" s="901"/>
      <c r="B6" s="901"/>
      <c r="C6" s="901"/>
      <c r="D6" s="901"/>
      <c r="E6" s="902"/>
      <c r="F6" s="902"/>
      <c r="G6" s="626"/>
      <c r="H6" s="626"/>
      <c r="I6" s="626"/>
      <c r="J6" s="626" t="s">
        <v>721</v>
      </c>
      <c r="K6" s="626"/>
      <c r="L6" s="626" t="s">
        <v>722</v>
      </c>
      <c r="M6" s="653" t="s">
        <v>506</v>
      </c>
      <c r="N6" s="653" t="s">
        <v>252</v>
      </c>
      <c r="O6" s="653" t="s">
        <v>723</v>
      </c>
      <c r="P6" s="654" t="s">
        <v>1</v>
      </c>
      <c r="Q6" s="654" t="s">
        <v>11</v>
      </c>
      <c r="R6" s="654" t="s">
        <v>3</v>
      </c>
      <c r="S6" s="654" t="s">
        <v>425</v>
      </c>
      <c r="T6" s="654" t="s">
        <v>724</v>
      </c>
      <c r="U6" s="654" t="s">
        <v>725</v>
      </c>
      <c r="V6" s="654" t="s">
        <v>726</v>
      </c>
      <c r="W6" s="654" t="s">
        <v>727</v>
      </c>
      <c r="X6" s="654" t="s">
        <v>251</v>
      </c>
      <c r="Y6" s="654" t="s">
        <v>248</v>
      </c>
      <c r="Z6" s="654" t="s">
        <v>23</v>
      </c>
      <c r="AA6" s="654" t="s">
        <v>256</v>
      </c>
      <c r="AB6" s="654" t="s">
        <v>728</v>
      </c>
      <c r="AC6" s="654" t="s">
        <v>729</v>
      </c>
      <c r="AD6" s="654" t="s">
        <v>730</v>
      </c>
      <c r="AE6" s="654" t="s">
        <v>731</v>
      </c>
      <c r="AF6" s="654" t="s">
        <v>732</v>
      </c>
      <c r="AG6" s="654" t="s">
        <v>251</v>
      </c>
      <c r="AH6" s="654" t="s">
        <v>733</v>
      </c>
      <c r="AI6" s="654" t="s">
        <v>734</v>
      </c>
      <c r="AJ6" s="654" t="s">
        <v>735</v>
      </c>
      <c r="AK6" s="654" t="s">
        <v>736</v>
      </c>
      <c r="AL6" s="654" t="s">
        <v>737</v>
      </c>
      <c r="AM6" s="654" t="s">
        <v>738</v>
      </c>
      <c r="AN6" s="654" t="s">
        <v>739</v>
      </c>
      <c r="AO6" s="654" t="s">
        <v>740</v>
      </c>
      <c r="AP6" s="654" t="s">
        <v>741</v>
      </c>
      <c r="AQ6" s="654" t="s">
        <v>742</v>
      </c>
      <c r="AR6" s="654" t="s">
        <v>743</v>
      </c>
      <c r="AS6" s="901"/>
      <c r="AT6" s="901"/>
      <c r="AU6" s="901"/>
      <c r="AV6" s="894"/>
      <c r="BD6" s="583" t="s">
        <v>744</v>
      </c>
      <c r="BE6" s="425" t="s">
        <v>745</v>
      </c>
      <c r="BF6" s="425" t="s">
        <v>746</v>
      </c>
      <c r="BG6" s="425" t="s">
        <v>747</v>
      </c>
    </row>
    <row r="7" spans="1:823 1026:1847 2050:2871 3074:3895 4098:4919 5122:5943 6146:6967 7170:7991 8194:9015 9218:10039 10242:11063 11266:12087 12290:13111 13314:14135 14338:15159 15362:16183" hidden="1">
      <c r="A7" s="426">
        <v>-1</v>
      </c>
      <c r="B7" s="426"/>
      <c r="C7" s="426">
        <v>-2</v>
      </c>
      <c r="D7" s="426">
        <v>-3</v>
      </c>
      <c r="E7" s="657">
        <v>-4</v>
      </c>
      <c r="F7" s="426">
        <v>-5</v>
      </c>
      <c r="G7" s="426"/>
      <c r="H7" s="426"/>
      <c r="I7" s="426"/>
      <c r="J7" s="426">
        <v>-6</v>
      </c>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v>-7</v>
      </c>
      <c r="AQ7" s="426">
        <v>-8</v>
      </c>
      <c r="AR7" s="426">
        <v>-9</v>
      </c>
      <c r="AS7" s="426">
        <v>-11</v>
      </c>
      <c r="AT7" s="426">
        <v>-12</v>
      </c>
      <c r="AU7" s="426">
        <v>-13</v>
      </c>
      <c r="AV7" s="641">
        <v>-14</v>
      </c>
      <c r="BD7" s="437"/>
      <c r="BE7" s="429"/>
      <c r="BF7" s="429"/>
      <c r="BG7" s="428"/>
      <c r="IV7" s="430">
        <f>SUM(A7:IU7)</f>
        <v>-95</v>
      </c>
    </row>
    <row r="8" spans="1:823 1026:1847 2050:2871 3074:3895 4098:4919 5122:5943 6146:6967 7170:7991 8194:9015 9218:10039 10242:11063 11266:12087 12290:13111 13314:14135 14338:15159 15362:16183" ht="45" customHeight="1">
      <c r="A8" s="431" t="s">
        <v>748</v>
      </c>
      <c r="B8" s="431"/>
      <c r="C8" s="432" t="s">
        <v>749</v>
      </c>
      <c r="D8" s="433"/>
      <c r="E8" s="433"/>
      <c r="F8" s="434"/>
      <c r="G8" s="434"/>
      <c r="H8" s="434"/>
      <c r="I8" s="434"/>
      <c r="J8" s="435">
        <f>SUM(M8:AR8)</f>
        <v>0</v>
      </c>
      <c r="K8" s="435"/>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6"/>
      <c r="AQ8" s="436"/>
      <c r="AR8" s="436"/>
      <c r="AS8" s="437"/>
      <c r="AT8" s="438"/>
      <c r="AU8" s="437"/>
      <c r="AV8" s="642"/>
      <c r="BD8" s="437"/>
      <c r="BE8" s="429"/>
      <c r="BF8" s="429"/>
      <c r="BG8" s="428"/>
    </row>
    <row r="9" spans="1:823 1026:1847 2050:2871 3074:3895 4098:4919 5122:5943 6146:6967 7170:7991 8194:9015 9218:10039 10242:11063 11266:12087 12290:13111 13314:14135 14338:15159 15362:16183" ht="24.95" customHeight="1">
      <c r="A9" s="431" t="s">
        <v>754</v>
      </c>
      <c r="B9" s="431"/>
      <c r="C9" s="447" t="s">
        <v>755</v>
      </c>
      <c r="D9" s="448"/>
      <c r="E9" s="433"/>
      <c r="F9" s="442"/>
      <c r="G9" s="442"/>
      <c r="H9" s="442"/>
      <c r="I9" s="442"/>
      <c r="J9" s="435">
        <f>SUM(M9:AR9)</f>
        <v>0</v>
      </c>
      <c r="K9" s="435"/>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6"/>
      <c r="AQ9" s="436"/>
      <c r="AR9" s="436"/>
      <c r="AS9" s="437"/>
      <c r="AT9" s="438"/>
      <c r="AU9" s="437"/>
      <c r="AV9" s="642"/>
      <c r="BD9" s="437"/>
      <c r="BE9" s="429"/>
      <c r="BF9" s="429"/>
      <c r="BG9" s="428"/>
    </row>
    <row r="10" spans="1:823 1026:1847 2050:2871 3074:3895 4098:4919 5122:5943 6146:6967 7170:7991 8194:9015 9218:10039 10242:11063 11266:12087 12290:13111 13314:14135 14338:15159 15362:16183" ht="24.95" customHeight="1">
      <c r="A10" s="431" t="s">
        <v>756</v>
      </c>
      <c r="B10" s="440"/>
      <c r="C10" s="661" t="s">
        <v>757</v>
      </c>
      <c r="D10" s="448"/>
      <c r="E10" s="433"/>
      <c r="F10" s="434"/>
      <c r="G10" s="442"/>
      <c r="H10" s="442"/>
      <c r="I10" s="442"/>
      <c r="J10" s="435">
        <f>SUM(M10:AR10)</f>
        <v>0</v>
      </c>
      <c r="K10" s="435"/>
      <c r="L10" s="434"/>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43"/>
      <c r="AQ10" s="443"/>
      <c r="AR10" s="443"/>
      <c r="AS10" s="437"/>
      <c r="AT10" s="438"/>
      <c r="AU10" s="437"/>
      <c r="AV10" s="643"/>
      <c r="BD10" s="437"/>
      <c r="BE10" s="429"/>
      <c r="BF10" s="429"/>
      <c r="BG10" s="428"/>
    </row>
    <row r="11" spans="1:823 1026:1847 2050:2871 3074:3895 4098:4919 5122:5943 6146:6967 7170:7991 8194:9015 9218:10039 10242:11063 11266:12087 12290:13111 13314:14135 14338:15159 15362:16183" s="458" customFormat="1" ht="45" customHeight="1">
      <c r="A11" s="632">
        <f>IF(C11="",0,MAX($A$8:A10)+1)</f>
        <v>1</v>
      </c>
      <c r="B11" s="460">
        <v>1</v>
      </c>
      <c r="C11" s="461" t="s">
        <v>763</v>
      </c>
      <c r="D11" s="633" t="s">
        <v>759</v>
      </c>
      <c r="E11" s="455">
        <v>2.9891999999999999</v>
      </c>
      <c r="F11" s="455"/>
      <c r="G11" s="455"/>
      <c r="H11" s="251">
        <f t="shared" ref="H11:H14" si="0">I11-E11</f>
        <v>0.22920000000000007</v>
      </c>
      <c r="I11" s="455">
        <f t="shared" ref="I11:I14" si="1">J11+F11</f>
        <v>3.2183999999999999</v>
      </c>
      <c r="J11" s="455">
        <f t="shared" ref="J11:J14" si="2">SUM(M11:Q11)+SUM(S11:AP11)</f>
        <v>3.2183999999999999</v>
      </c>
      <c r="K11" s="455" t="s">
        <v>764</v>
      </c>
      <c r="L11" s="455" t="s">
        <v>764</v>
      </c>
      <c r="M11" s="455"/>
      <c r="N11" s="253"/>
      <c r="O11" s="253"/>
      <c r="P11" s="253">
        <v>1.8056000000000001</v>
      </c>
      <c r="Q11" s="253"/>
      <c r="R11" s="253"/>
      <c r="S11" s="253"/>
      <c r="T11" s="253">
        <v>1.4128000000000001</v>
      </c>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455" t="s">
        <v>697</v>
      </c>
      <c r="AT11" s="453" t="s">
        <v>765</v>
      </c>
      <c r="AU11" s="453" t="s">
        <v>766</v>
      </c>
      <c r="AV11" s="645">
        <v>2021</v>
      </c>
      <c r="AW11" s="463" t="s">
        <v>767</v>
      </c>
      <c r="AX11" s="453" t="s">
        <v>762</v>
      </c>
      <c r="AY11" s="456"/>
      <c r="AZ11" s="457"/>
      <c r="BD11" s="502"/>
      <c r="BE11" s="450"/>
      <c r="BF11" s="459">
        <v>1</v>
      </c>
      <c r="BG11" s="450"/>
    </row>
    <row r="12" spans="1:823 1026:1847 2050:2871 3074:3895 4098:4919 5122:5943 6146:6967 7170:7991 8194:9015 9218:10039 10242:11063 11266:12087 12290:13111 13314:14135 14338:15159 15362:16183" s="458" customFormat="1" ht="45" customHeight="1">
      <c r="A12" s="632">
        <f>A11+1</f>
        <v>2</v>
      </c>
      <c r="B12" s="460">
        <v>1</v>
      </c>
      <c r="C12" s="461" t="s">
        <v>768</v>
      </c>
      <c r="D12" s="633" t="s">
        <v>759</v>
      </c>
      <c r="E12" s="455">
        <v>3.0164</v>
      </c>
      <c r="F12" s="455"/>
      <c r="G12" s="455"/>
      <c r="H12" s="251">
        <f t="shared" si="0"/>
        <v>0</v>
      </c>
      <c r="I12" s="455">
        <f t="shared" si="1"/>
        <v>3.0164</v>
      </c>
      <c r="J12" s="455">
        <f t="shared" si="2"/>
        <v>3.0164</v>
      </c>
      <c r="K12" s="455" t="s">
        <v>769</v>
      </c>
      <c r="L12" s="455" t="s">
        <v>769</v>
      </c>
      <c r="M12" s="455"/>
      <c r="N12" s="253"/>
      <c r="O12" s="253"/>
      <c r="P12" s="455"/>
      <c r="Q12" s="253"/>
      <c r="R12" s="203"/>
      <c r="S12" s="203">
        <v>1.4898</v>
      </c>
      <c r="T12" s="253"/>
      <c r="U12" s="253"/>
      <c r="V12" s="253"/>
      <c r="W12" s="253"/>
      <c r="X12" s="253"/>
      <c r="Y12" s="253"/>
      <c r="Z12" s="253"/>
      <c r="AA12" s="253"/>
      <c r="AB12" s="253"/>
      <c r="AC12" s="253"/>
      <c r="AD12" s="253"/>
      <c r="AE12" s="253"/>
      <c r="AF12" s="253"/>
      <c r="AG12" s="253"/>
      <c r="AH12" s="253"/>
      <c r="AI12" s="253"/>
      <c r="AJ12" s="253"/>
      <c r="AK12" s="253"/>
      <c r="AL12" s="253"/>
      <c r="AM12" s="253"/>
      <c r="AN12" s="253">
        <v>1.5266</v>
      </c>
      <c r="AO12" s="253"/>
      <c r="AP12" s="253"/>
      <c r="AQ12" s="253"/>
      <c r="AR12" s="253"/>
      <c r="AS12" s="455" t="s">
        <v>698</v>
      </c>
      <c r="AT12" s="453" t="s">
        <v>770</v>
      </c>
      <c r="AU12" s="453"/>
      <c r="AV12" s="645">
        <v>2021</v>
      </c>
      <c r="AW12" s="462" t="s">
        <v>761</v>
      </c>
      <c r="AX12" s="453" t="s">
        <v>762</v>
      </c>
      <c r="AY12" s="456"/>
      <c r="AZ12" s="457"/>
      <c r="BD12" s="502"/>
      <c r="BE12" s="450"/>
      <c r="BF12" s="459">
        <v>1</v>
      </c>
      <c r="BG12" s="450"/>
    </row>
    <row r="13" spans="1:823 1026:1847 2050:2871 3074:3895 4098:4919 5122:5943 6146:6967 7170:7991 8194:9015 9218:10039 10242:11063 11266:12087 12290:13111 13314:14135 14338:15159 15362:16183" s="472" customFormat="1" ht="40.15" customHeight="1">
      <c r="A13" s="632">
        <f t="shared" ref="A13:A14" si="3">A12+1</f>
        <v>3</v>
      </c>
      <c r="B13" s="465">
        <v>1</v>
      </c>
      <c r="C13" s="466" t="s">
        <v>771</v>
      </c>
      <c r="D13" s="467" t="s">
        <v>759</v>
      </c>
      <c r="E13" s="468">
        <v>0.02</v>
      </c>
      <c r="F13" s="469"/>
      <c r="G13" s="468">
        <v>0.02</v>
      </c>
      <c r="H13" s="251">
        <f t="shared" si="0"/>
        <v>0</v>
      </c>
      <c r="I13" s="455">
        <f t="shared" si="1"/>
        <v>0.02</v>
      </c>
      <c r="J13" s="455">
        <f t="shared" si="2"/>
        <v>0.02</v>
      </c>
      <c r="K13" s="455" t="s">
        <v>728</v>
      </c>
      <c r="L13" s="455" t="s">
        <v>728</v>
      </c>
      <c r="M13" s="455"/>
      <c r="N13" s="468"/>
      <c r="O13" s="468"/>
      <c r="P13" s="468"/>
      <c r="Q13" s="468"/>
      <c r="R13" s="468"/>
      <c r="S13" s="468"/>
      <c r="T13" s="468"/>
      <c r="U13" s="468"/>
      <c r="V13" s="468"/>
      <c r="W13" s="468"/>
      <c r="X13" s="468"/>
      <c r="Y13" s="468"/>
      <c r="Z13" s="468"/>
      <c r="AA13" s="468"/>
      <c r="AB13" s="468">
        <v>0.02</v>
      </c>
      <c r="AC13" s="468"/>
      <c r="AD13" s="468"/>
      <c r="AE13" s="468"/>
      <c r="AF13" s="468"/>
      <c r="AG13" s="468"/>
      <c r="AH13" s="468"/>
      <c r="AI13" s="468"/>
      <c r="AJ13" s="468"/>
      <c r="AK13" s="468"/>
      <c r="AL13" s="468"/>
      <c r="AM13" s="468"/>
      <c r="AN13" s="468"/>
      <c r="AO13" s="468"/>
      <c r="AP13" s="468"/>
      <c r="AQ13" s="468"/>
      <c r="AR13" s="468"/>
      <c r="AS13" s="468" t="s">
        <v>698</v>
      </c>
      <c r="AT13" s="467" t="s">
        <v>772</v>
      </c>
      <c r="AU13" s="627"/>
      <c r="AV13" s="648">
        <v>2020</v>
      </c>
      <c r="AW13" s="469" t="s">
        <v>767</v>
      </c>
      <c r="AX13" s="453" t="s">
        <v>762</v>
      </c>
      <c r="AY13" s="470"/>
      <c r="AZ13" s="471" t="s">
        <v>773</v>
      </c>
      <c r="BD13" s="523"/>
      <c r="BE13" s="464"/>
      <c r="BF13" s="473">
        <v>1</v>
      </c>
      <c r="BG13" s="464"/>
    </row>
    <row r="14" spans="1:823 1026:1847 2050:2871 3074:3895 4098:4919 5122:5943 6146:6967 7170:7991 8194:9015 9218:10039 10242:11063 11266:12087 12290:13111 13314:14135 14338:15159 15362:16183" s="458" customFormat="1" ht="45" customHeight="1">
      <c r="A14" s="632">
        <f t="shared" si="3"/>
        <v>4</v>
      </c>
      <c r="B14" s="451">
        <v>16</v>
      </c>
      <c r="C14" s="478" t="s">
        <v>777</v>
      </c>
      <c r="D14" s="479" t="s">
        <v>759</v>
      </c>
      <c r="E14" s="724">
        <v>2.5499999999999998</v>
      </c>
      <c r="F14" s="454"/>
      <c r="G14" s="203"/>
      <c r="H14" s="251">
        <f t="shared" si="0"/>
        <v>0</v>
      </c>
      <c r="I14" s="455">
        <f t="shared" si="1"/>
        <v>2.5499999999999998</v>
      </c>
      <c r="J14" s="455">
        <f t="shared" si="2"/>
        <v>2.5499999999999998</v>
      </c>
      <c r="K14" s="455" t="s">
        <v>425</v>
      </c>
      <c r="L14" s="455" t="s">
        <v>425</v>
      </c>
      <c r="M14" s="455"/>
      <c r="N14" s="203"/>
      <c r="O14" s="203"/>
      <c r="P14" s="203"/>
      <c r="Q14" s="203"/>
      <c r="R14" s="477"/>
      <c r="S14" s="477">
        <v>2.5499999999999998</v>
      </c>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t="s">
        <v>706</v>
      </c>
      <c r="AT14" s="453" t="s">
        <v>778</v>
      </c>
      <c r="AU14" s="480"/>
      <c r="AV14" s="645">
        <v>2020</v>
      </c>
      <c r="AW14" s="464" t="s">
        <v>767</v>
      </c>
      <c r="AX14" s="453" t="s">
        <v>762</v>
      </c>
      <c r="AY14" s="456"/>
      <c r="AZ14" s="457"/>
      <c r="BD14" s="502"/>
      <c r="BE14" s="450"/>
      <c r="BF14" s="459">
        <v>1</v>
      </c>
      <c r="BG14" s="450"/>
    </row>
    <row r="15" spans="1:823 1026:1847 2050:2871 3074:3895 4098:4919 5122:5943 6146:6967 7170:7991 8194:9015 9218:10039 10242:11063 11266:12087 12290:13111 13314:14135 14338:15159 15362:16183" s="421" customFormat="1" ht="24.95" customHeight="1">
      <c r="A15" s="506" t="s">
        <v>784</v>
      </c>
      <c r="B15" s="484"/>
      <c r="C15" s="637" t="s">
        <v>785</v>
      </c>
      <c r="D15" s="621"/>
      <c r="E15" s="433">
        <f>F15+J15</f>
        <v>0</v>
      </c>
      <c r="F15" s="639"/>
      <c r="G15" s="488"/>
      <c r="H15" s="488"/>
      <c r="I15" s="488"/>
      <c r="J15" s="434">
        <f>SUM(M15:AR15)</f>
        <v>0</v>
      </c>
      <c r="K15" s="442"/>
      <c r="L15" s="455" t="s">
        <v>1331</v>
      </c>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9"/>
      <c r="AQ15" s="489"/>
      <c r="AR15" s="489"/>
      <c r="AS15" s="621"/>
      <c r="AT15" s="438"/>
      <c r="AU15" s="621"/>
      <c r="AV15" s="646"/>
      <c r="AW15" s="492"/>
      <c r="AX15" s="492"/>
      <c r="AY15" s="492"/>
      <c r="AZ15" s="492"/>
      <c r="BA15" s="492"/>
      <c r="BB15" s="492"/>
      <c r="BC15" s="492"/>
      <c r="BD15" s="486"/>
      <c r="BE15" s="494"/>
      <c r="BF15" s="494"/>
      <c r="BG15" s="493"/>
      <c r="IX15" s="492"/>
      <c r="KS15" s="492"/>
      <c r="KT15" s="492"/>
      <c r="KU15" s="492"/>
      <c r="KV15" s="492"/>
      <c r="KW15" s="492"/>
      <c r="KX15" s="492"/>
      <c r="KY15" s="492"/>
      <c r="ST15" s="492"/>
      <c r="UO15" s="492"/>
      <c r="UP15" s="492"/>
      <c r="UQ15" s="492"/>
      <c r="UR15" s="492"/>
      <c r="US15" s="492"/>
      <c r="UT15" s="492"/>
      <c r="UU15" s="492"/>
      <c r="ACP15" s="492"/>
      <c r="AEK15" s="492"/>
      <c r="AEL15" s="492"/>
      <c r="AEM15" s="492"/>
      <c r="AEN15" s="492"/>
      <c r="AEO15" s="492"/>
      <c r="AEP15" s="492"/>
      <c r="AEQ15" s="492"/>
      <c r="AML15" s="492"/>
      <c r="AOG15" s="492"/>
      <c r="AOH15" s="492"/>
      <c r="AOI15" s="492"/>
      <c r="AOJ15" s="492"/>
      <c r="AOK15" s="492"/>
      <c r="AOL15" s="492"/>
      <c r="AOM15" s="492"/>
      <c r="AWH15" s="492"/>
      <c r="AYC15" s="492"/>
      <c r="AYD15" s="492"/>
      <c r="AYE15" s="492"/>
      <c r="AYF15" s="492"/>
      <c r="AYG15" s="492"/>
      <c r="AYH15" s="492"/>
      <c r="AYI15" s="492"/>
      <c r="BGD15" s="492"/>
      <c r="BHY15" s="492"/>
      <c r="BHZ15" s="492"/>
      <c r="BIA15" s="492"/>
      <c r="BIB15" s="492"/>
      <c r="BIC15" s="492"/>
      <c r="BID15" s="492"/>
      <c r="BIE15" s="492"/>
      <c r="BPZ15" s="492"/>
      <c r="BRU15" s="492"/>
      <c r="BRV15" s="492"/>
      <c r="BRW15" s="492"/>
      <c r="BRX15" s="492"/>
      <c r="BRY15" s="492"/>
      <c r="BRZ15" s="492"/>
      <c r="BSA15" s="492"/>
      <c r="BZV15" s="492"/>
      <c r="CBQ15" s="492"/>
      <c r="CBR15" s="492"/>
      <c r="CBS15" s="492"/>
      <c r="CBT15" s="492"/>
      <c r="CBU15" s="492"/>
      <c r="CBV15" s="492"/>
      <c r="CBW15" s="492"/>
      <c r="CJR15" s="492"/>
      <c r="CLM15" s="492"/>
      <c r="CLN15" s="492"/>
      <c r="CLO15" s="492"/>
      <c r="CLP15" s="492"/>
      <c r="CLQ15" s="492"/>
      <c r="CLR15" s="492"/>
      <c r="CLS15" s="492"/>
      <c r="CTN15" s="492"/>
      <c r="CVI15" s="492"/>
      <c r="CVJ15" s="492"/>
      <c r="CVK15" s="492"/>
      <c r="CVL15" s="492"/>
      <c r="CVM15" s="492"/>
      <c r="CVN15" s="492"/>
      <c r="CVO15" s="492"/>
      <c r="DDJ15" s="492"/>
      <c r="DFE15" s="492"/>
      <c r="DFF15" s="492"/>
      <c r="DFG15" s="492"/>
      <c r="DFH15" s="492"/>
      <c r="DFI15" s="492"/>
      <c r="DFJ15" s="492"/>
      <c r="DFK15" s="492"/>
      <c r="DNF15" s="492"/>
      <c r="DPA15" s="492"/>
      <c r="DPB15" s="492"/>
      <c r="DPC15" s="492"/>
      <c r="DPD15" s="492"/>
      <c r="DPE15" s="492"/>
      <c r="DPF15" s="492"/>
      <c r="DPG15" s="492"/>
      <c r="DXB15" s="492"/>
      <c r="DYW15" s="492"/>
      <c r="DYX15" s="492"/>
      <c r="DYY15" s="492"/>
      <c r="DYZ15" s="492"/>
      <c r="DZA15" s="492"/>
      <c r="DZB15" s="492"/>
      <c r="DZC15" s="492"/>
      <c r="EGX15" s="492"/>
      <c r="EIS15" s="492"/>
      <c r="EIT15" s="492"/>
      <c r="EIU15" s="492"/>
      <c r="EIV15" s="492"/>
      <c r="EIW15" s="492"/>
      <c r="EIX15" s="492"/>
      <c r="EIY15" s="492"/>
      <c r="EQT15" s="492"/>
      <c r="ESO15" s="492"/>
      <c r="ESP15" s="492"/>
      <c r="ESQ15" s="492"/>
      <c r="ESR15" s="492"/>
      <c r="ESS15" s="492"/>
      <c r="EST15" s="492"/>
      <c r="ESU15" s="492"/>
      <c r="FAP15" s="492"/>
      <c r="FCK15" s="492"/>
      <c r="FCL15" s="492"/>
      <c r="FCM15" s="492"/>
      <c r="FCN15" s="492"/>
      <c r="FCO15" s="492"/>
      <c r="FCP15" s="492"/>
      <c r="FCQ15" s="492"/>
      <c r="FKL15" s="492"/>
      <c r="FMG15" s="492"/>
      <c r="FMH15" s="492"/>
      <c r="FMI15" s="492"/>
      <c r="FMJ15" s="492"/>
      <c r="FMK15" s="492"/>
      <c r="FML15" s="492"/>
      <c r="FMM15" s="492"/>
      <c r="FUH15" s="492"/>
      <c r="FWC15" s="492"/>
      <c r="FWD15" s="492"/>
      <c r="FWE15" s="492"/>
      <c r="FWF15" s="492"/>
      <c r="FWG15" s="492"/>
      <c r="FWH15" s="492"/>
      <c r="FWI15" s="492"/>
      <c r="GED15" s="492"/>
      <c r="GFY15" s="492"/>
      <c r="GFZ15" s="492"/>
      <c r="GGA15" s="492"/>
      <c r="GGB15" s="492"/>
      <c r="GGC15" s="492"/>
      <c r="GGD15" s="492"/>
      <c r="GGE15" s="492"/>
      <c r="GNZ15" s="492"/>
      <c r="GPU15" s="492"/>
      <c r="GPV15" s="492"/>
      <c r="GPW15" s="492"/>
      <c r="GPX15" s="492"/>
      <c r="GPY15" s="492"/>
      <c r="GPZ15" s="492"/>
      <c r="GQA15" s="492"/>
      <c r="GXV15" s="492"/>
      <c r="GZQ15" s="492"/>
      <c r="GZR15" s="492"/>
      <c r="GZS15" s="492"/>
      <c r="GZT15" s="492"/>
      <c r="GZU15" s="492"/>
      <c r="GZV15" s="492"/>
      <c r="GZW15" s="492"/>
      <c r="HHR15" s="492"/>
      <c r="HJM15" s="492"/>
      <c r="HJN15" s="492"/>
      <c r="HJO15" s="492"/>
      <c r="HJP15" s="492"/>
      <c r="HJQ15" s="492"/>
      <c r="HJR15" s="492"/>
      <c r="HJS15" s="492"/>
      <c r="HRN15" s="492"/>
      <c r="HTI15" s="492"/>
      <c r="HTJ15" s="492"/>
      <c r="HTK15" s="492"/>
      <c r="HTL15" s="492"/>
      <c r="HTM15" s="492"/>
      <c r="HTN15" s="492"/>
      <c r="HTO15" s="492"/>
      <c r="IBJ15" s="492"/>
      <c r="IDE15" s="492"/>
      <c r="IDF15" s="492"/>
      <c r="IDG15" s="492"/>
      <c r="IDH15" s="492"/>
      <c r="IDI15" s="492"/>
      <c r="IDJ15" s="492"/>
      <c r="IDK15" s="492"/>
      <c r="ILF15" s="492"/>
      <c r="INA15" s="492"/>
      <c r="INB15" s="492"/>
      <c r="INC15" s="492"/>
      <c r="IND15" s="492"/>
      <c r="INE15" s="492"/>
      <c r="INF15" s="492"/>
      <c r="ING15" s="492"/>
      <c r="IVB15" s="492"/>
      <c r="IWW15" s="492"/>
      <c r="IWX15" s="492"/>
      <c r="IWY15" s="492"/>
      <c r="IWZ15" s="492"/>
      <c r="IXA15" s="492"/>
      <c r="IXB15" s="492"/>
      <c r="IXC15" s="492"/>
      <c r="JEX15" s="492"/>
      <c r="JGS15" s="492"/>
      <c r="JGT15" s="492"/>
      <c r="JGU15" s="492"/>
      <c r="JGV15" s="492"/>
      <c r="JGW15" s="492"/>
      <c r="JGX15" s="492"/>
      <c r="JGY15" s="492"/>
      <c r="JOT15" s="492"/>
      <c r="JQO15" s="492"/>
      <c r="JQP15" s="492"/>
      <c r="JQQ15" s="492"/>
      <c r="JQR15" s="492"/>
      <c r="JQS15" s="492"/>
      <c r="JQT15" s="492"/>
      <c r="JQU15" s="492"/>
      <c r="JYP15" s="492"/>
      <c r="KAK15" s="492"/>
      <c r="KAL15" s="492"/>
      <c r="KAM15" s="492"/>
      <c r="KAN15" s="492"/>
      <c r="KAO15" s="492"/>
      <c r="KAP15" s="492"/>
      <c r="KAQ15" s="492"/>
      <c r="KIL15" s="492"/>
      <c r="KKG15" s="492"/>
      <c r="KKH15" s="492"/>
      <c r="KKI15" s="492"/>
      <c r="KKJ15" s="492"/>
      <c r="KKK15" s="492"/>
      <c r="KKL15" s="492"/>
      <c r="KKM15" s="492"/>
      <c r="KSH15" s="492"/>
      <c r="KUC15" s="492"/>
      <c r="KUD15" s="492"/>
      <c r="KUE15" s="492"/>
      <c r="KUF15" s="492"/>
      <c r="KUG15" s="492"/>
      <c r="KUH15" s="492"/>
      <c r="KUI15" s="492"/>
      <c r="LCD15" s="492"/>
      <c r="LDY15" s="492"/>
      <c r="LDZ15" s="492"/>
      <c r="LEA15" s="492"/>
      <c r="LEB15" s="492"/>
      <c r="LEC15" s="492"/>
      <c r="LED15" s="492"/>
      <c r="LEE15" s="492"/>
      <c r="LLZ15" s="492"/>
      <c r="LNU15" s="492"/>
      <c r="LNV15" s="492"/>
      <c r="LNW15" s="492"/>
      <c r="LNX15" s="492"/>
      <c r="LNY15" s="492"/>
      <c r="LNZ15" s="492"/>
      <c r="LOA15" s="492"/>
      <c r="LVV15" s="492"/>
      <c r="LXQ15" s="492"/>
      <c r="LXR15" s="492"/>
      <c r="LXS15" s="492"/>
      <c r="LXT15" s="492"/>
      <c r="LXU15" s="492"/>
      <c r="LXV15" s="492"/>
      <c r="LXW15" s="492"/>
      <c r="MFR15" s="492"/>
      <c r="MHM15" s="492"/>
      <c r="MHN15" s="492"/>
      <c r="MHO15" s="492"/>
      <c r="MHP15" s="492"/>
      <c r="MHQ15" s="492"/>
      <c r="MHR15" s="492"/>
      <c r="MHS15" s="492"/>
      <c r="MPN15" s="492"/>
      <c r="MRI15" s="492"/>
      <c r="MRJ15" s="492"/>
      <c r="MRK15" s="492"/>
      <c r="MRL15" s="492"/>
      <c r="MRM15" s="492"/>
      <c r="MRN15" s="492"/>
      <c r="MRO15" s="492"/>
      <c r="MZJ15" s="492"/>
      <c r="NBE15" s="492"/>
      <c r="NBF15" s="492"/>
      <c r="NBG15" s="492"/>
      <c r="NBH15" s="492"/>
      <c r="NBI15" s="492"/>
      <c r="NBJ15" s="492"/>
      <c r="NBK15" s="492"/>
      <c r="NJF15" s="492"/>
      <c r="NLA15" s="492"/>
      <c r="NLB15" s="492"/>
      <c r="NLC15" s="492"/>
      <c r="NLD15" s="492"/>
      <c r="NLE15" s="492"/>
      <c r="NLF15" s="492"/>
      <c r="NLG15" s="492"/>
      <c r="NTB15" s="492"/>
      <c r="NUW15" s="492"/>
      <c r="NUX15" s="492"/>
      <c r="NUY15" s="492"/>
      <c r="NUZ15" s="492"/>
      <c r="NVA15" s="492"/>
      <c r="NVB15" s="492"/>
      <c r="NVC15" s="492"/>
      <c r="OCX15" s="492"/>
      <c r="OES15" s="492"/>
      <c r="OET15" s="492"/>
      <c r="OEU15" s="492"/>
      <c r="OEV15" s="492"/>
      <c r="OEW15" s="492"/>
      <c r="OEX15" s="492"/>
      <c r="OEY15" s="492"/>
      <c r="OMT15" s="492"/>
      <c r="OOO15" s="492"/>
      <c r="OOP15" s="492"/>
      <c r="OOQ15" s="492"/>
      <c r="OOR15" s="492"/>
      <c r="OOS15" s="492"/>
      <c r="OOT15" s="492"/>
      <c r="OOU15" s="492"/>
      <c r="OWP15" s="492"/>
      <c r="OYK15" s="492"/>
      <c r="OYL15" s="492"/>
      <c r="OYM15" s="492"/>
      <c r="OYN15" s="492"/>
      <c r="OYO15" s="492"/>
      <c r="OYP15" s="492"/>
      <c r="OYQ15" s="492"/>
      <c r="PGL15" s="492"/>
      <c r="PIG15" s="492"/>
      <c r="PIH15" s="492"/>
      <c r="PII15" s="492"/>
      <c r="PIJ15" s="492"/>
      <c r="PIK15" s="492"/>
      <c r="PIL15" s="492"/>
      <c r="PIM15" s="492"/>
      <c r="PQH15" s="492"/>
      <c r="PSC15" s="492"/>
      <c r="PSD15" s="492"/>
      <c r="PSE15" s="492"/>
      <c r="PSF15" s="492"/>
      <c r="PSG15" s="492"/>
      <c r="PSH15" s="492"/>
      <c r="PSI15" s="492"/>
      <c r="QAD15" s="492"/>
      <c r="QBY15" s="492"/>
      <c r="QBZ15" s="492"/>
      <c r="QCA15" s="492"/>
      <c r="QCB15" s="492"/>
      <c r="QCC15" s="492"/>
      <c r="QCD15" s="492"/>
      <c r="QCE15" s="492"/>
      <c r="QJZ15" s="492"/>
      <c r="QLU15" s="492"/>
      <c r="QLV15" s="492"/>
      <c r="QLW15" s="492"/>
      <c r="QLX15" s="492"/>
      <c r="QLY15" s="492"/>
      <c r="QLZ15" s="492"/>
      <c r="QMA15" s="492"/>
      <c r="QTV15" s="492"/>
      <c r="QVQ15" s="492"/>
      <c r="QVR15" s="492"/>
      <c r="QVS15" s="492"/>
      <c r="QVT15" s="492"/>
      <c r="QVU15" s="492"/>
      <c r="QVV15" s="492"/>
      <c r="QVW15" s="492"/>
      <c r="RDR15" s="492"/>
      <c r="RFM15" s="492"/>
      <c r="RFN15" s="492"/>
      <c r="RFO15" s="492"/>
      <c r="RFP15" s="492"/>
      <c r="RFQ15" s="492"/>
      <c r="RFR15" s="492"/>
      <c r="RFS15" s="492"/>
      <c r="RNN15" s="492"/>
      <c r="RPI15" s="492"/>
      <c r="RPJ15" s="492"/>
      <c r="RPK15" s="492"/>
      <c r="RPL15" s="492"/>
      <c r="RPM15" s="492"/>
      <c r="RPN15" s="492"/>
      <c r="RPO15" s="492"/>
      <c r="RXJ15" s="492"/>
      <c r="RZE15" s="492"/>
      <c r="RZF15" s="492"/>
      <c r="RZG15" s="492"/>
      <c r="RZH15" s="492"/>
      <c r="RZI15" s="492"/>
      <c r="RZJ15" s="492"/>
      <c r="RZK15" s="492"/>
      <c r="SHF15" s="492"/>
      <c r="SJA15" s="492"/>
      <c r="SJB15" s="492"/>
      <c r="SJC15" s="492"/>
      <c r="SJD15" s="492"/>
      <c r="SJE15" s="492"/>
      <c r="SJF15" s="492"/>
      <c r="SJG15" s="492"/>
      <c r="SRB15" s="492"/>
      <c r="SSW15" s="492"/>
      <c r="SSX15" s="492"/>
      <c r="SSY15" s="492"/>
      <c r="SSZ15" s="492"/>
      <c r="STA15" s="492"/>
      <c r="STB15" s="492"/>
      <c r="STC15" s="492"/>
      <c r="TAX15" s="492"/>
      <c r="TCS15" s="492"/>
      <c r="TCT15" s="492"/>
      <c r="TCU15" s="492"/>
      <c r="TCV15" s="492"/>
      <c r="TCW15" s="492"/>
      <c r="TCX15" s="492"/>
      <c r="TCY15" s="492"/>
      <c r="TKT15" s="492"/>
      <c r="TMO15" s="492"/>
      <c r="TMP15" s="492"/>
      <c r="TMQ15" s="492"/>
      <c r="TMR15" s="492"/>
      <c r="TMS15" s="492"/>
      <c r="TMT15" s="492"/>
      <c r="TMU15" s="492"/>
      <c r="TUP15" s="492"/>
      <c r="TWK15" s="492"/>
      <c r="TWL15" s="492"/>
      <c r="TWM15" s="492"/>
      <c r="TWN15" s="492"/>
      <c r="TWO15" s="492"/>
      <c r="TWP15" s="492"/>
      <c r="TWQ15" s="492"/>
      <c r="UEL15" s="492"/>
      <c r="UGG15" s="492"/>
      <c r="UGH15" s="492"/>
      <c r="UGI15" s="492"/>
      <c r="UGJ15" s="492"/>
      <c r="UGK15" s="492"/>
      <c r="UGL15" s="492"/>
      <c r="UGM15" s="492"/>
      <c r="UOH15" s="492"/>
      <c r="UQC15" s="492"/>
      <c r="UQD15" s="492"/>
      <c r="UQE15" s="492"/>
      <c r="UQF15" s="492"/>
      <c r="UQG15" s="492"/>
      <c r="UQH15" s="492"/>
      <c r="UQI15" s="492"/>
      <c r="UYD15" s="492"/>
      <c r="UZY15" s="492"/>
      <c r="UZZ15" s="492"/>
      <c r="VAA15" s="492"/>
      <c r="VAB15" s="492"/>
      <c r="VAC15" s="492"/>
      <c r="VAD15" s="492"/>
      <c r="VAE15" s="492"/>
      <c r="VHZ15" s="492"/>
      <c r="VJU15" s="492"/>
      <c r="VJV15" s="492"/>
      <c r="VJW15" s="492"/>
      <c r="VJX15" s="492"/>
      <c r="VJY15" s="492"/>
      <c r="VJZ15" s="492"/>
      <c r="VKA15" s="492"/>
      <c r="VRV15" s="492"/>
      <c r="VTQ15" s="492"/>
      <c r="VTR15" s="492"/>
      <c r="VTS15" s="492"/>
      <c r="VTT15" s="492"/>
      <c r="VTU15" s="492"/>
      <c r="VTV15" s="492"/>
      <c r="VTW15" s="492"/>
      <c r="WBR15" s="492"/>
      <c r="WDM15" s="492"/>
      <c r="WDN15" s="492"/>
      <c r="WDO15" s="492"/>
      <c r="WDP15" s="492"/>
      <c r="WDQ15" s="492"/>
      <c r="WDR15" s="492"/>
      <c r="WDS15" s="492"/>
      <c r="WLN15" s="492"/>
      <c r="WNI15" s="492"/>
      <c r="WNJ15" s="492"/>
      <c r="WNK15" s="492"/>
      <c r="WNL15" s="492"/>
      <c r="WNM15" s="492"/>
      <c r="WNN15" s="492"/>
      <c r="WNO15" s="492"/>
      <c r="WVJ15" s="492"/>
      <c r="WXE15" s="492"/>
      <c r="WXF15" s="492"/>
      <c r="WXG15" s="492"/>
      <c r="WXH15" s="492"/>
      <c r="WXI15" s="492"/>
      <c r="WXJ15" s="492"/>
      <c r="WXK15" s="492"/>
    </row>
    <row r="16" spans="1:823 1026:1847 2050:2871 3074:3895 4098:4919 5122:5943 6146:6967 7170:7991 8194:9015 9218:10039 10242:11063 11266:12087 12290:13111 13314:14135 14338:15159 15362:16183" s="458" customFormat="1" ht="45" customHeight="1">
      <c r="A16" s="632">
        <f>A14+1</f>
        <v>5</v>
      </c>
      <c r="B16" s="451">
        <v>8</v>
      </c>
      <c r="C16" s="452" t="s">
        <v>786</v>
      </c>
      <c r="D16" s="453" t="s">
        <v>787</v>
      </c>
      <c r="E16" s="722">
        <v>0.1</v>
      </c>
      <c r="F16" s="454"/>
      <c r="G16" s="454"/>
      <c r="H16" s="251">
        <f>I16-E16</f>
        <v>0</v>
      </c>
      <c r="I16" s="455">
        <f>J16+F16</f>
        <v>0.1</v>
      </c>
      <c r="J16" s="455">
        <f>SUM(M16:Q16)+SUM(S16:AP16)</f>
        <v>0.1</v>
      </c>
      <c r="K16" s="455" t="s">
        <v>1</v>
      </c>
      <c r="L16" s="455" t="s">
        <v>1</v>
      </c>
      <c r="M16" s="454"/>
      <c r="N16" s="454"/>
      <c r="O16" s="454"/>
      <c r="P16" s="454">
        <v>0.1</v>
      </c>
      <c r="Q16" s="454"/>
      <c r="R16" s="477"/>
      <c r="S16" s="477"/>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t="s">
        <v>698</v>
      </c>
      <c r="AT16" s="453"/>
      <c r="AU16" s="453"/>
      <c r="AV16" s="645">
        <v>2021</v>
      </c>
      <c r="AW16" s="462" t="s">
        <v>761</v>
      </c>
      <c r="AX16" s="453" t="s">
        <v>788</v>
      </c>
      <c r="AY16" s="456"/>
      <c r="AZ16" s="457"/>
      <c r="BD16" s="502"/>
      <c r="BE16" s="450"/>
      <c r="BF16" s="459">
        <v>1</v>
      </c>
      <c r="BG16" s="450"/>
    </row>
    <row r="17" spans="1:823 1026:1847 2050:2871 3074:3895 4098:4919 5122:5943 6146:6967 7170:7991 8194:9015 9218:10039 10242:11063 11266:12087 12290:13111 13314:14135 14338:15159 15362:16183" s="421" customFormat="1" ht="24.95" customHeight="1">
      <c r="A17" s="506" t="s">
        <v>799</v>
      </c>
      <c r="B17" s="484"/>
      <c r="C17" s="637" t="s">
        <v>800</v>
      </c>
      <c r="D17" s="621"/>
      <c r="E17" s="433">
        <f>F17+J17</f>
        <v>0</v>
      </c>
      <c r="F17" s="639"/>
      <c r="G17" s="488"/>
      <c r="H17" s="488"/>
      <c r="I17" s="488"/>
      <c r="J17" s="434">
        <f>SUM(M17:AR17)</f>
        <v>0</v>
      </c>
      <c r="K17" s="442"/>
      <c r="L17" s="455" t="s">
        <v>1331</v>
      </c>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9"/>
      <c r="AQ17" s="489"/>
      <c r="AR17" s="489"/>
      <c r="AS17" s="621"/>
      <c r="AT17" s="438"/>
      <c r="AU17" s="621"/>
      <c r="AV17" s="646"/>
      <c r="AW17" s="492"/>
      <c r="AX17" s="492"/>
      <c r="AY17" s="492"/>
      <c r="AZ17" s="492"/>
      <c r="BA17" s="492"/>
      <c r="BB17" s="492"/>
      <c r="BC17" s="492"/>
      <c r="BD17" s="486"/>
      <c r="BE17" s="494"/>
      <c r="BF17" s="494"/>
      <c r="BG17" s="493"/>
      <c r="IX17" s="492"/>
      <c r="KS17" s="492"/>
      <c r="KT17" s="492"/>
      <c r="KU17" s="492"/>
      <c r="KV17" s="492"/>
      <c r="KW17" s="492"/>
      <c r="KX17" s="492"/>
      <c r="KY17" s="492"/>
      <c r="ST17" s="492"/>
      <c r="UO17" s="492"/>
      <c r="UP17" s="492"/>
      <c r="UQ17" s="492"/>
      <c r="UR17" s="492"/>
      <c r="US17" s="492"/>
      <c r="UT17" s="492"/>
      <c r="UU17" s="492"/>
      <c r="ACP17" s="492"/>
      <c r="AEK17" s="492"/>
      <c r="AEL17" s="492"/>
      <c r="AEM17" s="492"/>
      <c r="AEN17" s="492"/>
      <c r="AEO17" s="492"/>
      <c r="AEP17" s="492"/>
      <c r="AEQ17" s="492"/>
      <c r="AML17" s="492"/>
      <c r="AOG17" s="492"/>
      <c r="AOH17" s="492"/>
      <c r="AOI17" s="492"/>
      <c r="AOJ17" s="492"/>
      <c r="AOK17" s="492"/>
      <c r="AOL17" s="492"/>
      <c r="AOM17" s="492"/>
      <c r="AWH17" s="492"/>
      <c r="AYC17" s="492"/>
      <c r="AYD17" s="492"/>
      <c r="AYE17" s="492"/>
      <c r="AYF17" s="492"/>
      <c r="AYG17" s="492"/>
      <c r="AYH17" s="492"/>
      <c r="AYI17" s="492"/>
      <c r="BGD17" s="492"/>
      <c r="BHY17" s="492"/>
      <c r="BHZ17" s="492"/>
      <c r="BIA17" s="492"/>
      <c r="BIB17" s="492"/>
      <c r="BIC17" s="492"/>
      <c r="BID17" s="492"/>
      <c r="BIE17" s="492"/>
      <c r="BPZ17" s="492"/>
      <c r="BRU17" s="492"/>
      <c r="BRV17" s="492"/>
      <c r="BRW17" s="492"/>
      <c r="BRX17" s="492"/>
      <c r="BRY17" s="492"/>
      <c r="BRZ17" s="492"/>
      <c r="BSA17" s="492"/>
      <c r="BZV17" s="492"/>
      <c r="CBQ17" s="492"/>
      <c r="CBR17" s="492"/>
      <c r="CBS17" s="492"/>
      <c r="CBT17" s="492"/>
      <c r="CBU17" s="492"/>
      <c r="CBV17" s="492"/>
      <c r="CBW17" s="492"/>
      <c r="CJR17" s="492"/>
      <c r="CLM17" s="492"/>
      <c r="CLN17" s="492"/>
      <c r="CLO17" s="492"/>
      <c r="CLP17" s="492"/>
      <c r="CLQ17" s="492"/>
      <c r="CLR17" s="492"/>
      <c r="CLS17" s="492"/>
      <c r="CTN17" s="492"/>
      <c r="CVI17" s="492"/>
      <c r="CVJ17" s="492"/>
      <c r="CVK17" s="492"/>
      <c r="CVL17" s="492"/>
      <c r="CVM17" s="492"/>
      <c r="CVN17" s="492"/>
      <c r="CVO17" s="492"/>
      <c r="DDJ17" s="492"/>
      <c r="DFE17" s="492"/>
      <c r="DFF17" s="492"/>
      <c r="DFG17" s="492"/>
      <c r="DFH17" s="492"/>
      <c r="DFI17" s="492"/>
      <c r="DFJ17" s="492"/>
      <c r="DFK17" s="492"/>
      <c r="DNF17" s="492"/>
      <c r="DPA17" s="492"/>
      <c r="DPB17" s="492"/>
      <c r="DPC17" s="492"/>
      <c r="DPD17" s="492"/>
      <c r="DPE17" s="492"/>
      <c r="DPF17" s="492"/>
      <c r="DPG17" s="492"/>
      <c r="DXB17" s="492"/>
      <c r="DYW17" s="492"/>
      <c r="DYX17" s="492"/>
      <c r="DYY17" s="492"/>
      <c r="DYZ17" s="492"/>
      <c r="DZA17" s="492"/>
      <c r="DZB17" s="492"/>
      <c r="DZC17" s="492"/>
      <c r="EGX17" s="492"/>
      <c r="EIS17" s="492"/>
      <c r="EIT17" s="492"/>
      <c r="EIU17" s="492"/>
      <c r="EIV17" s="492"/>
      <c r="EIW17" s="492"/>
      <c r="EIX17" s="492"/>
      <c r="EIY17" s="492"/>
      <c r="EQT17" s="492"/>
      <c r="ESO17" s="492"/>
      <c r="ESP17" s="492"/>
      <c r="ESQ17" s="492"/>
      <c r="ESR17" s="492"/>
      <c r="ESS17" s="492"/>
      <c r="EST17" s="492"/>
      <c r="ESU17" s="492"/>
      <c r="FAP17" s="492"/>
      <c r="FCK17" s="492"/>
      <c r="FCL17" s="492"/>
      <c r="FCM17" s="492"/>
      <c r="FCN17" s="492"/>
      <c r="FCO17" s="492"/>
      <c r="FCP17" s="492"/>
      <c r="FCQ17" s="492"/>
      <c r="FKL17" s="492"/>
      <c r="FMG17" s="492"/>
      <c r="FMH17" s="492"/>
      <c r="FMI17" s="492"/>
      <c r="FMJ17" s="492"/>
      <c r="FMK17" s="492"/>
      <c r="FML17" s="492"/>
      <c r="FMM17" s="492"/>
      <c r="FUH17" s="492"/>
      <c r="FWC17" s="492"/>
      <c r="FWD17" s="492"/>
      <c r="FWE17" s="492"/>
      <c r="FWF17" s="492"/>
      <c r="FWG17" s="492"/>
      <c r="FWH17" s="492"/>
      <c r="FWI17" s="492"/>
      <c r="GED17" s="492"/>
      <c r="GFY17" s="492"/>
      <c r="GFZ17" s="492"/>
      <c r="GGA17" s="492"/>
      <c r="GGB17" s="492"/>
      <c r="GGC17" s="492"/>
      <c r="GGD17" s="492"/>
      <c r="GGE17" s="492"/>
      <c r="GNZ17" s="492"/>
      <c r="GPU17" s="492"/>
      <c r="GPV17" s="492"/>
      <c r="GPW17" s="492"/>
      <c r="GPX17" s="492"/>
      <c r="GPY17" s="492"/>
      <c r="GPZ17" s="492"/>
      <c r="GQA17" s="492"/>
      <c r="GXV17" s="492"/>
      <c r="GZQ17" s="492"/>
      <c r="GZR17" s="492"/>
      <c r="GZS17" s="492"/>
      <c r="GZT17" s="492"/>
      <c r="GZU17" s="492"/>
      <c r="GZV17" s="492"/>
      <c r="GZW17" s="492"/>
      <c r="HHR17" s="492"/>
      <c r="HJM17" s="492"/>
      <c r="HJN17" s="492"/>
      <c r="HJO17" s="492"/>
      <c r="HJP17" s="492"/>
      <c r="HJQ17" s="492"/>
      <c r="HJR17" s="492"/>
      <c r="HJS17" s="492"/>
      <c r="HRN17" s="492"/>
      <c r="HTI17" s="492"/>
      <c r="HTJ17" s="492"/>
      <c r="HTK17" s="492"/>
      <c r="HTL17" s="492"/>
      <c r="HTM17" s="492"/>
      <c r="HTN17" s="492"/>
      <c r="HTO17" s="492"/>
      <c r="IBJ17" s="492"/>
      <c r="IDE17" s="492"/>
      <c r="IDF17" s="492"/>
      <c r="IDG17" s="492"/>
      <c r="IDH17" s="492"/>
      <c r="IDI17" s="492"/>
      <c r="IDJ17" s="492"/>
      <c r="IDK17" s="492"/>
      <c r="ILF17" s="492"/>
      <c r="INA17" s="492"/>
      <c r="INB17" s="492"/>
      <c r="INC17" s="492"/>
      <c r="IND17" s="492"/>
      <c r="INE17" s="492"/>
      <c r="INF17" s="492"/>
      <c r="ING17" s="492"/>
      <c r="IVB17" s="492"/>
      <c r="IWW17" s="492"/>
      <c r="IWX17" s="492"/>
      <c r="IWY17" s="492"/>
      <c r="IWZ17" s="492"/>
      <c r="IXA17" s="492"/>
      <c r="IXB17" s="492"/>
      <c r="IXC17" s="492"/>
      <c r="JEX17" s="492"/>
      <c r="JGS17" s="492"/>
      <c r="JGT17" s="492"/>
      <c r="JGU17" s="492"/>
      <c r="JGV17" s="492"/>
      <c r="JGW17" s="492"/>
      <c r="JGX17" s="492"/>
      <c r="JGY17" s="492"/>
      <c r="JOT17" s="492"/>
      <c r="JQO17" s="492"/>
      <c r="JQP17" s="492"/>
      <c r="JQQ17" s="492"/>
      <c r="JQR17" s="492"/>
      <c r="JQS17" s="492"/>
      <c r="JQT17" s="492"/>
      <c r="JQU17" s="492"/>
      <c r="JYP17" s="492"/>
      <c r="KAK17" s="492"/>
      <c r="KAL17" s="492"/>
      <c r="KAM17" s="492"/>
      <c r="KAN17" s="492"/>
      <c r="KAO17" s="492"/>
      <c r="KAP17" s="492"/>
      <c r="KAQ17" s="492"/>
      <c r="KIL17" s="492"/>
      <c r="KKG17" s="492"/>
      <c r="KKH17" s="492"/>
      <c r="KKI17" s="492"/>
      <c r="KKJ17" s="492"/>
      <c r="KKK17" s="492"/>
      <c r="KKL17" s="492"/>
      <c r="KKM17" s="492"/>
      <c r="KSH17" s="492"/>
      <c r="KUC17" s="492"/>
      <c r="KUD17" s="492"/>
      <c r="KUE17" s="492"/>
      <c r="KUF17" s="492"/>
      <c r="KUG17" s="492"/>
      <c r="KUH17" s="492"/>
      <c r="KUI17" s="492"/>
      <c r="LCD17" s="492"/>
      <c r="LDY17" s="492"/>
      <c r="LDZ17" s="492"/>
      <c r="LEA17" s="492"/>
      <c r="LEB17" s="492"/>
      <c r="LEC17" s="492"/>
      <c r="LED17" s="492"/>
      <c r="LEE17" s="492"/>
      <c r="LLZ17" s="492"/>
      <c r="LNU17" s="492"/>
      <c r="LNV17" s="492"/>
      <c r="LNW17" s="492"/>
      <c r="LNX17" s="492"/>
      <c r="LNY17" s="492"/>
      <c r="LNZ17" s="492"/>
      <c r="LOA17" s="492"/>
      <c r="LVV17" s="492"/>
      <c r="LXQ17" s="492"/>
      <c r="LXR17" s="492"/>
      <c r="LXS17" s="492"/>
      <c r="LXT17" s="492"/>
      <c r="LXU17" s="492"/>
      <c r="LXV17" s="492"/>
      <c r="LXW17" s="492"/>
      <c r="MFR17" s="492"/>
      <c r="MHM17" s="492"/>
      <c r="MHN17" s="492"/>
      <c r="MHO17" s="492"/>
      <c r="MHP17" s="492"/>
      <c r="MHQ17" s="492"/>
      <c r="MHR17" s="492"/>
      <c r="MHS17" s="492"/>
      <c r="MPN17" s="492"/>
      <c r="MRI17" s="492"/>
      <c r="MRJ17" s="492"/>
      <c r="MRK17" s="492"/>
      <c r="MRL17" s="492"/>
      <c r="MRM17" s="492"/>
      <c r="MRN17" s="492"/>
      <c r="MRO17" s="492"/>
      <c r="MZJ17" s="492"/>
      <c r="NBE17" s="492"/>
      <c r="NBF17" s="492"/>
      <c r="NBG17" s="492"/>
      <c r="NBH17" s="492"/>
      <c r="NBI17" s="492"/>
      <c r="NBJ17" s="492"/>
      <c r="NBK17" s="492"/>
      <c r="NJF17" s="492"/>
      <c r="NLA17" s="492"/>
      <c r="NLB17" s="492"/>
      <c r="NLC17" s="492"/>
      <c r="NLD17" s="492"/>
      <c r="NLE17" s="492"/>
      <c r="NLF17" s="492"/>
      <c r="NLG17" s="492"/>
      <c r="NTB17" s="492"/>
      <c r="NUW17" s="492"/>
      <c r="NUX17" s="492"/>
      <c r="NUY17" s="492"/>
      <c r="NUZ17" s="492"/>
      <c r="NVA17" s="492"/>
      <c r="NVB17" s="492"/>
      <c r="NVC17" s="492"/>
      <c r="OCX17" s="492"/>
      <c r="OES17" s="492"/>
      <c r="OET17" s="492"/>
      <c r="OEU17" s="492"/>
      <c r="OEV17" s="492"/>
      <c r="OEW17" s="492"/>
      <c r="OEX17" s="492"/>
      <c r="OEY17" s="492"/>
      <c r="OMT17" s="492"/>
      <c r="OOO17" s="492"/>
      <c r="OOP17" s="492"/>
      <c r="OOQ17" s="492"/>
      <c r="OOR17" s="492"/>
      <c r="OOS17" s="492"/>
      <c r="OOT17" s="492"/>
      <c r="OOU17" s="492"/>
      <c r="OWP17" s="492"/>
      <c r="OYK17" s="492"/>
      <c r="OYL17" s="492"/>
      <c r="OYM17" s="492"/>
      <c r="OYN17" s="492"/>
      <c r="OYO17" s="492"/>
      <c r="OYP17" s="492"/>
      <c r="OYQ17" s="492"/>
      <c r="PGL17" s="492"/>
      <c r="PIG17" s="492"/>
      <c r="PIH17" s="492"/>
      <c r="PII17" s="492"/>
      <c r="PIJ17" s="492"/>
      <c r="PIK17" s="492"/>
      <c r="PIL17" s="492"/>
      <c r="PIM17" s="492"/>
      <c r="PQH17" s="492"/>
      <c r="PSC17" s="492"/>
      <c r="PSD17" s="492"/>
      <c r="PSE17" s="492"/>
      <c r="PSF17" s="492"/>
      <c r="PSG17" s="492"/>
      <c r="PSH17" s="492"/>
      <c r="PSI17" s="492"/>
      <c r="QAD17" s="492"/>
      <c r="QBY17" s="492"/>
      <c r="QBZ17" s="492"/>
      <c r="QCA17" s="492"/>
      <c r="QCB17" s="492"/>
      <c r="QCC17" s="492"/>
      <c r="QCD17" s="492"/>
      <c r="QCE17" s="492"/>
      <c r="QJZ17" s="492"/>
      <c r="QLU17" s="492"/>
      <c r="QLV17" s="492"/>
      <c r="QLW17" s="492"/>
      <c r="QLX17" s="492"/>
      <c r="QLY17" s="492"/>
      <c r="QLZ17" s="492"/>
      <c r="QMA17" s="492"/>
      <c r="QTV17" s="492"/>
      <c r="QVQ17" s="492"/>
      <c r="QVR17" s="492"/>
      <c r="QVS17" s="492"/>
      <c r="QVT17" s="492"/>
      <c r="QVU17" s="492"/>
      <c r="QVV17" s="492"/>
      <c r="QVW17" s="492"/>
      <c r="RDR17" s="492"/>
      <c r="RFM17" s="492"/>
      <c r="RFN17" s="492"/>
      <c r="RFO17" s="492"/>
      <c r="RFP17" s="492"/>
      <c r="RFQ17" s="492"/>
      <c r="RFR17" s="492"/>
      <c r="RFS17" s="492"/>
      <c r="RNN17" s="492"/>
      <c r="RPI17" s="492"/>
      <c r="RPJ17" s="492"/>
      <c r="RPK17" s="492"/>
      <c r="RPL17" s="492"/>
      <c r="RPM17" s="492"/>
      <c r="RPN17" s="492"/>
      <c r="RPO17" s="492"/>
      <c r="RXJ17" s="492"/>
      <c r="RZE17" s="492"/>
      <c r="RZF17" s="492"/>
      <c r="RZG17" s="492"/>
      <c r="RZH17" s="492"/>
      <c r="RZI17" s="492"/>
      <c r="RZJ17" s="492"/>
      <c r="RZK17" s="492"/>
      <c r="SHF17" s="492"/>
      <c r="SJA17" s="492"/>
      <c r="SJB17" s="492"/>
      <c r="SJC17" s="492"/>
      <c r="SJD17" s="492"/>
      <c r="SJE17" s="492"/>
      <c r="SJF17" s="492"/>
      <c r="SJG17" s="492"/>
      <c r="SRB17" s="492"/>
      <c r="SSW17" s="492"/>
      <c r="SSX17" s="492"/>
      <c r="SSY17" s="492"/>
      <c r="SSZ17" s="492"/>
      <c r="STA17" s="492"/>
      <c r="STB17" s="492"/>
      <c r="STC17" s="492"/>
      <c r="TAX17" s="492"/>
      <c r="TCS17" s="492"/>
      <c r="TCT17" s="492"/>
      <c r="TCU17" s="492"/>
      <c r="TCV17" s="492"/>
      <c r="TCW17" s="492"/>
      <c r="TCX17" s="492"/>
      <c r="TCY17" s="492"/>
      <c r="TKT17" s="492"/>
      <c r="TMO17" s="492"/>
      <c r="TMP17" s="492"/>
      <c r="TMQ17" s="492"/>
      <c r="TMR17" s="492"/>
      <c r="TMS17" s="492"/>
      <c r="TMT17" s="492"/>
      <c r="TMU17" s="492"/>
      <c r="TUP17" s="492"/>
      <c r="TWK17" s="492"/>
      <c r="TWL17" s="492"/>
      <c r="TWM17" s="492"/>
      <c r="TWN17" s="492"/>
      <c r="TWO17" s="492"/>
      <c r="TWP17" s="492"/>
      <c r="TWQ17" s="492"/>
      <c r="UEL17" s="492"/>
      <c r="UGG17" s="492"/>
      <c r="UGH17" s="492"/>
      <c r="UGI17" s="492"/>
      <c r="UGJ17" s="492"/>
      <c r="UGK17" s="492"/>
      <c r="UGL17" s="492"/>
      <c r="UGM17" s="492"/>
      <c r="UOH17" s="492"/>
      <c r="UQC17" s="492"/>
      <c r="UQD17" s="492"/>
      <c r="UQE17" s="492"/>
      <c r="UQF17" s="492"/>
      <c r="UQG17" s="492"/>
      <c r="UQH17" s="492"/>
      <c r="UQI17" s="492"/>
      <c r="UYD17" s="492"/>
      <c r="UZY17" s="492"/>
      <c r="UZZ17" s="492"/>
      <c r="VAA17" s="492"/>
      <c r="VAB17" s="492"/>
      <c r="VAC17" s="492"/>
      <c r="VAD17" s="492"/>
      <c r="VAE17" s="492"/>
      <c r="VHZ17" s="492"/>
      <c r="VJU17" s="492"/>
      <c r="VJV17" s="492"/>
      <c r="VJW17" s="492"/>
      <c r="VJX17" s="492"/>
      <c r="VJY17" s="492"/>
      <c r="VJZ17" s="492"/>
      <c r="VKA17" s="492"/>
      <c r="VRV17" s="492"/>
      <c r="VTQ17" s="492"/>
      <c r="VTR17" s="492"/>
      <c r="VTS17" s="492"/>
      <c r="VTT17" s="492"/>
      <c r="VTU17" s="492"/>
      <c r="VTV17" s="492"/>
      <c r="VTW17" s="492"/>
      <c r="WBR17" s="492"/>
      <c r="WDM17" s="492"/>
      <c r="WDN17" s="492"/>
      <c r="WDO17" s="492"/>
      <c r="WDP17" s="492"/>
      <c r="WDQ17" s="492"/>
      <c r="WDR17" s="492"/>
      <c r="WDS17" s="492"/>
      <c r="WLN17" s="492"/>
      <c r="WNI17" s="492"/>
      <c r="WNJ17" s="492"/>
      <c r="WNK17" s="492"/>
      <c r="WNL17" s="492"/>
      <c r="WNM17" s="492"/>
      <c r="WNN17" s="492"/>
      <c r="WNO17" s="492"/>
      <c r="WVJ17" s="492"/>
      <c r="WXE17" s="492"/>
      <c r="WXF17" s="492"/>
      <c r="WXG17" s="492"/>
      <c r="WXH17" s="492"/>
      <c r="WXI17" s="492"/>
      <c r="WXJ17" s="492"/>
      <c r="WXK17" s="492"/>
    </row>
    <row r="18" spans="1:823 1026:1847 2050:2871 3074:3895 4098:4919 5122:5943 6146:6967 7170:7991 8194:9015 9218:10039 10242:11063 11266:12087 12290:13111 13314:14135 14338:15159 15362:16183" s="458" customFormat="1" ht="63" customHeight="1">
      <c r="A18" s="632">
        <f>A16+1</f>
        <v>6</v>
      </c>
      <c r="B18" s="451">
        <v>39</v>
      </c>
      <c r="C18" s="452" t="s">
        <v>801</v>
      </c>
      <c r="D18" s="453" t="s">
        <v>802</v>
      </c>
      <c r="E18" s="722">
        <v>0.48809999999999998</v>
      </c>
      <c r="F18" s="454"/>
      <c r="G18" s="454"/>
      <c r="H18" s="251">
        <f>I18-E18</f>
        <v>0</v>
      </c>
      <c r="I18" s="455">
        <f>J18+F18</f>
        <v>0.48809999999999998</v>
      </c>
      <c r="J18" s="455">
        <f>SUM(M18:Q18)+SUM(S18:AP18)</f>
        <v>0.48809999999999998</v>
      </c>
      <c r="K18" s="455" t="s">
        <v>724</v>
      </c>
      <c r="L18" s="455" t="s">
        <v>724</v>
      </c>
      <c r="M18" s="454"/>
      <c r="N18" s="454"/>
      <c r="O18" s="454"/>
      <c r="P18" s="454"/>
      <c r="Q18" s="454"/>
      <c r="R18" s="477"/>
      <c r="S18" s="477"/>
      <c r="T18" s="498">
        <v>0.48809999999999998</v>
      </c>
      <c r="U18" s="454"/>
      <c r="V18" s="454"/>
      <c r="W18" s="454"/>
      <c r="X18" s="454"/>
      <c r="Y18" s="454"/>
      <c r="Z18" s="454"/>
      <c r="AA18" s="454"/>
      <c r="AB18" s="454"/>
      <c r="AC18" s="454"/>
      <c r="AD18" s="454"/>
      <c r="AE18" s="454"/>
      <c r="AF18" s="454"/>
      <c r="AG18" s="454"/>
      <c r="AH18" s="454"/>
      <c r="AI18" s="454"/>
      <c r="AJ18" s="454"/>
      <c r="AK18" s="454"/>
      <c r="AL18" s="454"/>
      <c r="AM18" s="454"/>
      <c r="AN18" s="454"/>
      <c r="AO18" s="454"/>
      <c r="AP18" s="454"/>
      <c r="AQ18" s="454"/>
      <c r="AR18" s="454"/>
      <c r="AS18" s="454" t="s">
        <v>664</v>
      </c>
      <c r="AT18" s="453"/>
      <c r="AU18" s="453"/>
      <c r="AV18" s="645">
        <v>2021</v>
      </c>
      <c r="AW18" s="453" t="s">
        <v>767</v>
      </c>
      <c r="AX18" s="453" t="s">
        <v>803</v>
      </c>
      <c r="AY18" s="456" t="s">
        <v>804</v>
      </c>
      <c r="AZ18" s="457"/>
      <c r="BD18" s="502"/>
      <c r="BE18" s="450"/>
      <c r="BF18" s="459">
        <v>1</v>
      </c>
      <c r="BG18" s="450"/>
    </row>
    <row r="19" spans="1:823 1026:1847 2050:2871 3074:3895 4098:4919 5122:5943 6146:6967 7170:7991 8194:9015 9218:10039 10242:11063 11266:12087 12290:13111 13314:14135 14338:15159 15362:16183" s="458" customFormat="1" ht="63" customHeight="1">
      <c r="A19" s="632">
        <f>A18+1</f>
        <v>7</v>
      </c>
      <c r="B19" s="453">
        <v>70</v>
      </c>
      <c r="C19" s="452" t="s">
        <v>805</v>
      </c>
      <c r="D19" s="453" t="s">
        <v>802</v>
      </c>
      <c r="E19" s="722">
        <v>1</v>
      </c>
      <c r="F19" s="454"/>
      <c r="G19" s="454"/>
      <c r="H19" s="251">
        <f>I19-E19</f>
        <v>0</v>
      </c>
      <c r="I19" s="455">
        <f>J19+F19</f>
        <v>1</v>
      </c>
      <c r="J19" s="455">
        <f>SUM(M19:Q19)+SUM(S19:AP19)</f>
        <v>1</v>
      </c>
      <c r="K19" s="455" t="s">
        <v>425</v>
      </c>
      <c r="L19" s="455" t="s">
        <v>425</v>
      </c>
      <c r="M19" s="454"/>
      <c r="N19" s="454"/>
      <c r="O19" s="454"/>
      <c r="P19" s="454"/>
      <c r="Q19" s="454"/>
      <c r="R19" s="477"/>
      <c r="S19" s="477">
        <v>1</v>
      </c>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t="s">
        <v>664</v>
      </c>
      <c r="AT19" s="453"/>
      <c r="AU19" s="453"/>
      <c r="AV19" s="645">
        <v>2021</v>
      </c>
      <c r="AW19" s="453" t="s">
        <v>767</v>
      </c>
      <c r="AX19" s="453" t="s">
        <v>803</v>
      </c>
      <c r="AY19" s="456"/>
      <c r="AZ19" s="457"/>
      <c r="BD19" s="502"/>
      <c r="BE19" s="450"/>
      <c r="BF19" s="459">
        <v>1</v>
      </c>
      <c r="BG19" s="450"/>
    </row>
    <row r="20" spans="1:823 1026:1847 2050:2871 3074:3895 4098:4919 5122:5943 6146:6967 7170:7991 8194:9015 9218:10039 10242:11063 11266:12087 12290:13111 13314:14135 14338:15159 15362:16183" s="458" customFormat="1" ht="66" customHeight="1">
      <c r="A20" s="632">
        <f t="shared" ref="A20:A21" si="4">A19+1</f>
        <v>8</v>
      </c>
      <c r="B20" s="632">
        <v>3</v>
      </c>
      <c r="C20" s="473" t="s">
        <v>806</v>
      </c>
      <c r="D20" s="632" t="s">
        <v>802</v>
      </c>
      <c r="E20" s="722">
        <v>0.08</v>
      </c>
      <c r="F20" s="454"/>
      <c r="G20" s="454"/>
      <c r="H20" s="251">
        <f>I20-E20</f>
        <v>0</v>
      </c>
      <c r="I20" s="455">
        <f>J20+F20</f>
        <v>0.08</v>
      </c>
      <c r="J20" s="455">
        <v>0.08</v>
      </c>
      <c r="K20" s="455" t="s">
        <v>425</v>
      </c>
      <c r="L20" s="455" t="s">
        <v>425</v>
      </c>
      <c r="M20" s="454"/>
      <c r="N20" s="454"/>
      <c r="O20" s="454"/>
      <c r="P20" s="454"/>
      <c r="Q20" s="454"/>
      <c r="R20" s="203"/>
      <c r="S20" s="203">
        <v>0.08</v>
      </c>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t="s">
        <v>703</v>
      </c>
      <c r="AT20" s="627"/>
      <c r="AU20" s="453" t="s">
        <v>807</v>
      </c>
      <c r="AV20" s="645">
        <v>2021</v>
      </c>
      <c r="AW20" s="453" t="s">
        <v>767</v>
      </c>
      <c r="AX20" s="453" t="s">
        <v>808</v>
      </c>
      <c r="AY20" s="456" t="s">
        <v>804</v>
      </c>
      <c r="AZ20" s="457"/>
      <c r="BD20" s="502"/>
      <c r="BE20" s="450"/>
      <c r="BF20" s="459">
        <v>1</v>
      </c>
      <c r="BG20" s="450"/>
    </row>
    <row r="21" spans="1:823 1026:1847 2050:2871 3074:3895 4098:4919 5122:5943 6146:6967 7170:7991 8194:9015 9218:10039 10242:11063 11266:12087 12290:13111 13314:14135 14338:15159 15362:16183" s="458" customFormat="1" ht="61.5" customHeight="1">
      <c r="A21" s="632">
        <f t="shared" si="4"/>
        <v>9</v>
      </c>
      <c r="B21" s="460"/>
      <c r="C21" s="499" t="s">
        <v>809</v>
      </c>
      <c r="D21" s="633" t="s">
        <v>802</v>
      </c>
      <c r="E21" s="722">
        <v>0.4425</v>
      </c>
      <c r="F21" s="454"/>
      <c r="G21" s="454">
        <v>0.44</v>
      </c>
      <c r="H21" s="251">
        <f>I21-E21</f>
        <v>0</v>
      </c>
      <c r="I21" s="455">
        <f>J21+F21</f>
        <v>0.4425</v>
      </c>
      <c r="J21" s="455">
        <f>SUM(M21:Q21)+SUM(S21:AP21)</f>
        <v>0.4425</v>
      </c>
      <c r="K21" s="455" t="s">
        <v>769</v>
      </c>
      <c r="L21" s="455" t="s">
        <v>769</v>
      </c>
      <c r="M21" s="455"/>
      <c r="N21" s="203"/>
      <c r="O21" s="203"/>
      <c r="P21" s="203"/>
      <c r="Q21" s="203"/>
      <c r="R21" s="203"/>
      <c r="S21" s="203">
        <v>0.1</v>
      </c>
      <c r="T21" s="203"/>
      <c r="U21" s="203"/>
      <c r="V21" s="203"/>
      <c r="W21" s="203"/>
      <c r="X21" s="203"/>
      <c r="Y21" s="203"/>
      <c r="Z21" s="203"/>
      <c r="AA21" s="203"/>
      <c r="AB21" s="203"/>
      <c r="AC21" s="203"/>
      <c r="AD21" s="203"/>
      <c r="AE21" s="203"/>
      <c r="AF21" s="203"/>
      <c r="AG21" s="203"/>
      <c r="AH21" s="203"/>
      <c r="AI21" s="203"/>
      <c r="AJ21" s="203"/>
      <c r="AK21" s="203"/>
      <c r="AL21" s="203"/>
      <c r="AM21" s="203"/>
      <c r="AN21" s="203">
        <v>0.34250000000000003</v>
      </c>
      <c r="AO21" s="203"/>
      <c r="AP21" s="454"/>
      <c r="AQ21" s="454"/>
      <c r="AR21" s="454"/>
      <c r="AS21" s="454" t="s">
        <v>706</v>
      </c>
      <c r="AT21" s="453"/>
      <c r="AU21" s="453" t="s">
        <v>807</v>
      </c>
      <c r="AV21" s="645">
        <v>2021</v>
      </c>
      <c r="AW21" s="464" t="s">
        <v>767</v>
      </c>
      <c r="AX21" s="464" t="s">
        <v>810</v>
      </c>
      <c r="AY21" s="456" t="s">
        <v>804</v>
      </c>
      <c r="AZ21" s="457"/>
      <c r="BD21" s="502"/>
      <c r="BE21" s="450"/>
      <c r="BF21" s="459">
        <v>1</v>
      </c>
      <c r="BG21" s="450"/>
    </row>
    <row r="22" spans="1:823 1026:1847 2050:2871 3074:3895 4098:4919 5122:5943 6146:6967 7170:7991 8194:9015 9218:10039 10242:11063 11266:12087 12290:13111 13314:14135 14338:15159 15362:16183" s="458" customFormat="1" ht="61.5" customHeight="1">
      <c r="A22" s="632">
        <f>A21+1</f>
        <v>10</v>
      </c>
      <c r="B22" s="632"/>
      <c r="C22" s="473" t="s">
        <v>811</v>
      </c>
      <c r="D22" s="632" t="s">
        <v>802</v>
      </c>
      <c r="E22" s="723">
        <v>0.68</v>
      </c>
      <c r="F22" s="632"/>
      <c r="G22" s="632"/>
      <c r="H22" s="251">
        <f>I22-E22</f>
        <v>0</v>
      </c>
      <c r="I22" s="455">
        <f>J22+F22</f>
        <v>0.68</v>
      </c>
      <c r="J22" s="455">
        <f>SUM(M22:Q22)+SUM(S22:AP22)</f>
        <v>0.68</v>
      </c>
      <c r="K22" s="455" t="s">
        <v>425</v>
      </c>
      <c r="L22" s="455" t="s">
        <v>11</v>
      </c>
      <c r="M22" s="632"/>
      <c r="N22" s="632"/>
      <c r="O22" s="632"/>
      <c r="P22" s="632"/>
      <c r="Q22" s="632">
        <v>0.68</v>
      </c>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2" t="s">
        <v>699</v>
      </c>
      <c r="AT22" s="632"/>
      <c r="AU22" s="627" t="s">
        <v>807</v>
      </c>
      <c r="AV22" s="644">
        <v>2021</v>
      </c>
      <c r="AW22" s="464" t="s">
        <v>767</v>
      </c>
      <c r="AX22" s="464" t="s">
        <v>810</v>
      </c>
      <c r="AY22" s="456" t="s">
        <v>804</v>
      </c>
      <c r="AZ22" s="457"/>
      <c r="BD22" s="502"/>
      <c r="BE22" s="450"/>
      <c r="BF22" s="459">
        <v>1</v>
      </c>
      <c r="BG22" s="450"/>
    </row>
    <row r="23" spans="1:823 1026:1847 2050:2871 3074:3895 4098:4919 5122:5943 6146:6967 7170:7991 8194:9015 9218:10039 10242:11063 11266:12087 12290:13111 13314:14135 14338:15159 15362:16183" s="458" customFormat="1" ht="24.95" customHeight="1">
      <c r="A23" s="874">
        <f>A22+1</f>
        <v>11</v>
      </c>
      <c r="B23" s="451">
        <v>15</v>
      </c>
      <c r="C23" s="880" t="s">
        <v>813</v>
      </c>
      <c r="D23" s="453" t="s">
        <v>23</v>
      </c>
      <c r="E23" s="895">
        <f>SUM(J23:J30)</f>
        <v>70.19</v>
      </c>
      <c r="F23" s="454"/>
      <c r="G23" s="203"/>
      <c r="H23" s="251"/>
      <c r="I23" s="455"/>
      <c r="J23" s="455">
        <f t="shared" ref="J23:J31" si="5">SUM(M23:Q23)+SUM(S23:AP23)</f>
        <v>1.5</v>
      </c>
      <c r="K23" s="455" t="s">
        <v>814</v>
      </c>
      <c r="L23" s="455" t="s">
        <v>1434</v>
      </c>
      <c r="M23" s="455"/>
      <c r="N23" s="203"/>
      <c r="O23" s="203"/>
      <c r="P23" s="203"/>
      <c r="Q23" s="203"/>
      <c r="R23" s="477"/>
      <c r="S23" s="477">
        <v>1.43</v>
      </c>
      <c r="T23" s="203"/>
      <c r="U23" s="203"/>
      <c r="V23" s="203"/>
      <c r="W23" s="203"/>
      <c r="X23" s="203"/>
      <c r="Y23" s="203"/>
      <c r="Z23" s="203"/>
      <c r="AA23" s="203"/>
      <c r="AB23" s="203"/>
      <c r="AC23" s="203"/>
      <c r="AD23" s="203"/>
      <c r="AE23" s="203">
        <v>0.05</v>
      </c>
      <c r="AF23" s="203"/>
      <c r="AG23" s="203"/>
      <c r="AH23" s="203"/>
      <c r="AI23" s="203"/>
      <c r="AJ23" s="203"/>
      <c r="AK23" s="203"/>
      <c r="AL23" s="203"/>
      <c r="AM23" s="203"/>
      <c r="AN23" s="203">
        <v>0.02</v>
      </c>
      <c r="AO23" s="203"/>
      <c r="AP23" s="203"/>
      <c r="AQ23" s="203"/>
      <c r="AR23" s="203"/>
      <c r="AS23" s="895" t="s">
        <v>706</v>
      </c>
      <c r="AT23" s="859" t="s">
        <v>815</v>
      </c>
      <c r="AU23" s="883" t="s">
        <v>816</v>
      </c>
      <c r="AV23" s="896">
        <v>2020</v>
      </c>
      <c r="AW23" s="870" t="s">
        <v>767</v>
      </c>
      <c r="AX23" s="870" t="s">
        <v>816</v>
      </c>
      <c r="AY23" s="456"/>
      <c r="AZ23" s="457"/>
      <c r="BD23" s="502"/>
      <c r="BE23" s="450"/>
      <c r="BF23" s="874">
        <v>1</v>
      </c>
      <c r="BG23" s="874"/>
    </row>
    <row r="24" spans="1:823 1026:1847 2050:2871 3074:3895 4098:4919 5122:5943 6146:6967 7170:7991 8194:9015 9218:10039 10242:11063 11266:12087 12290:13111 13314:14135 14338:15159 15362:16183" s="458" customFormat="1" ht="24.95" customHeight="1">
      <c r="A24" s="874"/>
      <c r="B24" s="451"/>
      <c r="C24" s="880"/>
      <c r="D24" s="453" t="s">
        <v>731</v>
      </c>
      <c r="E24" s="895"/>
      <c r="F24" s="454"/>
      <c r="G24" s="203"/>
      <c r="H24" s="251"/>
      <c r="I24" s="455"/>
      <c r="J24" s="455">
        <f t="shared" si="5"/>
        <v>9.5</v>
      </c>
      <c r="K24" s="455" t="s">
        <v>817</v>
      </c>
      <c r="L24" s="455" t="s">
        <v>817</v>
      </c>
      <c r="M24" s="455"/>
      <c r="N24" s="203"/>
      <c r="O24" s="203"/>
      <c r="P24" s="203"/>
      <c r="Q24" s="203"/>
      <c r="R24" s="477"/>
      <c r="S24" s="477">
        <v>7.5</v>
      </c>
      <c r="T24" s="203"/>
      <c r="U24" s="203"/>
      <c r="V24" s="203"/>
      <c r="W24" s="203"/>
      <c r="X24" s="203"/>
      <c r="Y24" s="203"/>
      <c r="Z24" s="203"/>
      <c r="AA24" s="203"/>
      <c r="AB24" s="203"/>
      <c r="AC24" s="203"/>
      <c r="AD24" s="203"/>
      <c r="AE24" s="203">
        <v>2</v>
      </c>
      <c r="AF24" s="203"/>
      <c r="AG24" s="203"/>
      <c r="AH24" s="203"/>
      <c r="AI24" s="203"/>
      <c r="AJ24" s="203"/>
      <c r="AK24" s="203"/>
      <c r="AL24" s="203"/>
      <c r="AM24" s="203"/>
      <c r="AN24" s="203"/>
      <c r="AO24" s="203"/>
      <c r="AP24" s="203"/>
      <c r="AQ24" s="203"/>
      <c r="AR24" s="203"/>
      <c r="AS24" s="895"/>
      <c r="AT24" s="860"/>
      <c r="AU24" s="883"/>
      <c r="AV24" s="897"/>
      <c r="AW24" s="884"/>
      <c r="AX24" s="884"/>
      <c r="AY24" s="456"/>
      <c r="AZ24" s="457"/>
      <c r="BD24" s="502"/>
      <c r="BE24" s="450"/>
      <c r="BF24" s="874"/>
      <c r="BG24" s="874"/>
    </row>
    <row r="25" spans="1:823 1026:1847 2050:2871 3074:3895 4098:4919 5122:5943 6146:6967 7170:7991 8194:9015 9218:10039 10242:11063 11266:12087 12290:13111 13314:14135 14338:15159 15362:16183" s="458" customFormat="1" ht="24.95" customHeight="1">
      <c r="A25" s="874"/>
      <c r="B25" s="451"/>
      <c r="C25" s="880"/>
      <c r="D25" s="453" t="s">
        <v>802</v>
      </c>
      <c r="E25" s="895"/>
      <c r="F25" s="454"/>
      <c r="G25" s="203"/>
      <c r="H25" s="251"/>
      <c r="I25" s="455"/>
      <c r="J25" s="455">
        <f t="shared" si="5"/>
        <v>12</v>
      </c>
      <c r="K25" s="455" t="s">
        <v>818</v>
      </c>
      <c r="L25" s="455" t="s">
        <v>818</v>
      </c>
      <c r="M25" s="455"/>
      <c r="N25" s="203"/>
      <c r="O25" s="203"/>
      <c r="P25" s="203"/>
      <c r="Q25" s="203"/>
      <c r="R25" s="477"/>
      <c r="S25" s="477">
        <v>8</v>
      </c>
      <c r="T25" s="203"/>
      <c r="U25" s="203">
        <v>2</v>
      </c>
      <c r="V25" s="203"/>
      <c r="W25" s="203"/>
      <c r="X25" s="203"/>
      <c r="Y25" s="203"/>
      <c r="Z25" s="203"/>
      <c r="AA25" s="203"/>
      <c r="AB25" s="203"/>
      <c r="AC25" s="203"/>
      <c r="AD25" s="203"/>
      <c r="AE25" s="203">
        <v>1</v>
      </c>
      <c r="AF25" s="203"/>
      <c r="AG25" s="203"/>
      <c r="AH25" s="203"/>
      <c r="AI25" s="203"/>
      <c r="AJ25" s="203"/>
      <c r="AK25" s="203"/>
      <c r="AL25" s="203"/>
      <c r="AM25" s="203"/>
      <c r="AN25" s="203">
        <v>1</v>
      </c>
      <c r="AO25" s="203"/>
      <c r="AP25" s="203"/>
      <c r="AQ25" s="203"/>
      <c r="AR25" s="203"/>
      <c r="AS25" s="895"/>
      <c r="AT25" s="860"/>
      <c r="AU25" s="883"/>
      <c r="AV25" s="897"/>
      <c r="AW25" s="884"/>
      <c r="AX25" s="884"/>
      <c r="AY25" s="456"/>
      <c r="AZ25" s="457"/>
      <c r="BD25" s="502"/>
      <c r="BE25" s="450"/>
      <c r="BF25" s="874"/>
      <c r="BG25" s="874"/>
    </row>
    <row r="26" spans="1:823 1026:1847 2050:2871 3074:3895 4098:4919 5122:5943 6146:6967 7170:7991 8194:9015 9218:10039 10242:11063 11266:12087 12290:13111 13314:14135 14338:15159 15362:16183" s="458" customFormat="1" ht="24.95" customHeight="1">
      <c r="A26" s="874"/>
      <c r="B26" s="451"/>
      <c r="C26" s="880"/>
      <c r="D26" s="453" t="s">
        <v>819</v>
      </c>
      <c r="E26" s="895"/>
      <c r="F26" s="454"/>
      <c r="G26" s="203"/>
      <c r="H26" s="251"/>
      <c r="I26" s="455"/>
      <c r="J26" s="455">
        <f t="shared" si="5"/>
        <v>25</v>
      </c>
      <c r="K26" s="455" t="s">
        <v>820</v>
      </c>
      <c r="L26" s="455" t="s">
        <v>820</v>
      </c>
      <c r="M26" s="455"/>
      <c r="N26" s="203"/>
      <c r="O26" s="203"/>
      <c r="P26" s="203"/>
      <c r="Q26" s="203"/>
      <c r="R26" s="477"/>
      <c r="S26" s="477">
        <v>22</v>
      </c>
      <c r="T26" s="203"/>
      <c r="U26" s="203">
        <v>3</v>
      </c>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895"/>
      <c r="AT26" s="860"/>
      <c r="AU26" s="883"/>
      <c r="AV26" s="897"/>
      <c r="AW26" s="884"/>
      <c r="AX26" s="884"/>
      <c r="AY26" s="456"/>
      <c r="AZ26" s="457"/>
      <c r="BD26" s="502"/>
      <c r="BE26" s="450"/>
      <c r="BF26" s="874"/>
      <c r="BG26" s="874"/>
    </row>
    <row r="27" spans="1:823 1026:1847 2050:2871 3074:3895 4098:4919 5122:5943 6146:6967 7170:7991 8194:9015 9218:10039 10242:11063 11266:12087 12290:13111 13314:14135 14338:15159 15362:16183" s="458" customFormat="1" ht="24.95" customHeight="1">
      <c r="A27" s="874"/>
      <c r="B27" s="451"/>
      <c r="C27" s="880"/>
      <c r="D27" s="453" t="s">
        <v>732</v>
      </c>
      <c r="E27" s="895"/>
      <c r="F27" s="454"/>
      <c r="G27" s="203"/>
      <c r="H27" s="251"/>
      <c r="I27" s="455"/>
      <c r="J27" s="455">
        <f t="shared" si="5"/>
        <v>1</v>
      </c>
      <c r="K27" s="455" t="s">
        <v>820</v>
      </c>
      <c r="L27" s="455" t="s">
        <v>820</v>
      </c>
      <c r="M27" s="455"/>
      <c r="N27" s="203"/>
      <c r="O27" s="203"/>
      <c r="P27" s="203"/>
      <c r="Q27" s="203"/>
      <c r="R27" s="477"/>
      <c r="S27" s="477">
        <v>0.5</v>
      </c>
      <c r="T27" s="203"/>
      <c r="U27" s="203">
        <v>0.5</v>
      </c>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895"/>
      <c r="AT27" s="860"/>
      <c r="AU27" s="883"/>
      <c r="AV27" s="897"/>
      <c r="AW27" s="884"/>
      <c r="AX27" s="884"/>
      <c r="AY27" s="456"/>
      <c r="AZ27" s="457"/>
      <c r="BD27" s="502"/>
      <c r="BE27" s="450"/>
      <c r="BF27" s="874"/>
      <c r="BG27" s="874"/>
    </row>
    <row r="28" spans="1:823 1026:1847 2050:2871 3074:3895 4098:4919 5122:5943 6146:6967 7170:7991 8194:9015 9218:10039 10242:11063 11266:12087 12290:13111 13314:14135 14338:15159 15362:16183" s="458" customFormat="1" ht="24.95" customHeight="1">
      <c r="A28" s="874"/>
      <c r="B28" s="451"/>
      <c r="C28" s="880"/>
      <c r="D28" s="453" t="s">
        <v>733</v>
      </c>
      <c r="E28" s="895"/>
      <c r="F28" s="454"/>
      <c r="G28" s="203"/>
      <c r="H28" s="251"/>
      <c r="I28" s="455"/>
      <c r="J28" s="455">
        <f t="shared" si="5"/>
        <v>0.8</v>
      </c>
      <c r="K28" s="455" t="s">
        <v>820</v>
      </c>
      <c r="L28" s="455" t="s">
        <v>820</v>
      </c>
      <c r="M28" s="455"/>
      <c r="N28" s="203"/>
      <c r="O28" s="203"/>
      <c r="P28" s="203"/>
      <c r="Q28" s="203"/>
      <c r="R28" s="477"/>
      <c r="S28" s="477">
        <v>0.5</v>
      </c>
      <c r="T28" s="203"/>
      <c r="U28" s="203">
        <v>0.3</v>
      </c>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895"/>
      <c r="AT28" s="860"/>
      <c r="AU28" s="883"/>
      <c r="AV28" s="897"/>
      <c r="AW28" s="884"/>
      <c r="AX28" s="884"/>
      <c r="AY28" s="456"/>
      <c r="AZ28" s="457"/>
      <c r="BD28" s="502"/>
      <c r="BE28" s="450"/>
      <c r="BF28" s="874"/>
      <c r="BG28" s="874"/>
    </row>
    <row r="29" spans="1:823 1026:1847 2050:2871 3074:3895 4098:4919 5122:5943 6146:6967 7170:7991 8194:9015 9218:10039 10242:11063 11266:12087 12290:13111 13314:14135 14338:15159 15362:16183" s="458" customFormat="1" ht="24.95" customHeight="1">
      <c r="A29" s="874"/>
      <c r="B29" s="451"/>
      <c r="C29" s="880"/>
      <c r="D29" s="453" t="s">
        <v>738</v>
      </c>
      <c r="E29" s="895"/>
      <c r="F29" s="454"/>
      <c r="G29" s="203"/>
      <c r="H29" s="251"/>
      <c r="I29" s="455"/>
      <c r="J29" s="455">
        <f t="shared" si="5"/>
        <v>1.2</v>
      </c>
      <c r="K29" s="455" t="s">
        <v>738</v>
      </c>
      <c r="L29" s="455" t="s">
        <v>738</v>
      </c>
      <c r="M29" s="455"/>
      <c r="N29" s="203"/>
      <c r="O29" s="203"/>
      <c r="P29" s="203"/>
      <c r="Q29" s="203"/>
      <c r="R29" s="477"/>
      <c r="S29" s="477"/>
      <c r="T29" s="203"/>
      <c r="U29" s="203"/>
      <c r="V29" s="203"/>
      <c r="W29" s="203"/>
      <c r="X29" s="203"/>
      <c r="Y29" s="203"/>
      <c r="Z29" s="203"/>
      <c r="AA29" s="203"/>
      <c r="AB29" s="203"/>
      <c r="AC29" s="203"/>
      <c r="AD29" s="203"/>
      <c r="AE29" s="203"/>
      <c r="AF29" s="203"/>
      <c r="AG29" s="203"/>
      <c r="AH29" s="203"/>
      <c r="AI29" s="203"/>
      <c r="AJ29" s="203"/>
      <c r="AK29" s="203"/>
      <c r="AL29" s="203"/>
      <c r="AM29" s="203">
        <v>1.2</v>
      </c>
      <c r="AN29" s="203"/>
      <c r="AO29" s="203"/>
      <c r="AP29" s="203"/>
      <c r="AQ29" s="203"/>
      <c r="AR29" s="203"/>
      <c r="AS29" s="895"/>
      <c r="AT29" s="860"/>
      <c r="AU29" s="883"/>
      <c r="AV29" s="897"/>
      <c r="AW29" s="884"/>
      <c r="AX29" s="884"/>
      <c r="AY29" s="456"/>
      <c r="AZ29" s="457"/>
      <c r="BD29" s="502"/>
      <c r="BE29" s="450"/>
      <c r="BF29" s="874"/>
      <c r="BG29" s="874"/>
    </row>
    <row r="30" spans="1:823 1026:1847 2050:2871 3074:3895 4098:4919 5122:5943 6146:6967 7170:7991 8194:9015 9218:10039 10242:11063 11266:12087 12290:13111 13314:14135 14338:15159 15362:16183" s="458" customFormat="1" ht="24.95" customHeight="1">
      <c r="A30" s="874"/>
      <c r="B30" s="451"/>
      <c r="C30" s="880"/>
      <c r="D30" s="453" t="s">
        <v>425</v>
      </c>
      <c r="E30" s="895"/>
      <c r="F30" s="454"/>
      <c r="G30" s="203"/>
      <c r="H30" s="251"/>
      <c r="I30" s="455"/>
      <c r="J30" s="455">
        <f t="shared" si="5"/>
        <v>19.190000000000001</v>
      </c>
      <c r="K30" s="455" t="s">
        <v>425</v>
      </c>
      <c r="L30" s="455" t="s">
        <v>425</v>
      </c>
      <c r="M30" s="455"/>
      <c r="N30" s="203"/>
      <c r="O30" s="203"/>
      <c r="P30" s="203"/>
      <c r="Q30" s="203"/>
      <c r="R30" s="477"/>
      <c r="S30" s="477">
        <v>19.190000000000001</v>
      </c>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895"/>
      <c r="AT30" s="861"/>
      <c r="AU30" s="883"/>
      <c r="AV30" s="898"/>
      <c r="AW30" s="871"/>
      <c r="AX30" s="871"/>
      <c r="AY30" s="456"/>
      <c r="AZ30" s="457"/>
      <c r="BD30" s="502"/>
      <c r="BE30" s="450"/>
      <c r="BF30" s="874"/>
      <c r="BG30" s="874"/>
    </row>
    <row r="31" spans="1:823 1026:1847 2050:2871 3074:3895 4098:4919 5122:5943 6146:6967 7170:7991 8194:9015 9218:10039 10242:11063 11266:12087 12290:13111 13314:14135 14338:15159 15362:16183" s="458" customFormat="1" ht="55.15" customHeight="1">
      <c r="A31" s="632">
        <f>A23+1</f>
        <v>12</v>
      </c>
      <c r="B31" s="451">
        <v>7</v>
      </c>
      <c r="C31" s="452" t="s">
        <v>821</v>
      </c>
      <c r="D31" s="479" t="s">
        <v>802</v>
      </c>
      <c r="E31" s="724">
        <v>0.26</v>
      </c>
      <c r="F31" s="503"/>
      <c r="G31" s="203">
        <v>0.26</v>
      </c>
      <c r="H31" s="251">
        <f>I31-E31</f>
        <v>0</v>
      </c>
      <c r="I31" s="455">
        <f>J31+F31</f>
        <v>0.26</v>
      </c>
      <c r="J31" s="455">
        <f t="shared" si="5"/>
        <v>0.26</v>
      </c>
      <c r="K31" s="455" t="s">
        <v>1</v>
      </c>
      <c r="L31" s="455" t="s">
        <v>1</v>
      </c>
      <c r="M31" s="455"/>
      <c r="N31" s="203"/>
      <c r="O31" s="203"/>
      <c r="P31" s="504">
        <v>0.26</v>
      </c>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454"/>
      <c r="AQ31" s="454"/>
      <c r="AR31" s="454"/>
      <c r="AS31" s="454" t="s">
        <v>705</v>
      </c>
      <c r="AT31" s="453"/>
      <c r="AU31" s="453"/>
      <c r="AV31" s="645"/>
      <c r="AW31" s="462" t="s">
        <v>767</v>
      </c>
      <c r="AX31" s="462" t="s">
        <v>808</v>
      </c>
      <c r="AY31" s="456"/>
      <c r="AZ31" s="457"/>
      <c r="BD31" s="502"/>
      <c r="BE31" s="450"/>
      <c r="BF31" s="459">
        <v>1</v>
      </c>
      <c r="BG31" s="450"/>
    </row>
    <row r="32" spans="1:823 1026:1847 2050:2871 3074:3895 4098:4919 5122:5943 6146:6967 7170:7991 8194:9015 9218:10039 10242:11063 11266:12087 12290:13111 13314:14135 14338:15159 15362:16183" ht="24.95" customHeight="1">
      <c r="A32" s="506" t="s">
        <v>822</v>
      </c>
      <c r="B32" s="506"/>
      <c r="C32" s="447" t="s">
        <v>830</v>
      </c>
      <c r="D32" s="437"/>
      <c r="E32" s="455">
        <f>F32+J32</f>
        <v>0</v>
      </c>
      <c r="F32" s="496"/>
      <c r="G32" s="496"/>
      <c r="H32" s="496"/>
      <c r="I32" s="496"/>
      <c r="J32" s="435">
        <f>SUM(M32:AR32)</f>
        <v>0</v>
      </c>
      <c r="K32" s="435"/>
      <c r="L32" s="455" t="s">
        <v>1331</v>
      </c>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204"/>
      <c r="AQ32" s="204"/>
      <c r="AR32" s="204"/>
      <c r="AS32" s="437"/>
      <c r="AT32" s="483"/>
      <c r="AU32" s="437"/>
      <c r="AV32" s="642"/>
      <c r="BD32" s="437"/>
      <c r="BE32" s="429"/>
      <c r="BF32" s="429"/>
      <c r="BG32" s="428"/>
    </row>
    <row r="33" spans="1:59" s="458" customFormat="1" ht="47.25" customHeight="1">
      <c r="A33" s="632">
        <f>A31+1</f>
        <v>13</v>
      </c>
      <c r="B33" s="460"/>
      <c r="C33" s="499" t="s">
        <v>831</v>
      </c>
      <c r="D33" s="627" t="s">
        <v>742</v>
      </c>
      <c r="E33" s="722">
        <v>4.8</v>
      </c>
      <c r="F33" s="454"/>
      <c r="G33" s="454">
        <v>4.8</v>
      </c>
      <c r="H33" s="251">
        <f>I33-E33</f>
        <v>0</v>
      </c>
      <c r="I33" s="455">
        <f>J33+F33</f>
        <v>4.8</v>
      </c>
      <c r="J33" s="455">
        <f>SUM(M33:Q33)+SUM(S33:AP33)</f>
        <v>4.8</v>
      </c>
      <c r="K33" s="455" t="s">
        <v>739</v>
      </c>
      <c r="L33" s="455" t="s">
        <v>739</v>
      </c>
      <c r="M33" s="455"/>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v>4.8</v>
      </c>
      <c r="AO33" s="203"/>
      <c r="AP33" s="454"/>
      <c r="AQ33" s="454"/>
      <c r="AR33" s="454"/>
      <c r="AS33" s="454" t="s">
        <v>701</v>
      </c>
      <c r="AT33" s="453"/>
      <c r="AU33" s="453"/>
      <c r="AV33" s="645">
        <v>2021</v>
      </c>
      <c r="AW33" s="464" t="s">
        <v>767</v>
      </c>
      <c r="AX33" s="464" t="s">
        <v>832</v>
      </c>
      <c r="AY33" s="456" t="s">
        <v>827</v>
      </c>
      <c r="AZ33" s="457"/>
      <c r="BD33" s="502"/>
      <c r="BE33" s="450"/>
      <c r="BF33" s="459">
        <v>1</v>
      </c>
      <c r="BG33" s="450"/>
    </row>
    <row r="34" spans="1:59" s="458" customFormat="1" ht="81.75" customHeight="1">
      <c r="A34" s="632">
        <f>A33+1</f>
        <v>14</v>
      </c>
      <c r="B34" s="460"/>
      <c r="C34" s="499" t="s">
        <v>833</v>
      </c>
      <c r="D34" s="453" t="s">
        <v>742</v>
      </c>
      <c r="E34" s="722">
        <v>16.11</v>
      </c>
      <c r="F34" s="454">
        <v>14.23</v>
      </c>
      <c r="G34" s="454">
        <v>1.88</v>
      </c>
      <c r="H34" s="251">
        <f>I34-E34</f>
        <v>0</v>
      </c>
      <c r="I34" s="455">
        <f>J34+F34</f>
        <v>16.11</v>
      </c>
      <c r="J34" s="455">
        <f>SUM(M34:Q34)+SUM(S34:AP34)</f>
        <v>1.88</v>
      </c>
      <c r="K34" s="455" t="s">
        <v>769</v>
      </c>
      <c r="L34" s="455" t="s">
        <v>769</v>
      </c>
      <c r="M34" s="455"/>
      <c r="N34" s="203"/>
      <c r="O34" s="203"/>
      <c r="P34" s="203"/>
      <c r="Q34" s="203"/>
      <c r="R34" s="203"/>
      <c r="S34" s="203">
        <v>1.73</v>
      </c>
      <c r="T34" s="203"/>
      <c r="U34" s="203"/>
      <c r="V34" s="203"/>
      <c r="W34" s="203"/>
      <c r="X34" s="203"/>
      <c r="Y34" s="203"/>
      <c r="Z34" s="203"/>
      <c r="AA34" s="203"/>
      <c r="AB34" s="203"/>
      <c r="AC34" s="203"/>
      <c r="AD34" s="203"/>
      <c r="AE34" s="203"/>
      <c r="AF34" s="203"/>
      <c r="AG34" s="203"/>
      <c r="AH34" s="203"/>
      <c r="AI34" s="203"/>
      <c r="AJ34" s="203"/>
      <c r="AK34" s="203"/>
      <c r="AL34" s="203"/>
      <c r="AM34" s="203"/>
      <c r="AN34" s="203">
        <v>0.15</v>
      </c>
      <c r="AO34" s="203"/>
      <c r="AP34" s="454"/>
      <c r="AQ34" s="454"/>
      <c r="AR34" s="454"/>
      <c r="AS34" s="454" t="s">
        <v>701</v>
      </c>
      <c r="AT34" s="453"/>
      <c r="AU34" s="453" t="s">
        <v>807</v>
      </c>
      <c r="AV34" s="645">
        <v>2021</v>
      </c>
      <c r="AW34" s="464" t="s">
        <v>767</v>
      </c>
      <c r="AX34" s="464" t="s">
        <v>832</v>
      </c>
      <c r="AY34" s="456" t="s">
        <v>827</v>
      </c>
      <c r="AZ34" s="457"/>
      <c r="BD34" s="502"/>
      <c r="BE34" s="450"/>
      <c r="BF34" s="459">
        <v>1</v>
      </c>
      <c r="BG34" s="450"/>
    </row>
    <row r="35" spans="1:59" s="472" customFormat="1" ht="63" customHeight="1">
      <c r="A35" s="632">
        <f>A34+1</f>
        <v>15</v>
      </c>
      <c r="B35" s="460"/>
      <c r="C35" s="499" t="s">
        <v>834</v>
      </c>
      <c r="D35" s="627" t="s">
        <v>742</v>
      </c>
      <c r="E35" s="469">
        <v>18.283200000000001</v>
      </c>
      <c r="F35" s="469"/>
      <c r="G35" s="469">
        <v>20.53</v>
      </c>
      <c r="H35" s="251">
        <f>I35-E35</f>
        <v>0</v>
      </c>
      <c r="I35" s="455">
        <f>J35+F35</f>
        <v>18.283200000000001</v>
      </c>
      <c r="J35" s="455">
        <f>SUM(M35:Q35)+SUM(S35:AP35)</f>
        <v>18.283200000000001</v>
      </c>
      <c r="K35" s="455" t="s">
        <v>835</v>
      </c>
      <c r="L35" s="455" t="s">
        <v>1435</v>
      </c>
      <c r="M35" s="455">
        <v>0.74960000000000004</v>
      </c>
      <c r="N35" s="468">
        <v>0.86709999999999998</v>
      </c>
      <c r="O35" s="468"/>
      <c r="P35" s="468">
        <v>3.9815999999999998</v>
      </c>
      <c r="Q35" s="468"/>
      <c r="R35" s="468"/>
      <c r="S35" s="468"/>
      <c r="T35" s="468">
        <v>8.8800000000000008</v>
      </c>
      <c r="U35" s="468"/>
      <c r="V35" s="468"/>
      <c r="W35" s="468"/>
      <c r="X35" s="468"/>
      <c r="Y35" s="468"/>
      <c r="Z35" s="468"/>
      <c r="AA35" s="468"/>
      <c r="AB35" s="468"/>
      <c r="AC35" s="468"/>
      <c r="AD35" s="468"/>
      <c r="AE35" s="468">
        <v>0.37569999999999998</v>
      </c>
      <c r="AF35" s="468"/>
      <c r="AG35" s="468"/>
      <c r="AH35" s="468"/>
      <c r="AI35" s="468"/>
      <c r="AJ35" s="468"/>
      <c r="AK35" s="468"/>
      <c r="AL35" s="468"/>
      <c r="AM35" s="468">
        <v>1.6299999999999999E-2</v>
      </c>
      <c r="AN35" s="468">
        <v>3.4129</v>
      </c>
      <c r="AO35" s="468"/>
      <c r="AP35" s="469"/>
      <c r="AQ35" s="469"/>
      <c r="AR35" s="469"/>
      <c r="AS35" s="469" t="s">
        <v>701</v>
      </c>
      <c r="AT35" s="627"/>
      <c r="AU35" s="469" t="s">
        <v>836</v>
      </c>
      <c r="AV35" s="648">
        <v>2021</v>
      </c>
      <c r="AW35" s="469" t="s">
        <v>767</v>
      </c>
      <c r="AX35" s="469" t="s">
        <v>836</v>
      </c>
      <c r="AY35" s="470" t="s">
        <v>827</v>
      </c>
      <c r="AZ35" s="471"/>
      <c r="BD35" s="523"/>
      <c r="BE35" s="464"/>
      <c r="BF35" s="473">
        <v>1</v>
      </c>
      <c r="BG35" s="464"/>
    </row>
    <row r="36" spans="1:59" s="458" customFormat="1" ht="45.6" customHeight="1">
      <c r="A36" s="632">
        <f>A35+1</f>
        <v>16</v>
      </c>
      <c r="B36" s="460"/>
      <c r="C36" s="499" t="s">
        <v>837</v>
      </c>
      <c r="D36" s="453" t="s">
        <v>742</v>
      </c>
      <c r="E36" s="722">
        <v>22.27</v>
      </c>
      <c r="F36" s="454"/>
      <c r="G36" s="454">
        <v>22.27</v>
      </c>
      <c r="H36" s="251">
        <f>I36-E36</f>
        <v>0</v>
      </c>
      <c r="I36" s="455">
        <f>J36+F36</f>
        <v>22.27</v>
      </c>
      <c r="J36" s="455">
        <f>SUM(M36:Q36)+SUM(S36:AP36)</f>
        <v>22.27</v>
      </c>
      <c r="K36" s="455" t="s">
        <v>838</v>
      </c>
      <c r="L36" s="455" t="s">
        <v>1361</v>
      </c>
      <c r="M36" s="455"/>
      <c r="N36" s="203"/>
      <c r="O36" s="203"/>
      <c r="P36" s="203">
        <v>0.51129999999999998</v>
      </c>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v>21.758700000000001</v>
      </c>
      <c r="AO36" s="203"/>
      <c r="AP36" s="454"/>
      <c r="AQ36" s="454"/>
      <c r="AR36" s="454"/>
      <c r="AS36" s="454" t="s">
        <v>701</v>
      </c>
      <c r="AT36" s="453"/>
      <c r="AU36" s="627" t="s">
        <v>832</v>
      </c>
      <c r="AV36" s="645">
        <v>2021</v>
      </c>
      <c r="AW36" s="464" t="s">
        <v>767</v>
      </c>
      <c r="AX36" s="464" t="s">
        <v>832</v>
      </c>
      <c r="AY36" s="456" t="s">
        <v>827</v>
      </c>
      <c r="AZ36" s="457"/>
      <c r="BD36" s="502"/>
      <c r="BE36" s="450"/>
      <c r="BF36" s="459">
        <v>1</v>
      </c>
      <c r="BG36" s="450"/>
    </row>
    <row r="37" spans="1:59" ht="47.25" customHeight="1">
      <c r="A37" s="506" t="s">
        <v>829</v>
      </c>
      <c r="B37" s="484"/>
      <c r="C37" s="447" t="s">
        <v>840</v>
      </c>
      <c r="D37" s="437"/>
      <c r="E37" s="455">
        <f>F37+J37</f>
        <v>0</v>
      </c>
      <c r="F37" s="496"/>
      <c r="G37" s="496"/>
      <c r="H37" s="496"/>
      <c r="I37" s="496"/>
      <c r="J37" s="435">
        <f>SUM(M37:AR37)</f>
        <v>0</v>
      </c>
      <c r="K37" s="435"/>
      <c r="L37" s="455" t="s">
        <v>1331</v>
      </c>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204"/>
      <c r="AQ37" s="204"/>
      <c r="AR37" s="204"/>
      <c r="AS37" s="437"/>
      <c r="AT37" s="483"/>
      <c r="AU37" s="428"/>
      <c r="AV37" s="642"/>
      <c r="BD37" s="437"/>
      <c r="BE37" s="429"/>
      <c r="BF37" s="429"/>
      <c r="BG37" s="428"/>
    </row>
    <row r="38" spans="1:59" s="472" customFormat="1" ht="39.6" customHeight="1">
      <c r="A38" s="627">
        <f>A36+1</f>
        <v>17</v>
      </c>
      <c r="B38" s="460"/>
      <c r="C38" s="499" t="s">
        <v>841</v>
      </c>
      <c r="D38" s="627" t="s">
        <v>842</v>
      </c>
      <c r="E38" s="469">
        <v>4.67</v>
      </c>
      <c r="F38" s="469"/>
      <c r="G38" s="469">
        <v>4.67</v>
      </c>
      <c r="H38" s="251">
        <f>I38-E38</f>
        <v>0</v>
      </c>
      <c r="I38" s="455">
        <f>J38+F38</f>
        <v>4.67</v>
      </c>
      <c r="J38" s="455">
        <f>SUM(M38:Q38)+SUM(S38:AP38)</f>
        <v>4.67</v>
      </c>
      <c r="K38" s="455" t="s">
        <v>843</v>
      </c>
      <c r="L38" s="455" t="s">
        <v>1436</v>
      </c>
      <c r="M38" s="455"/>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v>3.95</v>
      </c>
      <c r="AN38" s="468">
        <v>0.72</v>
      </c>
      <c r="AO38" s="468"/>
      <c r="AP38" s="469"/>
      <c r="AQ38" s="469"/>
      <c r="AR38" s="469"/>
      <c r="AS38" s="469" t="s">
        <v>664</v>
      </c>
      <c r="AT38" s="627"/>
      <c r="AU38" s="633" t="s">
        <v>844</v>
      </c>
      <c r="AV38" s="648">
        <v>2021</v>
      </c>
      <c r="AW38" s="469" t="s">
        <v>767</v>
      </c>
      <c r="AX38" s="462" t="s">
        <v>844</v>
      </c>
      <c r="AY38" s="470" t="s">
        <v>827</v>
      </c>
      <c r="AZ38" s="471" t="s">
        <v>845</v>
      </c>
      <c r="BD38" s="523"/>
      <c r="BE38" s="464"/>
      <c r="BF38" s="473">
        <v>1</v>
      </c>
      <c r="BG38" s="464"/>
    </row>
    <row r="39" spans="1:59" s="421" customFormat="1" ht="24.95" customHeight="1">
      <c r="A39" s="506" t="s">
        <v>839</v>
      </c>
      <c r="B39" s="506"/>
      <c r="C39" s="637" t="s">
        <v>855</v>
      </c>
      <c r="D39" s="621"/>
      <c r="E39" s="433">
        <f>F39+J39</f>
        <v>0</v>
      </c>
      <c r="F39" s="639"/>
      <c r="G39" s="639"/>
      <c r="H39" s="639"/>
      <c r="I39" s="639"/>
      <c r="J39" s="434">
        <f>SUM(M39:AR39)</f>
        <v>0</v>
      </c>
      <c r="K39" s="434"/>
      <c r="L39" s="433" t="s">
        <v>1331</v>
      </c>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39"/>
      <c r="AM39" s="639"/>
      <c r="AN39" s="639"/>
      <c r="AO39" s="639"/>
      <c r="AP39" s="640"/>
      <c r="AQ39" s="640"/>
      <c r="AR39" s="640"/>
      <c r="AS39" s="621"/>
      <c r="AT39" s="438"/>
      <c r="AU39" s="621"/>
      <c r="AV39" s="647"/>
      <c r="BD39" s="621"/>
      <c r="BE39" s="603"/>
      <c r="BF39" s="603"/>
      <c r="BG39" s="425"/>
    </row>
    <row r="40" spans="1:59" ht="24.95" customHeight="1">
      <c r="A40" s="440" t="s">
        <v>1380</v>
      </c>
      <c r="B40" s="440"/>
      <c r="C40" s="445" t="s">
        <v>857</v>
      </c>
      <c r="D40" s="446"/>
      <c r="E40" s="455">
        <f>F40+J40</f>
        <v>0</v>
      </c>
      <c r="F40" s="487"/>
      <c r="G40" s="487"/>
      <c r="H40" s="487"/>
      <c r="I40" s="487"/>
      <c r="J40" s="435">
        <f>SUM(M40:AR40)</f>
        <v>0</v>
      </c>
      <c r="K40" s="435"/>
      <c r="L40" s="455" t="s">
        <v>1331</v>
      </c>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9"/>
      <c r="AQ40" s="489"/>
      <c r="AR40" s="489"/>
      <c r="AS40" s="444"/>
      <c r="AT40" s="438"/>
      <c r="AU40" s="437"/>
      <c r="AV40" s="643"/>
      <c r="BD40" s="437"/>
      <c r="BE40" s="429"/>
      <c r="BF40" s="429"/>
      <c r="BG40" s="428"/>
    </row>
    <row r="41" spans="1:59" s="458" customFormat="1" ht="35.25">
      <c r="A41" s="632">
        <f>A38+1</f>
        <v>18</v>
      </c>
      <c r="B41" s="451">
        <v>30</v>
      </c>
      <c r="C41" s="452" t="s">
        <v>858</v>
      </c>
      <c r="D41" s="453" t="s">
        <v>731</v>
      </c>
      <c r="E41" s="722">
        <v>0.26</v>
      </c>
      <c r="F41" s="454"/>
      <c r="G41" s="454"/>
      <c r="H41" s="251">
        <f>I41-E41</f>
        <v>0</v>
      </c>
      <c r="I41" s="455">
        <f t="shared" ref="I41:I49" si="6">J41+F41</f>
        <v>0.26</v>
      </c>
      <c r="J41" s="455">
        <f t="shared" ref="J41:J53" si="7">SUM(M41:Q41)+SUM(S41:AP41)</f>
        <v>0.26</v>
      </c>
      <c r="K41" s="455" t="s">
        <v>859</v>
      </c>
      <c r="L41" s="455" t="s">
        <v>1437</v>
      </c>
      <c r="M41" s="454"/>
      <c r="N41" s="454">
        <v>0.03</v>
      </c>
      <c r="O41" s="454"/>
      <c r="P41" s="454">
        <v>0.13</v>
      </c>
      <c r="Q41" s="454">
        <v>0.02</v>
      </c>
      <c r="R41" s="454"/>
      <c r="S41" s="454"/>
      <c r="T41" s="454"/>
      <c r="U41" s="454"/>
      <c r="V41" s="454"/>
      <c r="W41" s="454"/>
      <c r="X41" s="454"/>
      <c r="Y41" s="454"/>
      <c r="Z41" s="454"/>
      <c r="AA41" s="454"/>
      <c r="AB41" s="454"/>
      <c r="AC41" s="454"/>
      <c r="AD41" s="454"/>
      <c r="AE41" s="454"/>
      <c r="AF41" s="454">
        <v>0.02</v>
      </c>
      <c r="AG41" s="454"/>
      <c r="AH41" s="454"/>
      <c r="AI41" s="454"/>
      <c r="AJ41" s="454"/>
      <c r="AK41" s="454"/>
      <c r="AL41" s="454"/>
      <c r="AM41" s="454"/>
      <c r="AN41" s="454">
        <v>0.06</v>
      </c>
      <c r="AO41" s="454"/>
      <c r="AP41" s="454"/>
      <c r="AQ41" s="454"/>
      <c r="AR41" s="454"/>
      <c r="AS41" s="454" t="s">
        <v>664</v>
      </c>
      <c r="AT41" s="453" t="s">
        <v>860</v>
      </c>
      <c r="AU41" s="453"/>
      <c r="AV41" s="645">
        <v>2021</v>
      </c>
      <c r="AW41" s="453" t="s">
        <v>761</v>
      </c>
      <c r="AX41" s="453" t="s">
        <v>803</v>
      </c>
      <c r="AY41" s="456" t="s">
        <v>827</v>
      </c>
      <c r="AZ41" s="457"/>
      <c r="BD41" s="502"/>
      <c r="BE41" s="450"/>
      <c r="BF41" s="459">
        <v>1</v>
      </c>
      <c r="BG41" s="450"/>
    </row>
    <row r="42" spans="1:59" s="472" customFormat="1" ht="70.5">
      <c r="A42" s="627">
        <f>A41+1</f>
        <v>19</v>
      </c>
      <c r="B42" s="460">
        <v>8</v>
      </c>
      <c r="C42" s="530" t="s">
        <v>861</v>
      </c>
      <c r="D42" s="453" t="s">
        <v>731</v>
      </c>
      <c r="E42" s="455">
        <v>2.5499999999999998</v>
      </c>
      <c r="F42" s="455"/>
      <c r="G42" s="455"/>
      <c r="H42" s="251">
        <f>I42-E42</f>
        <v>0</v>
      </c>
      <c r="I42" s="455">
        <f t="shared" si="6"/>
        <v>2.5499999999999998</v>
      </c>
      <c r="J42" s="455">
        <f t="shared" si="7"/>
        <v>2.5499999999999998</v>
      </c>
      <c r="K42" s="455" t="s">
        <v>425</v>
      </c>
      <c r="L42" s="455" t="s">
        <v>425</v>
      </c>
      <c r="M42" s="455"/>
      <c r="N42" s="509"/>
      <c r="O42" s="253"/>
      <c r="P42" s="253"/>
      <c r="Q42" s="253"/>
      <c r="R42" s="509"/>
      <c r="S42" s="509">
        <v>2.5499999999999998</v>
      </c>
      <c r="T42" s="509"/>
      <c r="U42" s="509"/>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455" t="s">
        <v>664</v>
      </c>
      <c r="AT42" s="627"/>
      <c r="AU42" s="627" t="s">
        <v>862</v>
      </c>
      <c r="AV42" s="648">
        <v>2021</v>
      </c>
      <c r="AW42" s="469" t="s">
        <v>767</v>
      </c>
      <c r="AX42" s="469" t="s">
        <v>862</v>
      </c>
      <c r="AY42" s="470" t="s">
        <v>827</v>
      </c>
      <c r="AZ42" s="471"/>
      <c r="BD42" s="523"/>
      <c r="BE42" s="464"/>
      <c r="BF42" s="473">
        <v>1</v>
      </c>
      <c r="BG42" s="464"/>
    </row>
    <row r="43" spans="1:59" s="458" customFormat="1" ht="49.9" customHeight="1">
      <c r="A43" s="627">
        <f t="shared" ref="A43:A54" si="8">A42+1</f>
        <v>20</v>
      </c>
      <c r="B43" s="451"/>
      <c r="C43" s="478" t="s">
        <v>863</v>
      </c>
      <c r="D43" s="633" t="s">
        <v>731</v>
      </c>
      <c r="E43" s="455">
        <v>0.6</v>
      </c>
      <c r="F43" s="455"/>
      <c r="G43" s="455">
        <v>0.6</v>
      </c>
      <c r="H43" s="251">
        <f t="shared" ref="H43:H49" si="9">I43-E43</f>
        <v>0</v>
      </c>
      <c r="I43" s="455">
        <f t="shared" si="6"/>
        <v>0.6</v>
      </c>
      <c r="J43" s="455">
        <f t="shared" si="7"/>
        <v>0.6</v>
      </c>
      <c r="K43" s="455" t="s">
        <v>864</v>
      </c>
      <c r="L43" s="455" t="s">
        <v>1438</v>
      </c>
      <c r="M43" s="455">
        <v>0.56999999999999995</v>
      </c>
      <c r="N43" s="455"/>
      <c r="O43" s="203"/>
      <c r="P43" s="203"/>
      <c r="Q43" s="203"/>
      <c r="R43" s="203"/>
      <c r="S43" s="203"/>
      <c r="T43" s="203"/>
      <c r="U43" s="203"/>
      <c r="V43" s="203"/>
      <c r="W43" s="203"/>
      <c r="X43" s="203"/>
      <c r="Y43" s="203"/>
      <c r="Z43" s="203">
        <v>0.03</v>
      </c>
      <c r="AA43" s="203"/>
      <c r="AB43" s="203"/>
      <c r="AC43" s="203"/>
      <c r="AD43" s="203"/>
      <c r="AE43" s="203"/>
      <c r="AF43" s="203"/>
      <c r="AG43" s="203"/>
      <c r="AH43" s="203"/>
      <c r="AI43" s="203"/>
      <c r="AJ43" s="203"/>
      <c r="AK43" s="203"/>
      <c r="AL43" s="203"/>
      <c r="AM43" s="203"/>
      <c r="AN43" s="203"/>
      <c r="AO43" s="203"/>
      <c r="AP43" s="454"/>
      <c r="AQ43" s="454"/>
      <c r="AR43" s="454"/>
      <c r="AS43" s="455" t="s">
        <v>701</v>
      </c>
      <c r="AT43" s="453" t="s">
        <v>865</v>
      </c>
      <c r="AU43" s="453" t="s">
        <v>866</v>
      </c>
      <c r="AV43" s="671">
        <v>2021</v>
      </c>
      <c r="AW43" s="515" t="s">
        <v>767</v>
      </c>
      <c r="AX43" s="464" t="s">
        <v>866</v>
      </c>
      <c r="AY43" s="456" t="s">
        <v>827</v>
      </c>
      <c r="AZ43" s="457"/>
      <c r="BD43" s="502"/>
      <c r="BE43" s="450"/>
      <c r="BF43" s="459">
        <v>1</v>
      </c>
      <c r="BG43" s="450"/>
    </row>
    <row r="44" spans="1:59" s="472" customFormat="1" ht="45" customHeight="1">
      <c r="A44" s="627">
        <f t="shared" si="8"/>
        <v>21</v>
      </c>
      <c r="B44" s="460">
        <v>12</v>
      </c>
      <c r="C44" s="461" t="s">
        <v>867</v>
      </c>
      <c r="D44" s="481" t="s">
        <v>731</v>
      </c>
      <c r="E44" s="455">
        <v>3.23</v>
      </c>
      <c r="F44" s="455">
        <v>2</v>
      </c>
      <c r="G44" s="455">
        <v>2.13</v>
      </c>
      <c r="H44" s="251">
        <f t="shared" si="9"/>
        <v>-0.12999999999999989</v>
      </c>
      <c r="I44" s="455">
        <f t="shared" si="6"/>
        <v>3.1</v>
      </c>
      <c r="J44" s="455">
        <f t="shared" si="7"/>
        <v>1.1000000000000001</v>
      </c>
      <c r="K44" s="455" t="s">
        <v>868</v>
      </c>
      <c r="L44" s="455" t="s">
        <v>425</v>
      </c>
      <c r="M44" s="455"/>
      <c r="N44" s="253"/>
      <c r="O44" s="253"/>
      <c r="P44" s="253"/>
      <c r="Q44" s="253"/>
      <c r="R44" s="455"/>
      <c r="S44" s="455">
        <v>1.1000000000000001</v>
      </c>
      <c r="T44" s="455"/>
      <c r="U44" s="455"/>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455" t="s">
        <v>700</v>
      </c>
      <c r="AT44" s="627" t="s">
        <v>869</v>
      </c>
      <c r="AU44" s="627" t="s">
        <v>870</v>
      </c>
      <c r="AV44" s="648">
        <v>2021</v>
      </c>
      <c r="AW44" s="469" t="s">
        <v>767</v>
      </c>
      <c r="AX44" s="469" t="s">
        <v>870</v>
      </c>
      <c r="AY44" s="470" t="s">
        <v>827</v>
      </c>
      <c r="AZ44" s="471"/>
      <c r="BD44" s="523"/>
      <c r="BE44" s="464"/>
      <c r="BF44" s="473">
        <v>1</v>
      </c>
      <c r="BG44" s="464"/>
    </row>
    <row r="45" spans="1:59" s="458" customFormat="1" ht="70.5">
      <c r="A45" s="627">
        <f t="shared" si="8"/>
        <v>22</v>
      </c>
      <c r="B45" s="516"/>
      <c r="C45" s="461" t="s">
        <v>871</v>
      </c>
      <c r="D45" s="633" t="s">
        <v>731</v>
      </c>
      <c r="E45" s="455">
        <v>0.16999999999999998</v>
      </c>
      <c r="F45" s="455"/>
      <c r="G45" s="455">
        <v>0.17</v>
      </c>
      <c r="H45" s="251">
        <f t="shared" si="9"/>
        <v>0</v>
      </c>
      <c r="I45" s="455">
        <f t="shared" si="6"/>
        <v>0.16999999999999998</v>
      </c>
      <c r="J45" s="455">
        <f t="shared" si="7"/>
        <v>0.16999999999999998</v>
      </c>
      <c r="K45" s="455" t="s">
        <v>872</v>
      </c>
      <c r="L45" s="455" t="s">
        <v>1439</v>
      </c>
      <c r="M45" s="455"/>
      <c r="N45" s="203"/>
      <c r="O45" s="203"/>
      <c r="P45" s="203">
        <v>0.04</v>
      </c>
      <c r="Q45" s="203">
        <v>0.04</v>
      </c>
      <c r="R45" s="203"/>
      <c r="S45" s="203"/>
      <c r="T45" s="203"/>
      <c r="U45" s="203"/>
      <c r="V45" s="203"/>
      <c r="W45" s="203"/>
      <c r="X45" s="203"/>
      <c r="Y45" s="203"/>
      <c r="Z45" s="203"/>
      <c r="AA45" s="203"/>
      <c r="AB45" s="203"/>
      <c r="AC45" s="203"/>
      <c r="AD45" s="203"/>
      <c r="AE45" s="203"/>
      <c r="AF45" s="203"/>
      <c r="AG45" s="203"/>
      <c r="AH45" s="203"/>
      <c r="AI45" s="203"/>
      <c r="AJ45" s="203"/>
      <c r="AK45" s="203"/>
      <c r="AL45" s="203"/>
      <c r="AM45" s="203">
        <v>0.01</v>
      </c>
      <c r="AN45" s="203">
        <v>0.08</v>
      </c>
      <c r="AO45" s="203"/>
      <c r="AP45" s="454"/>
      <c r="AQ45" s="454"/>
      <c r="AR45" s="454"/>
      <c r="AS45" s="455" t="s">
        <v>704</v>
      </c>
      <c r="AT45" s="453" t="s">
        <v>873</v>
      </c>
      <c r="AU45" s="453" t="s">
        <v>866</v>
      </c>
      <c r="AV45" s="645">
        <v>2021</v>
      </c>
      <c r="AW45" s="450" t="s">
        <v>767</v>
      </c>
      <c r="AX45" s="464" t="s">
        <v>866</v>
      </c>
      <c r="AY45" s="456" t="s">
        <v>827</v>
      </c>
      <c r="AZ45" s="457" t="s">
        <v>874</v>
      </c>
      <c r="BD45" s="502"/>
      <c r="BE45" s="450"/>
      <c r="BF45" s="459">
        <v>1</v>
      </c>
      <c r="BG45" s="450"/>
    </row>
    <row r="46" spans="1:59" s="458" customFormat="1" ht="70.5">
      <c r="A46" s="627">
        <f t="shared" si="8"/>
        <v>23</v>
      </c>
      <c r="B46" s="516"/>
      <c r="C46" s="461" t="s">
        <v>875</v>
      </c>
      <c r="D46" s="633" t="s">
        <v>731</v>
      </c>
      <c r="E46" s="455">
        <v>3.0599999999999996</v>
      </c>
      <c r="F46" s="455">
        <v>1.91</v>
      </c>
      <c r="G46" s="455">
        <v>1.1499999999999999</v>
      </c>
      <c r="H46" s="251">
        <f t="shared" si="9"/>
        <v>0</v>
      </c>
      <c r="I46" s="455">
        <f t="shared" si="6"/>
        <v>3.0599999999999996</v>
      </c>
      <c r="J46" s="455">
        <f t="shared" si="7"/>
        <v>1.1499999999999999</v>
      </c>
      <c r="K46" s="455" t="s">
        <v>876</v>
      </c>
      <c r="L46" s="455" t="s">
        <v>892</v>
      </c>
      <c r="M46" s="455"/>
      <c r="N46" s="203">
        <v>0.08</v>
      </c>
      <c r="O46" s="203"/>
      <c r="P46" s="203">
        <v>0.23</v>
      </c>
      <c r="Q46" s="203">
        <v>0.15</v>
      </c>
      <c r="R46" s="203"/>
      <c r="S46" s="504">
        <v>0.69</v>
      </c>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454"/>
      <c r="AQ46" s="454"/>
      <c r="AR46" s="454"/>
      <c r="AS46" s="455" t="s">
        <v>704</v>
      </c>
      <c r="AT46" s="453"/>
      <c r="AU46" s="453" t="s">
        <v>877</v>
      </c>
      <c r="AV46" s="645">
        <v>2021</v>
      </c>
      <c r="AW46" s="450" t="s">
        <v>767</v>
      </c>
      <c r="AX46" s="464" t="s">
        <v>877</v>
      </c>
      <c r="AY46" s="456" t="s">
        <v>827</v>
      </c>
      <c r="AZ46" s="457"/>
      <c r="BD46" s="502"/>
      <c r="BE46" s="450"/>
      <c r="BF46" s="459">
        <v>1</v>
      </c>
      <c r="BG46" s="450"/>
    </row>
    <row r="47" spans="1:59" s="458" customFormat="1" ht="122.25" customHeight="1">
      <c r="A47" s="627">
        <f t="shared" si="8"/>
        <v>24</v>
      </c>
      <c r="B47" s="481"/>
      <c r="C47" s="461" t="s">
        <v>879</v>
      </c>
      <c r="D47" s="633" t="s">
        <v>731</v>
      </c>
      <c r="E47" s="455">
        <v>6.26</v>
      </c>
      <c r="F47" s="454">
        <v>2.02</v>
      </c>
      <c r="G47" s="455">
        <v>4.24</v>
      </c>
      <c r="H47" s="251">
        <f t="shared" si="9"/>
        <v>0</v>
      </c>
      <c r="I47" s="455">
        <f t="shared" si="6"/>
        <v>6.26</v>
      </c>
      <c r="J47" s="455">
        <f t="shared" si="7"/>
        <v>4.24</v>
      </c>
      <c r="K47" s="455" t="s">
        <v>876</v>
      </c>
      <c r="L47" s="455" t="s">
        <v>876</v>
      </c>
      <c r="M47" s="455"/>
      <c r="N47" s="501">
        <v>0.29680000000000006</v>
      </c>
      <c r="O47" s="203"/>
      <c r="P47" s="501">
        <v>0.84800000000000009</v>
      </c>
      <c r="Q47" s="501">
        <v>0.55120000000000002</v>
      </c>
      <c r="R47" s="477"/>
      <c r="S47" s="501">
        <v>2.544</v>
      </c>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454"/>
      <c r="AQ47" s="454"/>
      <c r="AR47" s="454"/>
      <c r="AS47" s="455" t="s">
        <v>703</v>
      </c>
      <c r="AT47" s="453"/>
      <c r="AU47" s="453" t="s">
        <v>880</v>
      </c>
      <c r="AV47" s="645">
        <v>2021</v>
      </c>
      <c r="AW47" s="462" t="s">
        <v>767</v>
      </c>
      <c r="AX47" s="462" t="s">
        <v>880</v>
      </c>
      <c r="AY47" s="456" t="s">
        <v>827</v>
      </c>
      <c r="AZ47" s="457" t="s">
        <v>881</v>
      </c>
      <c r="BD47" s="502"/>
      <c r="BE47" s="450"/>
      <c r="BF47" s="459">
        <v>1</v>
      </c>
      <c r="BG47" s="450"/>
    </row>
    <row r="48" spans="1:59" s="458" customFormat="1" ht="120.75" customHeight="1">
      <c r="A48" s="627">
        <f>A47+1</f>
        <v>25</v>
      </c>
      <c r="B48" s="481"/>
      <c r="C48" s="461" t="s">
        <v>882</v>
      </c>
      <c r="D48" s="633" t="s">
        <v>731</v>
      </c>
      <c r="E48" s="455">
        <v>4.09</v>
      </c>
      <c r="F48" s="454"/>
      <c r="G48" s="455">
        <v>4.09</v>
      </c>
      <c r="H48" s="251">
        <f t="shared" si="9"/>
        <v>0</v>
      </c>
      <c r="I48" s="455">
        <f t="shared" si="6"/>
        <v>4.09</v>
      </c>
      <c r="J48" s="455">
        <f t="shared" si="7"/>
        <v>4.09</v>
      </c>
      <c r="K48" s="455" t="s">
        <v>876</v>
      </c>
      <c r="L48" s="455" t="s">
        <v>892</v>
      </c>
      <c r="M48" s="455"/>
      <c r="N48" s="203">
        <v>0.2863</v>
      </c>
      <c r="O48" s="203"/>
      <c r="P48" s="203">
        <v>0.81800000000000006</v>
      </c>
      <c r="Q48" s="203">
        <v>0.53169999999999995</v>
      </c>
      <c r="R48" s="477"/>
      <c r="S48" s="477">
        <v>2.4539999999999997</v>
      </c>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454"/>
      <c r="AQ48" s="454"/>
      <c r="AR48" s="454"/>
      <c r="AS48" s="455" t="s">
        <v>703</v>
      </c>
      <c r="AT48" s="453"/>
      <c r="AU48" s="453" t="s">
        <v>877</v>
      </c>
      <c r="AV48" s="645">
        <v>2021</v>
      </c>
      <c r="AW48" s="462" t="s">
        <v>767</v>
      </c>
      <c r="AX48" s="462" t="s">
        <v>877</v>
      </c>
      <c r="AY48" s="456" t="s">
        <v>827</v>
      </c>
      <c r="AZ48" s="457"/>
      <c r="BD48" s="502"/>
      <c r="BE48" s="450"/>
      <c r="BF48" s="459">
        <v>1</v>
      </c>
      <c r="BG48" s="450"/>
    </row>
    <row r="49" spans="1:59" s="472" customFormat="1" ht="69" customHeight="1">
      <c r="A49" s="627">
        <f t="shared" si="8"/>
        <v>26</v>
      </c>
      <c r="B49" s="460"/>
      <c r="C49" s="461" t="s">
        <v>1386</v>
      </c>
      <c r="D49" s="481" t="s">
        <v>731</v>
      </c>
      <c r="E49" s="455">
        <v>7</v>
      </c>
      <c r="F49" s="455">
        <v>2.25</v>
      </c>
      <c r="G49" s="455">
        <v>2.25</v>
      </c>
      <c r="H49" s="251">
        <f t="shared" si="9"/>
        <v>-2.5</v>
      </c>
      <c r="I49" s="455">
        <f t="shared" si="6"/>
        <v>4.5</v>
      </c>
      <c r="J49" s="518">
        <f t="shared" si="7"/>
        <v>2.25</v>
      </c>
      <c r="K49" s="518" t="s">
        <v>884</v>
      </c>
      <c r="L49" s="455" t="s">
        <v>896</v>
      </c>
      <c r="M49" s="455"/>
      <c r="N49" s="468">
        <v>0.15750000000000003</v>
      </c>
      <c r="O49" s="468"/>
      <c r="P49" s="468">
        <v>0.45</v>
      </c>
      <c r="Q49" s="468">
        <v>0.29249999999999998</v>
      </c>
      <c r="R49" s="468"/>
      <c r="S49" s="468"/>
      <c r="T49" s="468">
        <v>1.3499999999999999</v>
      </c>
      <c r="U49" s="468"/>
      <c r="V49" s="468"/>
      <c r="W49" s="468"/>
      <c r="X49" s="468"/>
      <c r="Y49" s="468"/>
      <c r="Z49" s="468"/>
      <c r="AA49" s="468"/>
      <c r="AB49" s="468"/>
      <c r="AC49" s="468"/>
      <c r="AD49" s="468"/>
      <c r="AE49" s="468"/>
      <c r="AF49" s="468"/>
      <c r="AG49" s="468"/>
      <c r="AH49" s="468"/>
      <c r="AI49" s="468"/>
      <c r="AJ49" s="468"/>
      <c r="AK49" s="468"/>
      <c r="AL49" s="468"/>
      <c r="AM49" s="468"/>
      <c r="AN49" s="468"/>
      <c r="AO49" s="468"/>
      <c r="AP49" s="469"/>
      <c r="AQ49" s="469"/>
      <c r="AR49" s="469"/>
      <c r="AS49" s="455" t="s">
        <v>696</v>
      </c>
      <c r="AT49" s="627"/>
      <c r="AU49" s="627" t="s">
        <v>877</v>
      </c>
      <c r="AV49" s="645">
        <v>2021</v>
      </c>
      <c r="AW49" s="469" t="s">
        <v>767</v>
      </c>
      <c r="AX49" s="519" t="s">
        <v>877</v>
      </c>
      <c r="AY49" s="470" t="s">
        <v>827</v>
      </c>
      <c r="AZ49" s="471" t="s">
        <v>885</v>
      </c>
      <c r="BD49" s="523"/>
      <c r="BE49" s="464"/>
      <c r="BF49" s="473">
        <v>1</v>
      </c>
      <c r="BG49" s="464"/>
    </row>
    <row r="50" spans="1:59" s="458" customFormat="1" ht="70.5">
      <c r="A50" s="627">
        <f>A49+1</f>
        <v>27</v>
      </c>
      <c r="B50" s="451"/>
      <c r="C50" s="461" t="s">
        <v>890</v>
      </c>
      <c r="D50" s="633" t="s">
        <v>731</v>
      </c>
      <c r="E50" s="455">
        <f>F50+J50</f>
        <v>5.1999999999999993</v>
      </c>
      <c r="F50" s="455">
        <v>2.86</v>
      </c>
      <c r="G50" s="455">
        <v>2.34</v>
      </c>
      <c r="H50" s="251">
        <f>I50-E50</f>
        <v>0</v>
      </c>
      <c r="I50" s="455">
        <f>J50+F50</f>
        <v>5.1999999999999993</v>
      </c>
      <c r="J50" s="455">
        <f t="shared" si="7"/>
        <v>2.34</v>
      </c>
      <c r="K50" s="455" t="s">
        <v>876</v>
      </c>
      <c r="L50" s="455" t="s">
        <v>876</v>
      </c>
      <c r="M50" s="455"/>
      <c r="N50" s="203">
        <v>0.1638</v>
      </c>
      <c r="O50" s="203"/>
      <c r="P50" s="203">
        <v>0.46799999999999997</v>
      </c>
      <c r="Q50" s="203">
        <v>0.30419999999999997</v>
      </c>
      <c r="R50" s="203"/>
      <c r="S50" s="203">
        <v>1.4039999999999999</v>
      </c>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454"/>
      <c r="AQ50" s="454"/>
      <c r="AR50" s="454"/>
      <c r="AS50" s="454" t="s">
        <v>705</v>
      </c>
      <c r="AT50" s="453"/>
      <c r="AU50" s="453" t="s">
        <v>877</v>
      </c>
      <c r="AV50" s="645">
        <v>2021</v>
      </c>
      <c r="AW50" s="464" t="s">
        <v>767</v>
      </c>
      <c r="AX50" s="464" t="s">
        <v>877</v>
      </c>
      <c r="AY50" s="456" t="s">
        <v>827</v>
      </c>
      <c r="AZ50" s="457"/>
      <c r="BD50" s="502"/>
      <c r="BE50" s="450"/>
      <c r="BF50" s="459">
        <v>1</v>
      </c>
      <c r="BG50" s="450"/>
    </row>
    <row r="51" spans="1:59" s="458" customFormat="1" ht="70.5">
      <c r="A51" s="627">
        <f t="shared" si="8"/>
        <v>28</v>
      </c>
      <c r="B51" s="451"/>
      <c r="C51" s="461" t="s">
        <v>891</v>
      </c>
      <c r="D51" s="633" t="s">
        <v>731</v>
      </c>
      <c r="E51" s="455">
        <f>F51+J51</f>
        <v>3.95</v>
      </c>
      <c r="F51" s="455">
        <v>2.41</v>
      </c>
      <c r="G51" s="455">
        <v>1.54</v>
      </c>
      <c r="H51" s="251">
        <f>I51-E51</f>
        <v>0</v>
      </c>
      <c r="I51" s="455">
        <f>J51+F51</f>
        <v>3.95</v>
      </c>
      <c r="J51" s="455">
        <f t="shared" si="7"/>
        <v>1.54</v>
      </c>
      <c r="K51" s="455" t="s">
        <v>892</v>
      </c>
      <c r="L51" s="455" t="s">
        <v>892</v>
      </c>
      <c r="M51" s="455"/>
      <c r="N51" s="203">
        <v>0.10780000000000001</v>
      </c>
      <c r="O51" s="203"/>
      <c r="P51" s="203">
        <v>0.30800000000000005</v>
      </c>
      <c r="Q51" s="203">
        <v>0.20020000000000002</v>
      </c>
      <c r="R51" s="454"/>
      <c r="S51" s="203">
        <v>0.92399999999999993</v>
      </c>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454"/>
      <c r="AQ51" s="454"/>
      <c r="AR51" s="454"/>
      <c r="AS51" s="455" t="s">
        <v>699</v>
      </c>
      <c r="AT51" s="453"/>
      <c r="AU51" s="453" t="s">
        <v>877</v>
      </c>
      <c r="AV51" s="645">
        <v>2021</v>
      </c>
      <c r="AW51" s="464" t="s">
        <v>767</v>
      </c>
      <c r="AX51" s="464" t="s">
        <v>877</v>
      </c>
      <c r="AY51" s="456" t="s">
        <v>827</v>
      </c>
      <c r="AZ51" s="457"/>
      <c r="BD51" s="502"/>
      <c r="BE51" s="450"/>
      <c r="BF51" s="459">
        <v>1</v>
      </c>
      <c r="BG51" s="450"/>
    </row>
    <row r="52" spans="1:59" s="458" customFormat="1" ht="70.5">
      <c r="A52" s="627">
        <f t="shared" si="8"/>
        <v>29</v>
      </c>
      <c r="B52" s="451">
        <v>2</v>
      </c>
      <c r="C52" s="452" t="s">
        <v>893</v>
      </c>
      <c r="D52" s="453" t="s">
        <v>731</v>
      </c>
      <c r="E52" s="722">
        <f>F52+J52</f>
        <v>8.1199999999999992</v>
      </c>
      <c r="F52" s="454">
        <v>7.13</v>
      </c>
      <c r="G52" s="455">
        <v>8.9367999999999999</v>
      </c>
      <c r="H52" s="251">
        <f>I52-E52</f>
        <v>0</v>
      </c>
      <c r="I52" s="455">
        <f>J52+F52</f>
        <v>8.1199999999999992</v>
      </c>
      <c r="J52" s="455">
        <f t="shared" si="7"/>
        <v>0.99</v>
      </c>
      <c r="K52" s="455" t="s">
        <v>894</v>
      </c>
      <c r="L52" s="455" t="s">
        <v>887</v>
      </c>
      <c r="M52" s="454"/>
      <c r="N52" s="454">
        <v>6.93E-2</v>
      </c>
      <c r="O52" s="454"/>
      <c r="P52" s="454">
        <v>0.19800000000000001</v>
      </c>
      <c r="Q52" s="454">
        <v>0.12870000000000001</v>
      </c>
      <c r="R52" s="203"/>
      <c r="S52" s="203"/>
      <c r="T52" s="454">
        <v>0.59399999999999997</v>
      </c>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t="s">
        <v>698</v>
      </c>
      <c r="AT52" s="453"/>
      <c r="AU52" s="453" t="s">
        <v>877</v>
      </c>
      <c r="AV52" s="645">
        <v>2021</v>
      </c>
      <c r="AW52" s="462" t="s">
        <v>761</v>
      </c>
      <c r="AX52" s="462" t="s">
        <v>877</v>
      </c>
      <c r="AY52" s="456" t="s">
        <v>827</v>
      </c>
      <c r="AZ52" s="457"/>
      <c r="BD52" s="502"/>
      <c r="BE52" s="450"/>
      <c r="BF52" s="459">
        <v>1</v>
      </c>
      <c r="BG52" s="450"/>
    </row>
    <row r="53" spans="1:59" s="458" customFormat="1" ht="68.25" customHeight="1">
      <c r="A53" s="627">
        <f t="shared" si="8"/>
        <v>30</v>
      </c>
      <c r="B53" s="451"/>
      <c r="C53" s="478" t="s">
        <v>895</v>
      </c>
      <c r="D53" s="633" t="s">
        <v>731</v>
      </c>
      <c r="E53" s="455">
        <f>J53+F53</f>
        <v>5.5050000000000008</v>
      </c>
      <c r="F53" s="454">
        <v>2.0249999999999999</v>
      </c>
      <c r="G53" s="455">
        <v>1.2</v>
      </c>
      <c r="H53" s="251">
        <f>I53-E53</f>
        <v>0</v>
      </c>
      <c r="I53" s="455">
        <f>J53+F53</f>
        <v>5.5050000000000008</v>
      </c>
      <c r="J53" s="455">
        <f t="shared" si="7"/>
        <v>3.4800000000000004</v>
      </c>
      <c r="K53" s="455" t="s">
        <v>896</v>
      </c>
      <c r="L53" s="455" t="s">
        <v>896</v>
      </c>
      <c r="M53" s="455"/>
      <c r="N53" s="203">
        <v>0.24360000000000001</v>
      </c>
      <c r="O53" s="203"/>
      <c r="P53" s="203">
        <v>0.69600000000000006</v>
      </c>
      <c r="Q53" s="203">
        <v>0.45240000000000002</v>
      </c>
      <c r="R53" s="203"/>
      <c r="S53" s="203"/>
      <c r="T53" s="203">
        <v>2.0880000000000001</v>
      </c>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455" t="s">
        <v>701</v>
      </c>
      <c r="AT53" s="453"/>
      <c r="AU53" s="453" t="s">
        <v>880</v>
      </c>
      <c r="AV53" s="645">
        <v>2021</v>
      </c>
      <c r="AW53" s="464" t="s">
        <v>767</v>
      </c>
      <c r="AX53" s="464" t="s">
        <v>880</v>
      </c>
      <c r="AY53" s="456"/>
      <c r="AZ53" s="457"/>
      <c r="BD53" s="502"/>
      <c r="BE53" s="450"/>
      <c r="BF53" s="459">
        <v>1</v>
      </c>
      <c r="BG53" s="450"/>
    </row>
    <row r="54" spans="1:59" s="458" customFormat="1" ht="70.5">
      <c r="A54" s="627">
        <f t="shared" si="8"/>
        <v>31</v>
      </c>
      <c r="B54" s="451"/>
      <c r="C54" s="461" t="s">
        <v>897</v>
      </c>
      <c r="D54" s="633" t="s">
        <v>731</v>
      </c>
      <c r="E54" s="455">
        <v>0.42000000000000004</v>
      </c>
      <c r="F54" s="455"/>
      <c r="G54" s="455"/>
      <c r="H54" s="251"/>
      <c r="I54" s="455"/>
      <c r="J54" s="455">
        <v>0.42</v>
      </c>
      <c r="K54" s="455" t="s">
        <v>724</v>
      </c>
      <c r="L54" s="455" t="s">
        <v>724</v>
      </c>
      <c r="M54" s="455"/>
      <c r="N54" s="203"/>
      <c r="O54" s="203"/>
      <c r="P54" s="203"/>
      <c r="Q54" s="203"/>
      <c r="R54" s="454"/>
      <c r="S54" s="203"/>
      <c r="T54" s="203">
        <v>0.42</v>
      </c>
      <c r="U54" s="203"/>
      <c r="V54" s="203"/>
      <c r="W54" s="203"/>
      <c r="X54" s="203"/>
      <c r="Y54" s="203"/>
      <c r="Z54" s="203"/>
      <c r="AA54" s="203"/>
      <c r="AB54" s="203"/>
      <c r="AC54" s="203"/>
      <c r="AD54" s="203"/>
      <c r="AE54" s="203"/>
      <c r="AF54" s="203"/>
      <c r="AG54" s="203"/>
      <c r="AH54" s="203"/>
      <c r="AI54" s="203"/>
      <c r="AJ54" s="203"/>
      <c r="AK54" s="203"/>
      <c r="AL54" s="203"/>
      <c r="AM54" s="203"/>
      <c r="AN54" s="203"/>
      <c r="AO54" s="203"/>
      <c r="AP54" s="454"/>
      <c r="AQ54" s="454"/>
      <c r="AR54" s="454"/>
      <c r="AS54" s="455" t="s">
        <v>898</v>
      </c>
      <c r="AT54" s="453"/>
      <c r="AU54" s="453" t="s">
        <v>899</v>
      </c>
      <c r="AV54" s="645">
        <v>2021</v>
      </c>
      <c r="AW54" s="464" t="s">
        <v>767</v>
      </c>
      <c r="AX54" s="464" t="s">
        <v>899</v>
      </c>
      <c r="AY54" s="456"/>
      <c r="AZ54" s="457"/>
      <c r="BD54" s="502"/>
      <c r="BE54" s="450"/>
      <c r="BF54" s="459">
        <v>1</v>
      </c>
      <c r="BG54" s="450"/>
    </row>
    <row r="55" spans="1:59" s="458" customFormat="1" ht="84.75" customHeight="1">
      <c r="A55" s="627">
        <f>A54+1</f>
        <v>32</v>
      </c>
      <c r="B55" s="522">
        <v>9</v>
      </c>
      <c r="C55" s="629" t="s">
        <v>904</v>
      </c>
      <c r="D55" s="522" t="s">
        <v>731</v>
      </c>
      <c r="E55" s="724">
        <v>0.2</v>
      </c>
      <c r="F55" s="521"/>
      <c r="G55" s="203">
        <v>0.2</v>
      </c>
      <c r="H55" s="251">
        <f t="shared" ref="H55:H59" si="10">I55-E55</f>
        <v>0</v>
      </c>
      <c r="I55" s="455">
        <f t="shared" ref="I55:I59" si="11">J55+F55</f>
        <v>0.2</v>
      </c>
      <c r="J55" s="455">
        <f t="shared" ref="J55:J59" si="12">SUM(M55:Q55)+SUM(S55:AP55)</f>
        <v>0.2</v>
      </c>
      <c r="K55" s="455" t="s">
        <v>425</v>
      </c>
      <c r="L55" s="455" t="s">
        <v>425</v>
      </c>
      <c r="M55" s="455"/>
      <c r="N55" s="203"/>
      <c r="O55" s="203"/>
      <c r="P55" s="203"/>
      <c r="Q55" s="203"/>
      <c r="R55" s="454"/>
      <c r="S55" s="203">
        <v>0.2</v>
      </c>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454" t="s">
        <v>705</v>
      </c>
      <c r="AT55" s="522" t="s">
        <v>905</v>
      </c>
      <c r="AU55" s="522" t="s">
        <v>808</v>
      </c>
      <c r="AV55" s="645">
        <v>2020</v>
      </c>
      <c r="AW55" s="463" t="s">
        <v>767</v>
      </c>
      <c r="AX55" s="463" t="s">
        <v>808</v>
      </c>
      <c r="AY55" s="456"/>
      <c r="AZ55" s="457"/>
      <c r="BD55" s="502"/>
      <c r="BE55" s="450"/>
      <c r="BF55" s="459">
        <v>1</v>
      </c>
      <c r="BG55" s="450"/>
    </row>
    <row r="56" spans="1:59" s="472" customFormat="1" ht="35.25">
      <c r="A56" s="883">
        <f>A55+1</f>
        <v>33</v>
      </c>
      <c r="B56" s="885" t="s">
        <v>90</v>
      </c>
      <c r="C56" s="886" t="s">
        <v>906</v>
      </c>
      <c r="D56" s="887" t="s">
        <v>731</v>
      </c>
      <c r="E56" s="468">
        <v>5</v>
      </c>
      <c r="F56" s="521">
        <v>0</v>
      </c>
      <c r="G56" s="468"/>
      <c r="H56" s="251">
        <f t="shared" si="10"/>
        <v>0</v>
      </c>
      <c r="I56" s="455">
        <f t="shared" si="11"/>
        <v>5</v>
      </c>
      <c r="J56" s="455">
        <f t="shared" si="12"/>
        <v>5</v>
      </c>
      <c r="K56" s="455" t="s">
        <v>907</v>
      </c>
      <c r="L56" s="455" t="s">
        <v>1440</v>
      </c>
      <c r="M56" s="455"/>
      <c r="N56" s="468"/>
      <c r="O56" s="468"/>
      <c r="P56" s="468">
        <v>1.2</v>
      </c>
      <c r="Q56" s="468">
        <v>1.1000000000000001</v>
      </c>
      <c r="R56" s="468"/>
      <c r="S56" s="468">
        <v>2.7</v>
      </c>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t="s">
        <v>664</v>
      </c>
      <c r="AT56" s="520"/>
      <c r="AU56" s="888" t="s">
        <v>803</v>
      </c>
      <c r="AV56" s="648">
        <v>2020</v>
      </c>
      <c r="AW56" s="469" t="s">
        <v>767</v>
      </c>
      <c r="AX56" s="891" t="s">
        <v>803</v>
      </c>
      <c r="AY56" s="470"/>
      <c r="AZ56" s="471"/>
      <c r="BD56" s="523"/>
      <c r="BE56" s="464"/>
      <c r="BF56" s="870">
        <v>1</v>
      </c>
      <c r="BG56" s="464"/>
    </row>
    <row r="57" spans="1:59" s="472" customFormat="1" ht="24.95" customHeight="1">
      <c r="A57" s="883">
        <f>IF(C57="",0,MAX($A$8:A56)+1)</f>
        <v>0</v>
      </c>
      <c r="B57" s="885"/>
      <c r="C57" s="886"/>
      <c r="D57" s="887"/>
      <c r="E57" s="468">
        <v>4.5</v>
      </c>
      <c r="F57" s="521">
        <v>0.7</v>
      </c>
      <c r="G57" s="468"/>
      <c r="H57" s="251">
        <f t="shared" si="10"/>
        <v>0</v>
      </c>
      <c r="I57" s="455">
        <f t="shared" si="11"/>
        <v>4.5</v>
      </c>
      <c r="J57" s="455">
        <f t="shared" si="12"/>
        <v>3.8</v>
      </c>
      <c r="K57" s="455" t="s">
        <v>908</v>
      </c>
      <c r="L57" s="455" t="s">
        <v>1440</v>
      </c>
      <c r="M57" s="455"/>
      <c r="N57" s="468"/>
      <c r="O57" s="468"/>
      <c r="P57" s="468">
        <v>1.4</v>
      </c>
      <c r="Q57" s="468">
        <v>0.1</v>
      </c>
      <c r="R57" s="468"/>
      <c r="S57" s="468">
        <v>2.2999999999999998</v>
      </c>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t="s">
        <v>699</v>
      </c>
      <c r="AT57" s="520"/>
      <c r="AU57" s="889"/>
      <c r="AV57" s="648">
        <v>2020</v>
      </c>
      <c r="AW57" s="469" t="s">
        <v>909</v>
      </c>
      <c r="AX57" s="892"/>
      <c r="AY57" s="470"/>
      <c r="AZ57" s="471"/>
      <c r="BD57" s="523"/>
      <c r="BE57" s="464"/>
      <c r="BF57" s="884"/>
      <c r="BG57" s="464"/>
    </row>
    <row r="58" spans="1:59" s="472" customFormat="1" ht="24.95" customHeight="1">
      <c r="A58" s="883">
        <f>IF(C58="",0,MAX($A$8:A57)+1)</f>
        <v>0</v>
      </c>
      <c r="B58" s="885"/>
      <c r="C58" s="886"/>
      <c r="D58" s="887"/>
      <c r="E58" s="468">
        <v>5.5</v>
      </c>
      <c r="F58" s="521">
        <v>0.68</v>
      </c>
      <c r="G58" s="468"/>
      <c r="H58" s="251">
        <f t="shared" si="10"/>
        <v>0</v>
      </c>
      <c r="I58" s="455">
        <f t="shared" si="11"/>
        <v>5.5</v>
      </c>
      <c r="J58" s="455">
        <f t="shared" si="12"/>
        <v>4.82</v>
      </c>
      <c r="K58" s="455" t="s">
        <v>876</v>
      </c>
      <c r="L58" s="455" t="s">
        <v>876</v>
      </c>
      <c r="M58" s="455"/>
      <c r="N58" s="468">
        <v>0.7</v>
      </c>
      <c r="O58" s="468"/>
      <c r="P58" s="468">
        <v>0.4</v>
      </c>
      <c r="Q58" s="468">
        <v>1.92</v>
      </c>
      <c r="R58" s="468"/>
      <c r="S58" s="468">
        <v>1.8</v>
      </c>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54" t="s">
        <v>705</v>
      </c>
      <c r="AT58" s="520"/>
      <c r="AU58" s="890"/>
      <c r="AV58" s="648">
        <v>2020</v>
      </c>
      <c r="AW58" s="469" t="s">
        <v>767</v>
      </c>
      <c r="AX58" s="893"/>
      <c r="AY58" s="470"/>
      <c r="AZ58" s="471"/>
      <c r="BD58" s="523"/>
      <c r="BE58" s="464"/>
      <c r="BF58" s="871"/>
      <c r="BG58" s="464"/>
    </row>
    <row r="59" spans="1:59" s="458" customFormat="1" ht="35.25">
      <c r="A59" s="632">
        <f>A56+1</f>
        <v>34</v>
      </c>
      <c r="B59" s="451"/>
      <c r="C59" s="629" t="s">
        <v>910</v>
      </c>
      <c r="D59" s="522" t="s">
        <v>731</v>
      </c>
      <c r="E59" s="455">
        <v>18.7</v>
      </c>
      <c r="F59" s="521"/>
      <c r="G59" s="203"/>
      <c r="H59" s="251">
        <f t="shared" si="10"/>
        <v>0</v>
      </c>
      <c r="I59" s="455">
        <f t="shared" si="11"/>
        <v>18.7</v>
      </c>
      <c r="J59" s="455">
        <f t="shared" si="12"/>
        <v>18.7</v>
      </c>
      <c r="K59" s="455" t="s">
        <v>769</v>
      </c>
      <c r="L59" s="455" t="s">
        <v>769</v>
      </c>
      <c r="M59" s="455"/>
      <c r="N59" s="203"/>
      <c r="O59" s="203"/>
      <c r="P59" s="203"/>
      <c r="Q59" s="203"/>
      <c r="R59" s="203"/>
      <c r="S59" s="203">
        <v>13.15</v>
      </c>
      <c r="T59" s="203"/>
      <c r="U59" s="203"/>
      <c r="V59" s="203"/>
      <c r="W59" s="203"/>
      <c r="X59" s="203"/>
      <c r="Y59" s="203"/>
      <c r="Z59" s="203"/>
      <c r="AA59" s="203"/>
      <c r="AB59" s="203"/>
      <c r="AC59" s="203"/>
      <c r="AD59" s="203"/>
      <c r="AE59" s="203"/>
      <c r="AF59" s="203"/>
      <c r="AG59" s="203"/>
      <c r="AH59" s="203"/>
      <c r="AI59" s="203"/>
      <c r="AJ59" s="203"/>
      <c r="AK59" s="203"/>
      <c r="AL59" s="203"/>
      <c r="AM59" s="203"/>
      <c r="AN59" s="203">
        <v>5.55</v>
      </c>
      <c r="AO59" s="203"/>
      <c r="AP59" s="203"/>
      <c r="AQ59" s="203"/>
      <c r="AR59" s="203"/>
      <c r="AS59" s="203" t="s">
        <v>704</v>
      </c>
      <c r="AT59" s="522"/>
      <c r="AU59" s="522" t="s">
        <v>911</v>
      </c>
      <c r="AV59" s="645">
        <v>2020</v>
      </c>
      <c r="AW59" s="453" t="s">
        <v>761</v>
      </c>
      <c r="AX59" s="453" t="s">
        <v>911</v>
      </c>
      <c r="AY59" s="456"/>
      <c r="AZ59" s="457" t="s">
        <v>912</v>
      </c>
      <c r="BD59" s="502"/>
      <c r="BE59" s="450"/>
      <c r="BF59" s="459">
        <v>1</v>
      </c>
      <c r="BG59" s="450"/>
    </row>
    <row r="60" spans="1:59" s="458" customFormat="1" ht="45" customHeight="1">
      <c r="A60" s="632">
        <f>A59+1</f>
        <v>35</v>
      </c>
      <c r="B60" s="451"/>
      <c r="C60" s="461" t="s">
        <v>913</v>
      </c>
      <c r="D60" s="633" t="s">
        <v>731</v>
      </c>
      <c r="E60" s="455">
        <v>0.3</v>
      </c>
      <c r="F60" s="455"/>
      <c r="G60" s="455"/>
      <c r="H60" s="251"/>
      <c r="I60" s="455"/>
      <c r="J60" s="455"/>
      <c r="K60" s="455"/>
      <c r="L60" s="455" t="s">
        <v>764</v>
      </c>
      <c r="M60" s="455"/>
      <c r="N60" s="203"/>
      <c r="O60" s="203"/>
      <c r="P60" s="203">
        <v>0.1</v>
      </c>
      <c r="Q60" s="203"/>
      <c r="R60" s="454"/>
      <c r="S60" s="203"/>
      <c r="T60" s="203">
        <v>0.2</v>
      </c>
      <c r="U60" s="203"/>
      <c r="V60" s="203"/>
      <c r="W60" s="203"/>
      <c r="X60" s="203"/>
      <c r="Y60" s="203"/>
      <c r="Z60" s="203"/>
      <c r="AA60" s="203"/>
      <c r="AB60" s="203"/>
      <c r="AC60" s="203"/>
      <c r="AD60" s="203"/>
      <c r="AE60" s="203"/>
      <c r="AF60" s="203"/>
      <c r="AG60" s="203"/>
      <c r="AH60" s="203"/>
      <c r="AI60" s="203"/>
      <c r="AJ60" s="203"/>
      <c r="AK60" s="203"/>
      <c r="AL60" s="203"/>
      <c r="AM60" s="203"/>
      <c r="AN60" s="203"/>
      <c r="AO60" s="203"/>
      <c r="AP60" s="454"/>
      <c r="AQ60" s="454"/>
      <c r="AR60" s="454"/>
      <c r="AS60" s="203" t="s">
        <v>699</v>
      </c>
      <c r="AT60" s="522" t="s">
        <v>914</v>
      </c>
      <c r="AU60" s="522"/>
      <c r="AV60" s="645">
        <v>2020</v>
      </c>
      <c r="AW60" s="463" t="s">
        <v>767</v>
      </c>
      <c r="AX60" s="464"/>
      <c r="AY60" s="456"/>
      <c r="AZ60" s="457"/>
      <c r="BD60" s="502"/>
      <c r="BE60" s="450"/>
      <c r="BF60" s="459">
        <v>1</v>
      </c>
      <c r="BG60" s="450"/>
    </row>
    <row r="61" spans="1:59" s="458" customFormat="1" ht="70.5">
      <c r="A61" s="632">
        <f t="shared" ref="A61" si="13">A60+1</f>
        <v>36</v>
      </c>
      <c r="B61" s="451"/>
      <c r="C61" s="629" t="s">
        <v>915</v>
      </c>
      <c r="D61" s="522" t="s">
        <v>731</v>
      </c>
      <c r="E61" s="724">
        <v>0.30000000000000004</v>
      </c>
      <c r="F61" s="521"/>
      <c r="G61" s="203">
        <v>0.3</v>
      </c>
      <c r="H61" s="251">
        <f>I61-E61</f>
        <v>0</v>
      </c>
      <c r="I61" s="455">
        <f>J61+F61</f>
        <v>0.30000000000000004</v>
      </c>
      <c r="J61" s="455">
        <f>SUM(M61:Q61)+SUM(S61:AP61)</f>
        <v>0.30000000000000004</v>
      </c>
      <c r="K61" s="455" t="s">
        <v>847</v>
      </c>
      <c r="L61" s="455" t="s">
        <v>1358</v>
      </c>
      <c r="M61" s="455"/>
      <c r="N61" s="203"/>
      <c r="O61" s="203"/>
      <c r="P61" s="203">
        <v>0.1</v>
      </c>
      <c r="Q61" s="203"/>
      <c r="R61" s="454"/>
      <c r="S61" s="203">
        <v>0.2</v>
      </c>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t="s">
        <v>699</v>
      </c>
      <c r="AT61" s="522" t="s">
        <v>914</v>
      </c>
      <c r="AU61" s="522" t="s">
        <v>866</v>
      </c>
      <c r="AV61" s="645">
        <v>2020</v>
      </c>
      <c r="AW61" s="463" t="s">
        <v>767</v>
      </c>
      <c r="AX61" s="463" t="s">
        <v>866</v>
      </c>
      <c r="AY61" s="456"/>
      <c r="AZ61" s="457"/>
      <c r="BD61" s="502"/>
      <c r="BE61" s="450"/>
      <c r="BF61" s="459">
        <v>1</v>
      </c>
      <c r="BG61" s="450"/>
    </row>
    <row r="62" spans="1:59" s="458" customFormat="1" ht="70.5">
      <c r="A62" s="632">
        <f>A61+1</f>
        <v>37</v>
      </c>
      <c r="B62" s="451"/>
      <c r="C62" s="478" t="s">
        <v>916</v>
      </c>
      <c r="D62" s="522" t="s">
        <v>731</v>
      </c>
      <c r="E62" s="724">
        <v>0.36</v>
      </c>
      <c r="F62" s="455"/>
      <c r="G62" s="203">
        <v>0.36</v>
      </c>
      <c r="H62" s="251">
        <f>I62-E62</f>
        <v>0</v>
      </c>
      <c r="I62" s="455">
        <f>J62+F62</f>
        <v>0.36</v>
      </c>
      <c r="J62" s="455">
        <f>SUM(M62:Q62)+SUM(S62:AP62)</f>
        <v>0.36</v>
      </c>
      <c r="K62" s="455" t="s">
        <v>917</v>
      </c>
      <c r="L62" s="455" t="s">
        <v>1441</v>
      </c>
      <c r="M62" s="203">
        <v>0.22</v>
      </c>
      <c r="N62" s="203"/>
      <c r="O62" s="203"/>
      <c r="P62" s="203"/>
      <c r="Q62" s="203">
        <v>0.14000000000000001</v>
      </c>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t="s">
        <v>699</v>
      </c>
      <c r="AT62" s="633" t="s">
        <v>918</v>
      </c>
      <c r="AU62" s="481" t="s">
        <v>866</v>
      </c>
      <c r="AV62" s="645">
        <v>2020</v>
      </c>
      <c r="AW62" s="463" t="s">
        <v>767</v>
      </c>
      <c r="AX62" s="463" t="s">
        <v>866</v>
      </c>
      <c r="AY62" s="456"/>
      <c r="AZ62" s="457"/>
      <c r="BD62" s="502"/>
      <c r="BE62" s="450"/>
      <c r="BF62" s="459">
        <v>1</v>
      </c>
      <c r="BG62" s="450"/>
    </row>
    <row r="63" spans="1:59" s="458" customFormat="1" ht="45" customHeight="1">
      <c r="A63" s="632">
        <f>A62+1</f>
        <v>38</v>
      </c>
      <c r="B63" s="451"/>
      <c r="C63" s="478" t="s">
        <v>919</v>
      </c>
      <c r="D63" s="522" t="s">
        <v>731</v>
      </c>
      <c r="E63" s="724">
        <v>26</v>
      </c>
      <c r="F63" s="250"/>
      <c r="G63" s="455">
        <v>2.13</v>
      </c>
      <c r="H63" s="251">
        <f>I63-E63</f>
        <v>0</v>
      </c>
      <c r="I63" s="455">
        <f>J63+F63</f>
        <v>26</v>
      </c>
      <c r="J63" s="455">
        <f>SUM(M63:Q63)+SUM(S63:AP63)</f>
        <v>26</v>
      </c>
      <c r="K63" s="455" t="s">
        <v>920</v>
      </c>
      <c r="L63" s="455" t="s">
        <v>1364</v>
      </c>
      <c r="M63" s="455"/>
      <c r="N63" s="203"/>
      <c r="O63" s="203"/>
      <c r="P63" s="203"/>
      <c r="Q63" s="203"/>
      <c r="R63" s="454"/>
      <c r="S63" s="477"/>
      <c r="T63" s="203">
        <v>24</v>
      </c>
      <c r="U63" s="203"/>
      <c r="V63" s="203"/>
      <c r="W63" s="203"/>
      <c r="X63" s="203"/>
      <c r="Y63" s="203"/>
      <c r="Z63" s="203"/>
      <c r="AA63" s="203"/>
      <c r="AB63" s="203"/>
      <c r="AC63" s="203"/>
      <c r="AD63" s="203"/>
      <c r="AE63" s="203"/>
      <c r="AF63" s="203"/>
      <c r="AG63" s="203"/>
      <c r="AH63" s="203"/>
      <c r="AI63" s="203"/>
      <c r="AJ63" s="203"/>
      <c r="AK63" s="203"/>
      <c r="AL63" s="203"/>
      <c r="AM63" s="203"/>
      <c r="AN63" s="203">
        <v>2</v>
      </c>
      <c r="AO63" s="203"/>
      <c r="AP63" s="203"/>
      <c r="AQ63" s="203"/>
      <c r="AR63" s="203"/>
      <c r="AS63" s="203" t="s">
        <v>700</v>
      </c>
      <c r="AT63" s="633"/>
      <c r="AU63" s="481" t="s">
        <v>870</v>
      </c>
      <c r="AV63" s="645"/>
      <c r="AW63" s="450" t="s">
        <v>767</v>
      </c>
      <c r="AX63" s="464" t="s">
        <v>870</v>
      </c>
      <c r="AY63" s="456"/>
      <c r="AZ63" s="457"/>
      <c r="BD63" s="502"/>
      <c r="BE63" s="450"/>
      <c r="BF63" s="459">
        <v>1</v>
      </c>
      <c r="BG63" s="450"/>
    </row>
    <row r="64" spans="1:59" s="458" customFormat="1" ht="22.15" customHeight="1">
      <c r="A64" s="874">
        <f>A63+1</f>
        <v>39</v>
      </c>
      <c r="B64" s="632"/>
      <c r="C64" s="881" t="s">
        <v>951</v>
      </c>
      <c r="D64" s="874" t="s">
        <v>731</v>
      </c>
      <c r="E64" s="882">
        <f>J64+J65+F64+F65</f>
        <v>55.789999999999992</v>
      </c>
      <c r="F64" s="632">
        <v>3.55</v>
      </c>
      <c r="G64" s="632"/>
      <c r="H64" s="251"/>
      <c r="I64" s="455">
        <f t="shared" ref="I64:I65" si="14">J64+F64</f>
        <v>8.6499999999999986</v>
      </c>
      <c r="J64" s="455">
        <f t="shared" ref="J64:J65" si="15">SUM(M64:Q64)+SUM(S64:AP64)</f>
        <v>5.0999999999999996</v>
      </c>
      <c r="K64" s="455" t="s">
        <v>769</v>
      </c>
      <c r="L64" s="455" t="s">
        <v>769</v>
      </c>
      <c r="M64" s="632"/>
      <c r="N64" s="632"/>
      <c r="O64" s="632"/>
      <c r="P64" s="632"/>
      <c r="Q64" s="632"/>
      <c r="R64" s="632"/>
      <c r="S64" s="632">
        <v>2</v>
      </c>
      <c r="T64" s="632"/>
      <c r="U64" s="632"/>
      <c r="V64" s="632"/>
      <c r="W64" s="632"/>
      <c r="X64" s="632"/>
      <c r="Y64" s="632"/>
      <c r="Z64" s="632"/>
      <c r="AA64" s="632"/>
      <c r="AB64" s="632"/>
      <c r="AC64" s="632"/>
      <c r="AD64" s="632"/>
      <c r="AE64" s="632"/>
      <c r="AF64" s="632"/>
      <c r="AG64" s="632"/>
      <c r="AH64" s="632"/>
      <c r="AI64" s="632"/>
      <c r="AJ64" s="632"/>
      <c r="AK64" s="632"/>
      <c r="AL64" s="632"/>
      <c r="AM64" s="632"/>
      <c r="AN64" s="632">
        <v>3.1</v>
      </c>
      <c r="AO64" s="632"/>
      <c r="AP64" s="632"/>
      <c r="AQ64" s="627"/>
      <c r="AR64" s="627"/>
      <c r="AS64" s="627" t="s">
        <v>700</v>
      </c>
      <c r="AT64" s="632"/>
      <c r="AU64" s="883" t="s">
        <v>952</v>
      </c>
      <c r="AV64" s="672">
        <v>2022</v>
      </c>
      <c r="AW64" s="632" t="s">
        <v>767</v>
      </c>
      <c r="AX64" s="870" t="s">
        <v>952</v>
      </c>
      <c r="AZ64" s="457" t="s">
        <v>828</v>
      </c>
      <c r="BD64" s="632"/>
      <c r="BE64" s="632"/>
      <c r="BF64" s="872">
        <v>1</v>
      </c>
      <c r="BG64" s="874"/>
    </row>
    <row r="65" spans="1:59" s="458" customFormat="1" ht="73.150000000000006" customHeight="1">
      <c r="A65" s="874"/>
      <c r="B65" s="632"/>
      <c r="C65" s="881"/>
      <c r="D65" s="874"/>
      <c r="E65" s="882"/>
      <c r="F65" s="632">
        <f>9.14+2.2</f>
        <v>11.34</v>
      </c>
      <c r="G65" s="632"/>
      <c r="H65" s="251"/>
      <c r="I65" s="455">
        <f t="shared" si="14"/>
        <v>47.14</v>
      </c>
      <c r="J65" s="455">
        <f t="shared" si="15"/>
        <v>35.799999999999997</v>
      </c>
      <c r="K65" s="455" t="s">
        <v>953</v>
      </c>
      <c r="L65" s="455" t="s">
        <v>1433</v>
      </c>
      <c r="M65" s="632"/>
      <c r="N65" s="632">
        <v>0.5</v>
      </c>
      <c r="O65" s="632"/>
      <c r="P65" s="632">
        <v>5</v>
      </c>
      <c r="Q65" s="632">
        <v>5.28</v>
      </c>
      <c r="R65" s="632"/>
      <c r="S65" s="632">
        <v>11.52</v>
      </c>
      <c r="T65" s="632">
        <v>5</v>
      </c>
      <c r="U65" s="632"/>
      <c r="V65" s="632"/>
      <c r="W65" s="632">
        <v>1</v>
      </c>
      <c r="X65" s="632"/>
      <c r="Y65" s="632"/>
      <c r="Z65" s="632">
        <v>0.5</v>
      </c>
      <c r="AA65" s="632"/>
      <c r="AB65" s="632"/>
      <c r="AC65" s="632"/>
      <c r="AD65" s="632"/>
      <c r="AE65" s="632"/>
      <c r="AF65" s="632"/>
      <c r="AG65" s="632"/>
      <c r="AH65" s="632"/>
      <c r="AI65" s="632"/>
      <c r="AJ65" s="632"/>
      <c r="AK65" s="632"/>
      <c r="AL65" s="632"/>
      <c r="AM65" s="632"/>
      <c r="AN65" s="632">
        <v>7</v>
      </c>
      <c r="AO65" s="632"/>
      <c r="AP65" s="632"/>
      <c r="AQ65" s="627"/>
      <c r="AR65" s="627"/>
      <c r="AS65" s="627" t="s">
        <v>701</v>
      </c>
      <c r="AT65" s="632"/>
      <c r="AU65" s="883"/>
      <c r="AV65" s="673">
        <v>2021</v>
      </c>
      <c r="AW65" s="632" t="s">
        <v>767</v>
      </c>
      <c r="AX65" s="871"/>
      <c r="AZ65" s="457"/>
      <c r="BD65" s="632"/>
      <c r="BE65" s="632"/>
      <c r="BF65" s="873"/>
      <c r="BG65" s="874"/>
    </row>
    <row r="66" spans="1:59" s="492" customFormat="1" ht="24.95" customHeight="1">
      <c r="A66" s="542" t="s">
        <v>957</v>
      </c>
      <c r="B66" s="542"/>
      <c r="C66" s="490" t="s">
        <v>958</v>
      </c>
      <c r="D66" s="446"/>
      <c r="E66" s="455">
        <f>F66+J66</f>
        <v>0</v>
      </c>
      <c r="F66" s="487"/>
      <c r="G66" s="487"/>
      <c r="H66" s="487"/>
      <c r="I66" s="487"/>
      <c r="J66" s="435">
        <f>SUM(M66:AR66)</f>
        <v>0</v>
      </c>
      <c r="K66" s="435"/>
      <c r="L66" s="455" t="s">
        <v>1331</v>
      </c>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9"/>
      <c r="AQ66" s="489"/>
      <c r="AR66" s="489"/>
      <c r="AS66" s="486"/>
      <c r="AT66" s="490"/>
      <c r="AU66" s="491"/>
      <c r="AV66" s="486"/>
      <c r="BD66" s="486"/>
      <c r="BE66" s="494"/>
      <c r="BF66" s="494"/>
      <c r="BG66" s="493"/>
    </row>
    <row r="67" spans="1:59" s="749" customFormat="1" ht="40.15" customHeight="1">
      <c r="A67" s="741">
        <f>IF(C67="",0,MAX($A$6:A66)+1)</f>
        <v>40</v>
      </c>
      <c r="B67" s="742">
        <v>6</v>
      </c>
      <c r="C67" s="73" t="s">
        <v>1416</v>
      </c>
      <c r="D67" s="734" t="s">
        <v>729</v>
      </c>
      <c r="E67" s="730">
        <v>0.1</v>
      </c>
      <c r="F67" s="730"/>
      <c r="G67" s="730"/>
      <c r="H67" s="743">
        <f>I67-E67</f>
        <v>0</v>
      </c>
      <c r="I67" s="730">
        <f>J67+F67</f>
        <v>0.1</v>
      </c>
      <c r="J67" s="730">
        <f>SUM(M67:Q67)+SUM(S67:AP67)</f>
        <v>0.1</v>
      </c>
      <c r="K67" s="730" t="s">
        <v>1417</v>
      </c>
      <c r="L67" s="455" t="s">
        <v>11</v>
      </c>
      <c r="M67" s="730"/>
      <c r="N67" s="744"/>
      <c r="O67" s="744"/>
      <c r="P67" s="744"/>
      <c r="Q67" s="744">
        <v>0.1</v>
      </c>
      <c r="R67" s="744"/>
      <c r="S67" s="744"/>
      <c r="T67" s="744"/>
      <c r="U67" s="744"/>
      <c r="V67" s="744"/>
      <c r="W67" s="744"/>
      <c r="X67" s="744"/>
      <c r="Y67" s="744"/>
      <c r="Z67" s="744"/>
      <c r="AA67" s="744"/>
      <c r="AB67" s="744"/>
      <c r="AC67" s="744"/>
      <c r="AD67" s="744"/>
      <c r="AE67" s="744"/>
      <c r="AF67" s="744"/>
      <c r="AG67" s="744"/>
      <c r="AH67" s="744"/>
      <c r="AI67" s="744"/>
      <c r="AJ67" s="744"/>
      <c r="AK67" s="744"/>
      <c r="AL67" s="744"/>
      <c r="AM67" s="744"/>
      <c r="AN67" s="744"/>
      <c r="AO67" s="744"/>
      <c r="AP67" s="744"/>
      <c r="AQ67" s="744"/>
      <c r="AR67" s="744"/>
      <c r="AS67" s="730" t="s">
        <v>1418</v>
      </c>
      <c r="AT67" s="745" t="s">
        <v>1419</v>
      </c>
      <c r="AU67" s="745"/>
      <c r="AV67" s="745">
        <v>2021</v>
      </c>
      <c r="AW67" s="746" t="s">
        <v>767</v>
      </c>
      <c r="AX67" s="745" t="s">
        <v>870</v>
      </c>
      <c r="AY67" s="747" t="s">
        <v>827</v>
      </c>
      <c r="AZ67" s="748"/>
      <c r="BD67" s="741"/>
      <c r="BE67" s="741"/>
      <c r="BF67" s="750">
        <v>1</v>
      </c>
      <c r="BG67" s="741"/>
    </row>
    <row r="68" spans="1:59" s="717" customFormat="1" ht="24.95" customHeight="1">
      <c r="A68" s="542" t="s">
        <v>963</v>
      </c>
      <c r="B68" s="542"/>
      <c r="C68" s="449" t="s">
        <v>964</v>
      </c>
      <c r="D68" s="437"/>
      <c r="E68" s="455">
        <f>F68+J68</f>
        <v>0</v>
      </c>
      <c r="F68" s="496"/>
      <c r="G68" s="496"/>
      <c r="H68" s="496"/>
      <c r="I68" s="496"/>
      <c r="J68" s="435">
        <f>SUM(M68:AR68)</f>
        <v>0</v>
      </c>
      <c r="K68" s="435"/>
      <c r="L68" s="455" t="s">
        <v>1331</v>
      </c>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204"/>
      <c r="AQ68" s="204"/>
      <c r="AR68" s="204"/>
      <c r="AS68" s="437"/>
      <c r="AT68" s="483"/>
      <c r="AU68" s="439"/>
      <c r="AV68" s="437"/>
      <c r="BD68" s="437"/>
      <c r="BE68" s="429"/>
      <c r="BF68" s="429"/>
      <c r="BG68" s="428"/>
    </row>
    <row r="69" spans="1:59" s="749" customFormat="1" ht="70.5">
      <c r="A69" s="741">
        <f>IF(C69="",0,MAX($A$6:A68)+1)</f>
        <v>41</v>
      </c>
      <c r="B69" s="742">
        <v>1</v>
      </c>
      <c r="C69" s="751" t="s">
        <v>1453</v>
      </c>
      <c r="D69" s="745" t="s">
        <v>737</v>
      </c>
      <c r="E69" s="752">
        <v>4.83</v>
      </c>
      <c r="F69" s="752"/>
      <c r="G69" s="752"/>
      <c r="H69" s="743">
        <f>I69-E69</f>
        <v>0</v>
      </c>
      <c r="I69" s="730">
        <f>J69+F69</f>
        <v>4.83</v>
      </c>
      <c r="J69" s="730">
        <f>SUM(M69:Q69)+SUM(S69:AP69)</f>
        <v>4.83</v>
      </c>
      <c r="K69" s="730" t="s">
        <v>1421</v>
      </c>
      <c r="L69" s="455" t="s">
        <v>1421</v>
      </c>
      <c r="M69" s="752"/>
      <c r="N69" s="752">
        <v>0.92</v>
      </c>
      <c r="O69" s="752"/>
      <c r="P69" s="752">
        <v>0.16</v>
      </c>
      <c r="Q69" s="752">
        <v>0.28999999999999998</v>
      </c>
      <c r="R69" s="752"/>
      <c r="S69" s="752"/>
      <c r="T69" s="752"/>
      <c r="U69" s="752"/>
      <c r="V69" s="752"/>
      <c r="W69" s="752"/>
      <c r="X69" s="752">
        <v>0.05</v>
      </c>
      <c r="Y69" s="752"/>
      <c r="Z69" s="752">
        <v>3.36</v>
      </c>
      <c r="AA69" s="752"/>
      <c r="AB69" s="752"/>
      <c r="AC69" s="752"/>
      <c r="AD69" s="752"/>
      <c r="AE69" s="752">
        <v>0.05</v>
      </c>
      <c r="AF69" s="752"/>
      <c r="AG69" s="752"/>
      <c r="AH69" s="752"/>
      <c r="AI69" s="752"/>
      <c r="AJ69" s="752"/>
      <c r="AK69" s="752"/>
      <c r="AL69" s="752"/>
      <c r="AM69" s="752"/>
      <c r="AN69" s="752"/>
      <c r="AO69" s="752"/>
      <c r="AP69" s="752"/>
      <c r="AQ69" s="752"/>
      <c r="AR69" s="752"/>
      <c r="AS69" s="752" t="s">
        <v>1418</v>
      </c>
      <c r="AT69" s="745"/>
      <c r="AU69" s="745" t="s">
        <v>866</v>
      </c>
      <c r="AV69" s="745">
        <v>2021</v>
      </c>
      <c r="AW69" s="753" t="s">
        <v>767</v>
      </c>
      <c r="AX69" s="753" t="s">
        <v>866</v>
      </c>
      <c r="AY69" s="747" t="s">
        <v>827</v>
      </c>
      <c r="AZ69" s="748"/>
      <c r="BD69" s="741"/>
      <c r="BE69" s="741"/>
      <c r="BF69" s="750">
        <v>1</v>
      </c>
      <c r="BG69" s="741"/>
    </row>
    <row r="70" spans="1:59" s="749" customFormat="1" ht="55.15" customHeight="1">
      <c r="A70" s="741">
        <f>A69+1</f>
        <v>42</v>
      </c>
      <c r="B70" s="745"/>
      <c r="C70" s="751" t="s">
        <v>1422</v>
      </c>
      <c r="D70" s="745" t="s">
        <v>737</v>
      </c>
      <c r="E70" s="752">
        <v>0.15</v>
      </c>
      <c r="F70" s="752"/>
      <c r="G70" s="752"/>
      <c r="H70" s="743"/>
      <c r="I70" s="730"/>
      <c r="J70" s="730">
        <f>SUM(M70:Q70)+SUM(S70:AP70)</f>
        <v>0.15</v>
      </c>
      <c r="K70" s="730"/>
      <c r="L70" s="455" t="s">
        <v>775</v>
      </c>
      <c r="M70" s="752"/>
      <c r="N70" s="752">
        <v>0.12</v>
      </c>
      <c r="O70" s="752"/>
      <c r="P70" s="752">
        <v>0.03</v>
      </c>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2"/>
      <c r="AS70" s="730" t="s">
        <v>1423</v>
      </c>
      <c r="AT70" s="745"/>
      <c r="AU70" s="745"/>
      <c r="AV70" s="745">
        <v>2020</v>
      </c>
      <c r="AW70" s="745" t="s">
        <v>761</v>
      </c>
      <c r="AX70" s="745"/>
      <c r="AY70" s="747"/>
      <c r="AZ70" s="748"/>
      <c r="BD70" s="741"/>
      <c r="BE70" s="741"/>
      <c r="BF70" s="750">
        <v>1</v>
      </c>
      <c r="BG70" s="741"/>
    </row>
    <row r="71" spans="1:59" ht="24.95" customHeight="1">
      <c r="A71" s="440" t="s">
        <v>1381</v>
      </c>
      <c r="B71" s="440"/>
      <c r="C71" s="445" t="s">
        <v>972</v>
      </c>
      <c r="D71" s="446"/>
      <c r="E71" s="455">
        <f>F71+J71</f>
        <v>0</v>
      </c>
      <c r="F71" s="487"/>
      <c r="G71" s="487"/>
      <c r="H71" s="487"/>
      <c r="I71" s="487"/>
      <c r="J71" s="455">
        <f t="shared" ref="J71:J83" si="16">SUM(M71:Q71)+SUM(S71:AP71)</f>
        <v>0</v>
      </c>
      <c r="K71" s="455" t="s">
        <v>425</v>
      </c>
      <c r="L71" s="455" t="s">
        <v>1331</v>
      </c>
      <c r="M71" s="487"/>
      <c r="N71" s="487"/>
      <c r="O71" s="487"/>
      <c r="P71" s="487"/>
      <c r="Q71" s="487"/>
      <c r="R71" s="487"/>
      <c r="S71" s="487"/>
      <c r="T71" s="487"/>
      <c r="U71" s="487"/>
      <c r="V71" s="487"/>
      <c r="W71" s="487"/>
      <c r="X71" s="487"/>
      <c r="Y71" s="487"/>
      <c r="Z71" s="487"/>
      <c r="AA71" s="487"/>
      <c r="AB71" s="487"/>
      <c r="AC71" s="487"/>
      <c r="AD71" s="487"/>
      <c r="AE71" s="487"/>
      <c r="AF71" s="487"/>
      <c r="AG71" s="487"/>
      <c r="AH71" s="487"/>
      <c r="AI71" s="487"/>
      <c r="AJ71" s="487"/>
      <c r="AK71" s="487"/>
      <c r="AL71" s="487"/>
      <c r="AM71" s="487"/>
      <c r="AN71" s="487"/>
      <c r="AO71" s="487"/>
      <c r="AP71" s="489"/>
      <c r="AQ71" s="489"/>
      <c r="AR71" s="489"/>
      <c r="AS71" s="444"/>
      <c r="AT71" s="438"/>
      <c r="AU71" s="437"/>
      <c r="AV71" s="643"/>
      <c r="BD71" s="437"/>
      <c r="BE71" s="429"/>
      <c r="BF71" s="429"/>
      <c r="BG71" s="428"/>
    </row>
    <row r="72" spans="1:59" s="458" customFormat="1" ht="39" customHeight="1">
      <c r="A72" s="632">
        <f>A70+1</f>
        <v>43</v>
      </c>
      <c r="B72" s="481"/>
      <c r="C72" s="478" t="s">
        <v>988</v>
      </c>
      <c r="D72" s="633" t="s">
        <v>735</v>
      </c>
      <c r="E72" s="253">
        <v>1.2E-2</v>
      </c>
      <c r="F72" s="253">
        <v>1.2E-2</v>
      </c>
      <c r="G72" s="455"/>
      <c r="H72" s="251">
        <f t="shared" ref="H72:H76" si="17">I72-E72</f>
        <v>0</v>
      </c>
      <c r="I72" s="455">
        <f t="shared" ref="I72:I76" si="18">J72+F72</f>
        <v>1.2E-2</v>
      </c>
      <c r="J72" s="455"/>
      <c r="K72" s="455" t="s">
        <v>425</v>
      </c>
      <c r="L72" s="455" t="s">
        <v>735</v>
      </c>
      <c r="M72" s="455"/>
      <c r="N72" s="253"/>
      <c r="O72" s="253"/>
      <c r="P72" s="253"/>
      <c r="Q72" s="253"/>
      <c r="R72" s="203"/>
      <c r="S72" s="203"/>
      <c r="T72" s="454"/>
      <c r="U72" s="454"/>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454" t="s">
        <v>705</v>
      </c>
      <c r="AT72" s="453"/>
      <c r="AU72" s="453"/>
      <c r="AV72" s="645">
        <v>2021</v>
      </c>
      <c r="AW72" s="464" t="s">
        <v>767</v>
      </c>
      <c r="AX72" s="464"/>
      <c r="AY72" s="456" t="s">
        <v>827</v>
      </c>
      <c r="AZ72" s="457"/>
      <c r="BD72" s="502"/>
      <c r="BE72" s="450"/>
      <c r="BF72" s="459">
        <v>1</v>
      </c>
      <c r="BG72" s="450"/>
    </row>
    <row r="73" spans="1:59" s="458" customFormat="1" ht="70.5">
      <c r="A73" s="632">
        <f>A72+1</f>
        <v>44</v>
      </c>
      <c r="B73" s="481"/>
      <c r="C73" s="478" t="s">
        <v>989</v>
      </c>
      <c r="D73" s="633" t="s">
        <v>735</v>
      </c>
      <c r="E73" s="455">
        <v>1.2E-2</v>
      </c>
      <c r="F73" s="455">
        <v>1.2E-2</v>
      </c>
      <c r="G73" s="455"/>
      <c r="H73" s="251">
        <f t="shared" si="17"/>
        <v>0</v>
      </c>
      <c r="I73" s="455">
        <f t="shared" si="18"/>
        <v>1.2E-2</v>
      </c>
      <c r="J73" s="455">
        <f t="shared" si="16"/>
        <v>0</v>
      </c>
      <c r="K73" s="455" t="s">
        <v>425</v>
      </c>
      <c r="L73" s="455" t="s">
        <v>735</v>
      </c>
      <c r="M73" s="455"/>
      <c r="N73" s="203"/>
      <c r="O73" s="203"/>
      <c r="P73" s="203"/>
      <c r="Q73" s="203"/>
      <c r="R73" s="454"/>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454"/>
      <c r="AQ73" s="454"/>
      <c r="AR73" s="454"/>
      <c r="AS73" s="454" t="s">
        <v>705</v>
      </c>
      <c r="AT73" s="453" t="s">
        <v>990</v>
      </c>
      <c r="AU73" s="453" t="s">
        <v>991</v>
      </c>
      <c r="AV73" s="645">
        <v>2021</v>
      </c>
      <c r="AW73" s="462" t="s">
        <v>767</v>
      </c>
      <c r="AX73" s="462" t="s">
        <v>991</v>
      </c>
      <c r="AY73" s="456">
        <f ca="1">+AX73+AY73</f>
        <v>0</v>
      </c>
      <c r="AZ73" s="457"/>
      <c r="BD73" s="502"/>
      <c r="BE73" s="450"/>
      <c r="BF73" s="459">
        <v>1</v>
      </c>
      <c r="BG73" s="450"/>
    </row>
    <row r="74" spans="1:59" s="458" customFormat="1" ht="70.5">
      <c r="A74" s="632">
        <f>A73+1</f>
        <v>45</v>
      </c>
      <c r="B74" s="453"/>
      <c r="C74" s="452" t="s">
        <v>992</v>
      </c>
      <c r="D74" s="633" t="s">
        <v>735</v>
      </c>
      <c r="E74" s="455">
        <v>5.7999999999999996E-3</v>
      </c>
      <c r="F74" s="455"/>
      <c r="G74" s="455">
        <v>5.7999999999999996E-3</v>
      </c>
      <c r="H74" s="251">
        <f t="shared" si="17"/>
        <v>0</v>
      </c>
      <c r="I74" s="455">
        <f t="shared" si="18"/>
        <v>5.7999999999999996E-3</v>
      </c>
      <c r="J74" s="455">
        <f t="shared" si="16"/>
        <v>5.7999999999999996E-3</v>
      </c>
      <c r="K74" s="455" t="s">
        <v>425</v>
      </c>
      <c r="L74" s="455" t="s">
        <v>252</v>
      </c>
      <c r="M74" s="455"/>
      <c r="N74" s="203">
        <v>5.7999999999999996E-3</v>
      </c>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454"/>
      <c r="AQ74" s="454"/>
      <c r="AR74" s="454"/>
      <c r="AS74" s="455" t="s">
        <v>704</v>
      </c>
      <c r="AT74" s="453" t="s">
        <v>993</v>
      </c>
      <c r="AU74" s="453" t="s">
        <v>978</v>
      </c>
      <c r="AV74" s="645">
        <v>2021</v>
      </c>
      <c r="AW74" s="450" t="s">
        <v>767</v>
      </c>
      <c r="AX74" s="464" t="s">
        <v>978</v>
      </c>
      <c r="AY74" s="456" t="s">
        <v>827</v>
      </c>
      <c r="AZ74" s="457"/>
      <c r="BD74" s="502"/>
      <c r="BE74" s="450"/>
      <c r="BF74" s="459">
        <v>1</v>
      </c>
      <c r="BG74" s="450"/>
    </row>
    <row r="75" spans="1:59" s="458" customFormat="1" ht="70.5">
      <c r="A75" s="632">
        <f t="shared" ref="A75:A76" si="19">A74+1</f>
        <v>46</v>
      </c>
      <c r="B75" s="451"/>
      <c r="C75" s="478" t="s">
        <v>994</v>
      </c>
      <c r="D75" s="633" t="s">
        <v>735</v>
      </c>
      <c r="E75" s="455">
        <v>1.44E-2</v>
      </c>
      <c r="F75" s="455"/>
      <c r="G75" s="455">
        <v>1.44E-2</v>
      </c>
      <c r="H75" s="251">
        <f t="shared" si="17"/>
        <v>0</v>
      </c>
      <c r="I75" s="455">
        <f t="shared" si="18"/>
        <v>1.44E-2</v>
      </c>
      <c r="J75" s="455">
        <f t="shared" si="16"/>
        <v>1.44E-2</v>
      </c>
      <c r="K75" s="455" t="s">
        <v>425</v>
      </c>
      <c r="L75" s="455" t="s">
        <v>739</v>
      </c>
      <c r="M75" s="455"/>
      <c r="N75" s="253"/>
      <c r="O75" s="253"/>
      <c r="P75" s="253"/>
      <c r="Q75" s="253"/>
      <c r="R75" s="203"/>
      <c r="S75" s="203"/>
      <c r="T75" s="253"/>
      <c r="U75" s="253"/>
      <c r="V75" s="253"/>
      <c r="W75" s="253"/>
      <c r="X75" s="253"/>
      <c r="Y75" s="253"/>
      <c r="Z75" s="253"/>
      <c r="AA75" s="253"/>
      <c r="AB75" s="253"/>
      <c r="AC75" s="253"/>
      <c r="AD75" s="253"/>
      <c r="AE75" s="253"/>
      <c r="AF75" s="253"/>
      <c r="AG75" s="253"/>
      <c r="AH75" s="253"/>
      <c r="AI75" s="253"/>
      <c r="AJ75" s="253"/>
      <c r="AK75" s="253"/>
      <c r="AL75" s="253"/>
      <c r="AM75" s="253"/>
      <c r="AN75" s="253">
        <v>1.44E-2</v>
      </c>
      <c r="AO75" s="253"/>
      <c r="AP75" s="454"/>
      <c r="AQ75" s="454"/>
      <c r="AR75" s="454"/>
      <c r="AS75" s="455" t="s">
        <v>704</v>
      </c>
      <c r="AT75" s="453" t="s">
        <v>995</v>
      </c>
      <c r="AU75" s="453" t="s">
        <v>991</v>
      </c>
      <c r="AV75" s="645">
        <v>2021</v>
      </c>
      <c r="AW75" s="450" t="s">
        <v>767</v>
      </c>
      <c r="AX75" s="464" t="s">
        <v>866</v>
      </c>
      <c r="AY75" s="456" t="s">
        <v>827</v>
      </c>
      <c r="AZ75" s="457"/>
      <c r="BD75" s="502"/>
      <c r="BE75" s="450"/>
      <c r="BF75" s="459">
        <v>1</v>
      </c>
      <c r="BG75" s="450"/>
    </row>
    <row r="76" spans="1:59" s="458" customFormat="1" ht="70.5">
      <c r="A76" s="632">
        <f t="shared" si="19"/>
        <v>47</v>
      </c>
      <c r="B76" s="451"/>
      <c r="C76" s="452" t="s">
        <v>996</v>
      </c>
      <c r="D76" s="453" t="s">
        <v>735</v>
      </c>
      <c r="E76" s="455">
        <v>0.1</v>
      </c>
      <c r="F76" s="454"/>
      <c r="G76" s="455">
        <v>0.1</v>
      </c>
      <c r="H76" s="251">
        <f t="shared" si="17"/>
        <v>0</v>
      </c>
      <c r="I76" s="455">
        <f t="shared" si="18"/>
        <v>0.1</v>
      </c>
      <c r="J76" s="455">
        <f t="shared" si="16"/>
        <v>0.1</v>
      </c>
      <c r="K76" s="455" t="s">
        <v>425</v>
      </c>
      <c r="L76" s="455" t="s">
        <v>739</v>
      </c>
      <c r="M76" s="454"/>
      <c r="N76" s="203"/>
      <c r="O76" s="203"/>
      <c r="P76" s="203"/>
      <c r="Q76" s="203"/>
      <c r="R76" s="477"/>
      <c r="S76" s="477"/>
      <c r="T76" s="203"/>
      <c r="U76" s="203"/>
      <c r="V76" s="203"/>
      <c r="W76" s="203"/>
      <c r="X76" s="203"/>
      <c r="Y76" s="203"/>
      <c r="Z76" s="203"/>
      <c r="AA76" s="203"/>
      <c r="AB76" s="203"/>
      <c r="AC76" s="203"/>
      <c r="AD76" s="203"/>
      <c r="AE76" s="203"/>
      <c r="AF76" s="203"/>
      <c r="AG76" s="203"/>
      <c r="AH76" s="203"/>
      <c r="AI76" s="203"/>
      <c r="AJ76" s="203"/>
      <c r="AK76" s="203"/>
      <c r="AL76" s="203"/>
      <c r="AM76" s="203"/>
      <c r="AN76" s="203">
        <v>0.1</v>
      </c>
      <c r="AO76" s="203"/>
      <c r="AP76" s="454"/>
      <c r="AQ76" s="454"/>
      <c r="AR76" s="454"/>
      <c r="AS76" s="455" t="s">
        <v>1263</v>
      </c>
      <c r="AT76" s="453" t="s">
        <v>997</v>
      </c>
      <c r="AU76" s="453" t="s">
        <v>866</v>
      </c>
      <c r="AV76" s="645">
        <v>2021</v>
      </c>
      <c r="AW76" s="464" t="s">
        <v>767</v>
      </c>
      <c r="AX76" s="464" t="s">
        <v>866</v>
      </c>
      <c r="AY76" s="456" t="s">
        <v>827</v>
      </c>
      <c r="AZ76" s="457"/>
      <c r="BD76" s="502"/>
      <c r="BE76" s="450"/>
      <c r="BF76" s="459">
        <v>1</v>
      </c>
      <c r="BG76" s="450"/>
    </row>
    <row r="77" spans="1:59" s="492" customFormat="1" ht="24.95" customHeight="1">
      <c r="A77" s="440" t="s">
        <v>1382</v>
      </c>
      <c r="B77" s="440"/>
      <c r="C77" s="490" t="s">
        <v>1021</v>
      </c>
      <c r="D77" s="446"/>
      <c r="E77" s="455">
        <f>F77+J77</f>
        <v>0</v>
      </c>
      <c r="F77" s="487"/>
      <c r="G77" s="487"/>
      <c r="H77" s="487"/>
      <c r="I77" s="487"/>
      <c r="J77" s="455">
        <f t="shared" si="16"/>
        <v>0</v>
      </c>
      <c r="K77" s="455" t="s">
        <v>425</v>
      </c>
      <c r="L77" s="455" t="s">
        <v>1331</v>
      </c>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7"/>
      <c r="AL77" s="487"/>
      <c r="AM77" s="487"/>
      <c r="AN77" s="487"/>
      <c r="AO77" s="487"/>
      <c r="AP77" s="489"/>
      <c r="AQ77" s="489"/>
      <c r="AR77" s="489"/>
      <c r="AS77" s="486"/>
      <c r="AT77" s="490"/>
      <c r="AU77" s="486"/>
      <c r="AV77" s="646"/>
      <c r="BD77" s="486"/>
      <c r="BE77" s="494"/>
      <c r="BF77" s="494"/>
      <c r="BG77" s="493"/>
    </row>
    <row r="78" spans="1:59" s="458" customFormat="1" ht="24.95" customHeight="1">
      <c r="A78" s="632">
        <f>A76+1</f>
        <v>48</v>
      </c>
      <c r="B78" s="451"/>
      <c r="C78" s="461" t="s">
        <v>1028</v>
      </c>
      <c r="D78" s="633" t="s">
        <v>734</v>
      </c>
      <c r="E78" s="455">
        <v>0.5</v>
      </c>
      <c r="F78" s="455"/>
      <c r="G78" s="455">
        <v>0.5</v>
      </c>
      <c r="H78" s="251">
        <f t="shared" ref="H78:H79" si="20">I78-E78</f>
        <v>0</v>
      </c>
      <c r="I78" s="455">
        <f t="shared" ref="I78:I80" si="21">J78+F78</f>
        <v>0.5</v>
      </c>
      <c r="J78" s="455">
        <f t="shared" si="16"/>
        <v>0.5</v>
      </c>
      <c r="K78" s="455" t="s">
        <v>425</v>
      </c>
      <c r="L78" s="455" t="s">
        <v>1</v>
      </c>
      <c r="M78" s="455"/>
      <c r="N78" s="253"/>
      <c r="O78" s="253"/>
      <c r="P78" s="455">
        <v>0.5</v>
      </c>
      <c r="Q78" s="253"/>
      <c r="R78" s="203"/>
      <c r="S78" s="20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455" t="s">
        <v>697</v>
      </c>
      <c r="AT78" s="453" t="s">
        <v>1029</v>
      </c>
      <c r="AU78" s="453" t="s">
        <v>766</v>
      </c>
      <c r="AV78" s="645">
        <v>2021</v>
      </c>
      <c r="AW78" s="462" t="s">
        <v>767</v>
      </c>
      <c r="AX78" s="453" t="s">
        <v>870</v>
      </c>
      <c r="AY78" s="456" t="s">
        <v>827</v>
      </c>
      <c r="AZ78" s="457"/>
      <c r="BD78" s="502"/>
      <c r="BE78" s="450"/>
      <c r="BF78" s="459">
        <v>1</v>
      </c>
      <c r="BG78" s="450"/>
    </row>
    <row r="79" spans="1:59" s="458" customFormat="1" ht="24.95" customHeight="1">
      <c r="A79" s="632">
        <f>A78+1</f>
        <v>49</v>
      </c>
      <c r="B79" s="451"/>
      <c r="C79" s="478" t="s">
        <v>1030</v>
      </c>
      <c r="D79" s="633" t="s">
        <v>734</v>
      </c>
      <c r="E79" s="455">
        <v>0.5</v>
      </c>
      <c r="F79" s="455"/>
      <c r="G79" s="455">
        <v>0.5</v>
      </c>
      <c r="H79" s="251">
        <f t="shared" si="20"/>
        <v>0</v>
      </c>
      <c r="I79" s="455">
        <f t="shared" si="21"/>
        <v>0.5</v>
      </c>
      <c r="J79" s="455">
        <f t="shared" si="16"/>
        <v>0.5</v>
      </c>
      <c r="K79" s="455" t="s">
        <v>425</v>
      </c>
      <c r="L79" s="455" t="s">
        <v>425</v>
      </c>
      <c r="M79" s="455"/>
      <c r="N79" s="253"/>
      <c r="O79" s="253"/>
      <c r="P79" s="455"/>
      <c r="Q79" s="253"/>
      <c r="R79" s="203"/>
      <c r="S79" s="203">
        <v>0.5</v>
      </c>
      <c r="T79" s="455"/>
      <c r="U79" s="455"/>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3"/>
      <c r="AR79" s="253"/>
      <c r="AS79" s="455" t="s">
        <v>697</v>
      </c>
      <c r="AT79" s="453" t="s">
        <v>1031</v>
      </c>
      <c r="AU79" s="453" t="s">
        <v>766</v>
      </c>
      <c r="AV79" s="645">
        <v>2021</v>
      </c>
      <c r="AW79" s="462" t="s">
        <v>767</v>
      </c>
      <c r="AX79" s="453" t="s">
        <v>870</v>
      </c>
      <c r="AY79" s="456" t="s">
        <v>827</v>
      </c>
      <c r="AZ79" s="457"/>
      <c r="BD79" s="502"/>
      <c r="BE79" s="450"/>
      <c r="BF79" s="459">
        <v>1</v>
      </c>
      <c r="BG79" s="450"/>
    </row>
    <row r="80" spans="1:59" s="458" customFormat="1" ht="24.95" customHeight="1">
      <c r="A80" s="632">
        <f t="shared" ref="A80:A83" si="22">A79+1</f>
        <v>50</v>
      </c>
      <c r="B80" s="451">
        <v>1</v>
      </c>
      <c r="C80" s="452" t="s">
        <v>1035</v>
      </c>
      <c r="D80" s="453" t="s">
        <v>734</v>
      </c>
      <c r="E80" s="722">
        <v>0.3</v>
      </c>
      <c r="F80" s="454"/>
      <c r="G80" s="454"/>
      <c r="H80" s="251">
        <f>I80-E80</f>
        <v>0</v>
      </c>
      <c r="I80" s="455">
        <f t="shared" si="21"/>
        <v>0.3</v>
      </c>
      <c r="J80" s="455">
        <f t="shared" si="16"/>
        <v>0.3</v>
      </c>
      <c r="K80" s="455" t="s">
        <v>425</v>
      </c>
      <c r="L80" s="455" t="s">
        <v>1</v>
      </c>
      <c r="M80" s="455"/>
      <c r="N80" s="203"/>
      <c r="O80" s="203"/>
      <c r="P80" s="454">
        <v>0.3</v>
      </c>
      <c r="Q80" s="203"/>
      <c r="R80" s="477"/>
      <c r="S80" s="477"/>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454"/>
      <c r="AQ80" s="454"/>
      <c r="AR80" s="454"/>
      <c r="AS80" s="454" t="s">
        <v>702</v>
      </c>
      <c r="AT80" s="453" t="s">
        <v>1036</v>
      </c>
      <c r="AU80" s="453"/>
      <c r="AV80" s="645">
        <v>2021</v>
      </c>
      <c r="AW80" s="453" t="s">
        <v>767</v>
      </c>
      <c r="AX80" s="453" t="s">
        <v>808</v>
      </c>
      <c r="AY80" s="456" t="s">
        <v>827</v>
      </c>
      <c r="AZ80" s="457"/>
      <c r="BD80" s="502"/>
      <c r="BE80" s="450"/>
      <c r="BF80" s="459">
        <v>1</v>
      </c>
      <c r="BG80" s="450"/>
    </row>
    <row r="81" spans="1:59" ht="24.95" customHeight="1">
      <c r="A81" s="632">
        <f t="shared" si="22"/>
        <v>51</v>
      </c>
      <c r="B81" s="633">
        <v>4</v>
      </c>
      <c r="C81" s="483" t="s">
        <v>1037</v>
      </c>
      <c r="D81" s="481" t="s">
        <v>734</v>
      </c>
      <c r="E81" s="455">
        <v>0.75480000000000003</v>
      </c>
      <c r="F81" s="482">
        <v>2.0799999999999999E-2</v>
      </c>
      <c r="G81" s="482"/>
      <c r="H81" s="251">
        <f>I81-E81</f>
        <v>0</v>
      </c>
      <c r="I81" s="482">
        <v>0.75480000000000003</v>
      </c>
      <c r="J81" s="455">
        <f t="shared" si="16"/>
        <v>0.73399999999999999</v>
      </c>
      <c r="K81" s="455" t="s">
        <v>425</v>
      </c>
      <c r="L81" s="455" t="s">
        <v>1</v>
      </c>
      <c r="M81" s="482"/>
      <c r="N81" s="482"/>
      <c r="O81" s="482"/>
      <c r="P81" s="482">
        <v>0.73399999999999999</v>
      </c>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204"/>
      <c r="AQ81" s="204"/>
      <c r="AR81" s="204"/>
      <c r="AS81" s="437" t="s">
        <v>700</v>
      </c>
      <c r="AT81" s="483"/>
      <c r="AU81" s="437"/>
      <c r="AV81" s="645">
        <v>2021</v>
      </c>
      <c r="AW81" s="415" t="s">
        <v>761</v>
      </c>
      <c r="AX81" s="415" t="s">
        <v>870</v>
      </c>
      <c r="AY81" s="415" t="s">
        <v>827</v>
      </c>
      <c r="BD81" s="437"/>
      <c r="BE81" s="429"/>
      <c r="BF81" s="429">
        <v>1</v>
      </c>
      <c r="BG81" s="428"/>
    </row>
    <row r="82" spans="1:59" s="458" customFormat="1" ht="24.95" customHeight="1">
      <c r="A82" s="632">
        <f t="shared" si="22"/>
        <v>52</v>
      </c>
      <c r="B82" s="632">
        <v>15</v>
      </c>
      <c r="C82" s="473" t="s">
        <v>1039</v>
      </c>
      <c r="D82" s="632" t="s">
        <v>734</v>
      </c>
      <c r="E82" s="722">
        <v>0.35</v>
      </c>
      <c r="F82" s="454"/>
      <c r="G82" s="454"/>
      <c r="H82" s="251">
        <f>I82-E82</f>
        <v>0</v>
      </c>
      <c r="I82" s="455">
        <f>J82+F82</f>
        <v>0.35</v>
      </c>
      <c r="J82" s="455">
        <f t="shared" si="16"/>
        <v>0.35</v>
      </c>
      <c r="K82" s="455" t="s">
        <v>425</v>
      </c>
      <c r="L82" s="455" t="s">
        <v>252</v>
      </c>
      <c r="M82" s="454"/>
      <c r="N82" s="454">
        <v>0.35</v>
      </c>
      <c r="O82" s="454"/>
      <c r="P82" s="454"/>
      <c r="Q82" s="454"/>
      <c r="R82" s="477"/>
      <c r="S82" s="477"/>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t="s">
        <v>703</v>
      </c>
      <c r="AT82" s="627" t="s">
        <v>1040</v>
      </c>
      <c r="AU82" s="453"/>
      <c r="AV82" s="645">
        <v>2020</v>
      </c>
      <c r="AW82" s="453" t="s">
        <v>761</v>
      </c>
      <c r="AX82" s="453" t="s">
        <v>808</v>
      </c>
      <c r="AY82" s="456"/>
      <c r="AZ82" s="457"/>
      <c r="BD82" s="502"/>
      <c r="BE82" s="450"/>
      <c r="BF82" s="459">
        <v>1</v>
      </c>
      <c r="BG82" s="450"/>
    </row>
    <row r="83" spans="1:59" s="458" customFormat="1" ht="24.95" customHeight="1">
      <c r="A83" s="632">
        <f t="shared" si="22"/>
        <v>53</v>
      </c>
      <c r="B83" s="451">
        <v>21</v>
      </c>
      <c r="C83" s="478" t="s">
        <v>1041</v>
      </c>
      <c r="D83" s="479" t="s">
        <v>734</v>
      </c>
      <c r="E83" s="724">
        <v>1.5</v>
      </c>
      <c r="F83" s="455"/>
      <c r="G83" s="203"/>
      <c r="H83" s="251">
        <f>I83-E83</f>
        <v>0</v>
      </c>
      <c r="I83" s="455">
        <f>J83+F83</f>
        <v>1.5</v>
      </c>
      <c r="J83" s="455">
        <f t="shared" si="16"/>
        <v>1.5</v>
      </c>
      <c r="K83" s="455" t="s">
        <v>425</v>
      </c>
      <c r="L83" s="455" t="s">
        <v>764</v>
      </c>
      <c r="M83" s="455"/>
      <c r="N83" s="203"/>
      <c r="O83" s="203"/>
      <c r="P83" s="203">
        <v>0.33</v>
      </c>
      <c r="Q83" s="203"/>
      <c r="R83" s="203"/>
      <c r="S83" s="203"/>
      <c r="T83" s="203">
        <v>1.17</v>
      </c>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454" t="s">
        <v>705</v>
      </c>
      <c r="AT83" s="453"/>
      <c r="AU83" s="453"/>
      <c r="AV83" s="645">
        <v>2020</v>
      </c>
      <c r="AW83" s="463" t="s">
        <v>767</v>
      </c>
      <c r="AX83" s="463" t="s">
        <v>808</v>
      </c>
      <c r="AY83" s="456"/>
      <c r="AZ83" s="457"/>
      <c r="BD83" s="502"/>
      <c r="BE83" s="450"/>
      <c r="BF83" s="459">
        <v>1</v>
      </c>
      <c r="BG83" s="450"/>
    </row>
    <row r="84" spans="1:59" s="492" customFormat="1" ht="24.95" customHeight="1">
      <c r="A84" s="440" t="s">
        <v>1383</v>
      </c>
      <c r="B84" s="440"/>
      <c r="C84" s="490" t="s">
        <v>1066</v>
      </c>
      <c r="D84" s="446"/>
      <c r="E84" s="577"/>
      <c r="F84" s="487"/>
      <c r="G84" s="487"/>
      <c r="H84" s="487"/>
      <c r="I84" s="487"/>
      <c r="J84" s="455">
        <f t="shared" ref="J84:J99" si="23">SUM(M84:Q84)+SUM(S84:AP84)</f>
        <v>0</v>
      </c>
      <c r="K84" s="455" t="s">
        <v>425</v>
      </c>
      <c r="L84" s="455" t="s">
        <v>1331</v>
      </c>
      <c r="M84" s="487"/>
      <c r="N84" s="487"/>
      <c r="O84" s="487"/>
      <c r="P84" s="487"/>
      <c r="Q84" s="487"/>
      <c r="R84" s="487"/>
      <c r="S84" s="487"/>
      <c r="T84" s="487"/>
      <c r="U84" s="487"/>
      <c r="V84" s="487"/>
      <c r="W84" s="487"/>
      <c r="X84" s="487"/>
      <c r="Y84" s="487"/>
      <c r="Z84" s="487"/>
      <c r="AA84" s="487"/>
      <c r="AB84" s="487"/>
      <c r="AC84" s="487"/>
      <c r="AD84" s="487"/>
      <c r="AE84" s="487"/>
      <c r="AF84" s="487"/>
      <c r="AG84" s="487"/>
      <c r="AH84" s="487"/>
      <c r="AI84" s="487"/>
      <c r="AJ84" s="487"/>
      <c r="AK84" s="487"/>
      <c r="AL84" s="487"/>
      <c r="AM84" s="487"/>
      <c r="AN84" s="487"/>
      <c r="AO84" s="487"/>
      <c r="AP84" s="489"/>
      <c r="AQ84" s="489"/>
      <c r="AR84" s="489"/>
      <c r="AS84" s="486"/>
      <c r="AT84" s="490"/>
      <c r="AU84" s="486"/>
      <c r="AV84" s="646"/>
      <c r="BD84" s="486"/>
      <c r="BE84" s="494"/>
      <c r="BF84" s="494"/>
      <c r="BG84" s="493"/>
    </row>
    <row r="85" spans="1:59" s="458" customFormat="1" ht="55.15" customHeight="1">
      <c r="A85" s="632">
        <f>A83+1</f>
        <v>54</v>
      </c>
      <c r="B85" s="451">
        <v>29</v>
      </c>
      <c r="C85" s="452" t="s">
        <v>1067</v>
      </c>
      <c r="D85" s="453" t="s">
        <v>1068</v>
      </c>
      <c r="E85" s="722">
        <v>0.84619999999999995</v>
      </c>
      <c r="F85" s="454"/>
      <c r="G85" s="454"/>
      <c r="H85" s="251">
        <f>I85-E85</f>
        <v>0</v>
      </c>
      <c r="I85" s="455">
        <f>J85+F85</f>
        <v>0.84619999999999995</v>
      </c>
      <c r="J85" s="455">
        <f t="shared" si="23"/>
        <v>0.84619999999999995</v>
      </c>
      <c r="K85" s="455" t="s">
        <v>425</v>
      </c>
      <c r="L85" s="455" t="s">
        <v>1</v>
      </c>
      <c r="M85" s="454"/>
      <c r="N85" s="454"/>
      <c r="O85" s="454"/>
      <c r="P85" s="454">
        <v>0.84619999999999995</v>
      </c>
      <c r="Q85" s="454"/>
      <c r="R85" s="477"/>
      <c r="S85" s="477"/>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t="s">
        <v>704</v>
      </c>
      <c r="AT85" s="453"/>
      <c r="AU85" s="453"/>
      <c r="AV85" s="645">
        <v>2021</v>
      </c>
      <c r="AW85" s="453" t="s">
        <v>767</v>
      </c>
      <c r="AX85" s="453" t="s">
        <v>808</v>
      </c>
      <c r="AY85" s="456" t="s">
        <v>827</v>
      </c>
      <c r="AZ85" s="457"/>
      <c r="BD85" s="502"/>
      <c r="BE85" s="450"/>
      <c r="BF85" s="459">
        <v>1</v>
      </c>
      <c r="BG85" s="450"/>
    </row>
    <row r="86" spans="1:59" s="458" customFormat="1" ht="69" customHeight="1">
      <c r="A86" s="632">
        <f>A85+1</f>
        <v>55</v>
      </c>
      <c r="B86" s="451">
        <v>34</v>
      </c>
      <c r="C86" s="478" t="s">
        <v>1069</v>
      </c>
      <c r="D86" s="633" t="s">
        <v>1068</v>
      </c>
      <c r="E86" s="455">
        <v>0.58350000000000002</v>
      </c>
      <c r="F86" s="455"/>
      <c r="G86" s="455"/>
      <c r="H86" s="251">
        <f>I86-E86</f>
        <v>0</v>
      </c>
      <c r="I86" s="455">
        <f>J86+F86</f>
        <v>0.58350000000000002</v>
      </c>
      <c r="J86" s="455">
        <f t="shared" si="23"/>
        <v>0.58350000000000002</v>
      </c>
      <c r="K86" s="455" t="s">
        <v>425</v>
      </c>
      <c r="L86" s="455" t="s">
        <v>425</v>
      </c>
      <c r="M86" s="455"/>
      <c r="N86" s="253"/>
      <c r="O86" s="253"/>
      <c r="P86" s="253"/>
      <c r="Q86" s="253"/>
      <c r="R86" s="477"/>
      <c r="S86" s="477">
        <v>0.58350000000000002</v>
      </c>
      <c r="T86" s="455"/>
      <c r="U86" s="455"/>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455" t="s">
        <v>699</v>
      </c>
      <c r="AT86" s="453" t="s">
        <v>1070</v>
      </c>
      <c r="AU86" s="453" t="s">
        <v>866</v>
      </c>
      <c r="AV86" s="645">
        <v>2021</v>
      </c>
      <c r="AW86" s="463" t="s">
        <v>767</v>
      </c>
      <c r="AX86" s="463" t="s">
        <v>866</v>
      </c>
      <c r="AY86" s="456" t="s">
        <v>827</v>
      </c>
      <c r="AZ86" s="457" t="s">
        <v>874</v>
      </c>
      <c r="BD86" s="502"/>
      <c r="BE86" s="450"/>
      <c r="BF86" s="459">
        <v>1</v>
      </c>
      <c r="BG86" s="450"/>
    </row>
    <row r="87" spans="1:59" s="458" customFormat="1" ht="40.15" customHeight="1">
      <c r="A87" s="632">
        <f>A86+1</f>
        <v>56</v>
      </c>
      <c r="B87" s="453">
        <v>20</v>
      </c>
      <c r="C87" s="561" t="s">
        <v>1071</v>
      </c>
      <c r="D87" s="479" t="s">
        <v>1068</v>
      </c>
      <c r="E87" s="724">
        <v>3</v>
      </c>
      <c r="F87" s="454"/>
      <c r="G87" s="203">
        <v>1</v>
      </c>
      <c r="H87" s="251">
        <f>I87-E87</f>
        <v>0</v>
      </c>
      <c r="I87" s="455">
        <f>J87+F87</f>
        <v>3</v>
      </c>
      <c r="J87" s="455">
        <f t="shared" si="23"/>
        <v>3</v>
      </c>
      <c r="K87" s="455" t="s">
        <v>425</v>
      </c>
      <c r="L87" s="455" t="s">
        <v>1442</v>
      </c>
      <c r="M87" s="454"/>
      <c r="N87" s="203"/>
      <c r="O87" s="203"/>
      <c r="P87" s="504"/>
      <c r="Q87" s="203"/>
      <c r="R87" s="203"/>
      <c r="S87" s="504">
        <v>0.98</v>
      </c>
      <c r="T87" s="203">
        <v>2.02</v>
      </c>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454" t="s">
        <v>705</v>
      </c>
      <c r="AT87" s="453" t="s">
        <v>1072</v>
      </c>
      <c r="AU87" s="479"/>
      <c r="AV87" s="645">
        <v>2020</v>
      </c>
      <c r="AW87" s="453" t="s">
        <v>761</v>
      </c>
      <c r="AX87" s="453" t="s">
        <v>911</v>
      </c>
      <c r="AY87" s="456"/>
      <c r="AZ87" s="457"/>
      <c r="BD87" s="502"/>
      <c r="BE87" s="450"/>
      <c r="BF87" s="459">
        <v>1</v>
      </c>
      <c r="BG87" s="450"/>
    </row>
    <row r="88" spans="1:59" s="492" customFormat="1" ht="24.95" customHeight="1">
      <c r="A88" s="493" t="s">
        <v>1458</v>
      </c>
      <c r="B88" s="494"/>
      <c r="C88" s="494" t="s">
        <v>1080</v>
      </c>
      <c r="D88" s="494"/>
      <c r="E88" s="455">
        <f>F88+J88</f>
        <v>0</v>
      </c>
      <c r="F88" s="567"/>
      <c r="G88" s="567"/>
      <c r="H88" s="567"/>
      <c r="I88" s="567"/>
      <c r="J88" s="455"/>
      <c r="K88" s="455" t="s">
        <v>425</v>
      </c>
      <c r="L88" s="455" t="s">
        <v>1331</v>
      </c>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7"/>
      <c r="AM88" s="567"/>
      <c r="AN88" s="567"/>
      <c r="AO88" s="567"/>
      <c r="AP88" s="567"/>
      <c r="AQ88" s="567"/>
      <c r="AR88" s="567"/>
      <c r="AS88" s="493"/>
      <c r="AT88" s="494"/>
      <c r="AU88" s="493"/>
      <c r="AV88" s="569"/>
      <c r="BD88" s="486"/>
      <c r="BE88" s="494"/>
      <c r="BF88" s="494"/>
      <c r="BG88" s="493"/>
    </row>
    <row r="89" spans="1:59" s="458" customFormat="1" ht="24.95" customHeight="1">
      <c r="A89" s="632">
        <f>A87+1</f>
        <v>57</v>
      </c>
      <c r="B89" s="453"/>
      <c r="C89" s="452" t="s">
        <v>1082</v>
      </c>
      <c r="D89" s="453" t="s">
        <v>736</v>
      </c>
      <c r="E89" s="722">
        <v>0.16</v>
      </c>
      <c r="F89" s="453"/>
      <c r="G89" s="453"/>
      <c r="H89" s="251">
        <f>I89-E89</f>
        <v>0</v>
      </c>
      <c r="I89" s="455">
        <f>J89+F89</f>
        <v>0.16</v>
      </c>
      <c r="J89" s="455">
        <f t="shared" si="23"/>
        <v>0.16</v>
      </c>
      <c r="K89" s="455" t="s">
        <v>425</v>
      </c>
      <c r="L89" s="455" t="s">
        <v>1443</v>
      </c>
      <c r="M89" s="453"/>
      <c r="N89" s="453"/>
      <c r="O89" s="453"/>
      <c r="P89" s="453"/>
      <c r="Q89" s="453"/>
      <c r="R89" s="453"/>
      <c r="S89" s="453"/>
      <c r="T89" s="453"/>
      <c r="U89" s="453"/>
      <c r="V89" s="453"/>
      <c r="W89" s="453"/>
      <c r="X89" s="453"/>
      <c r="Y89" s="453"/>
      <c r="Z89" s="453"/>
      <c r="AA89" s="453">
        <v>0.06</v>
      </c>
      <c r="AB89" s="453"/>
      <c r="AC89" s="453"/>
      <c r="AD89" s="453"/>
      <c r="AE89" s="453"/>
      <c r="AF89" s="453"/>
      <c r="AG89" s="453"/>
      <c r="AH89" s="453"/>
      <c r="AI89" s="453"/>
      <c r="AJ89" s="453"/>
      <c r="AK89" s="453"/>
      <c r="AL89" s="453"/>
      <c r="AM89" s="453"/>
      <c r="AN89" s="453">
        <v>0.1</v>
      </c>
      <c r="AO89" s="453"/>
      <c r="AP89" s="453"/>
      <c r="AQ89" s="453"/>
      <c r="AR89" s="453"/>
      <c r="AS89" s="453" t="s">
        <v>664</v>
      </c>
      <c r="AT89" s="453"/>
      <c r="AU89" s="453"/>
      <c r="AV89" s="645">
        <v>2022</v>
      </c>
      <c r="AW89" s="453" t="s">
        <v>767</v>
      </c>
      <c r="AX89" s="453" t="s">
        <v>803</v>
      </c>
      <c r="AY89" s="456"/>
      <c r="AZ89" s="457"/>
      <c r="BD89" s="502"/>
      <c r="BE89" s="450"/>
      <c r="BF89" s="459">
        <v>1</v>
      </c>
      <c r="BG89" s="450"/>
    </row>
    <row r="90" spans="1:59" s="458" customFormat="1" ht="24.95" customHeight="1">
      <c r="A90" s="632">
        <f>A89+1</f>
        <v>58</v>
      </c>
      <c r="B90" s="451">
        <v>6</v>
      </c>
      <c r="C90" s="543" t="s">
        <v>1083</v>
      </c>
      <c r="D90" s="479" t="s">
        <v>736</v>
      </c>
      <c r="E90" s="724">
        <f>F90+J90</f>
        <v>0.47</v>
      </c>
      <c r="F90" s="503">
        <v>0.11</v>
      </c>
      <c r="G90" s="203"/>
      <c r="H90" s="251">
        <f>I90-E90</f>
        <v>0</v>
      </c>
      <c r="I90" s="455">
        <f>J90+F90</f>
        <v>0.47</v>
      </c>
      <c r="J90" s="455">
        <f t="shared" si="23"/>
        <v>0.36</v>
      </c>
      <c r="K90" s="455" t="s">
        <v>425</v>
      </c>
      <c r="L90" s="455" t="s">
        <v>1</v>
      </c>
      <c r="M90" s="455"/>
      <c r="N90" s="203"/>
      <c r="O90" s="203"/>
      <c r="P90" s="203">
        <v>0.36</v>
      </c>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t="s">
        <v>702</v>
      </c>
      <c r="AT90" s="544" t="s">
        <v>1084</v>
      </c>
      <c r="AU90" s="564"/>
      <c r="AV90" s="645">
        <v>2022</v>
      </c>
      <c r="AW90" s="453" t="s">
        <v>767</v>
      </c>
      <c r="AX90" s="453" t="s">
        <v>808</v>
      </c>
      <c r="AY90" s="456"/>
      <c r="AZ90" s="457"/>
      <c r="BD90" s="502"/>
      <c r="BE90" s="450"/>
      <c r="BF90" s="459">
        <v>1</v>
      </c>
      <c r="BG90" s="450"/>
    </row>
    <row r="91" spans="1:59" ht="24.95" customHeight="1">
      <c r="A91" s="431" t="s">
        <v>1376</v>
      </c>
      <c r="B91" s="440"/>
      <c r="C91" s="661" t="s">
        <v>1102</v>
      </c>
      <c r="D91" s="448"/>
      <c r="E91" s="455">
        <f>F91+J91</f>
        <v>0</v>
      </c>
      <c r="F91" s="638"/>
      <c r="G91" s="487"/>
      <c r="H91" s="487"/>
      <c r="I91" s="487"/>
      <c r="J91" s="455">
        <f t="shared" si="23"/>
        <v>0</v>
      </c>
      <c r="K91" s="455" t="s">
        <v>425</v>
      </c>
      <c r="L91" s="455" t="s">
        <v>1331</v>
      </c>
      <c r="M91" s="487"/>
      <c r="N91" s="487"/>
      <c r="O91" s="487"/>
      <c r="P91" s="487"/>
      <c r="Q91" s="487"/>
      <c r="R91" s="487"/>
      <c r="S91" s="487"/>
      <c r="T91" s="487"/>
      <c r="U91" s="487"/>
      <c r="V91" s="487"/>
      <c r="W91" s="487"/>
      <c r="X91" s="487"/>
      <c r="Y91" s="487"/>
      <c r="Z91" s="487"/>
      <c r="AA91" s="487"/>
      <c r="AB91" s="487"/>
      <c r="AC91" s="487"/>
      <c r="AD91" s="487"/>
      <c r="AE91" s="487"/>
      <c r="AF91" s="487"/>
      <c r="AG91" s="487"/>
      <c r="AH91" s="487"/>
      <c r="AI91" s="487"/>
      <c r="AJ91" s="487"/>
      <c r="AK91" s="487"/>
      <c r="AL91" s="487"/>
      <c r="AM91" s="487"/>
      <c r="AN91" s="487"/>
      <c r="AO91" s="487"/>
      <c r="AP91" s="489"/>
      <c r="AQ91" s="489"/>
      <c r="AR91" s="489"/>
      <c r="AS91" s="437"/>
      <c r="AT91" s="438"/>
      <c r="AU91" s="437"/>
      <c r="AV91" s="643"/>
      <c r="BD91" s="437"/>
      <c r="BE91" s="429"/>
      <c r="BF91" s="429"/>
      <c r="BG91" s="428"/>
    </row>
    <row r="92" spans="1:59" s="458" customFormat="1" ht="69" customHeight="1">
      <c r="A92" s="632">
        <f>A90+1</f>
        <v>59</v>
      </c>
      <c r="B92" s="451"/>
      <c r="C92" s="461" t="s">
        <v>1121</v>
      </c>
      <c r="D92" s="633" t="s">
        <v>730</v>
      </c>
      <c r="E92" s="455">
        <v>0.05</v>
      </c>
      <c r="F92" s="455"/>
      <c r="G92" s="455">
        <v>0.05</v>
      </c>
      <c r="H92" s="251">
        <f t="shared" ref="H92:H102" si="24">I92-E92</f>
        <v>0</v>
      </c>
      <c r="I92" s="455">
        <f t="shared" ref="I92:I102" si="25">J92+F92</f>
        <v>0.05</v>
      </c>
      <c r="J92" s="455">
        <f t="shared" si="23"/>
        <v>0.05</v>
      </c>
      <c r="K92" s="455" t="s">
        <v>425</v>
      </c>
      <c r="L92" s="455" t="s">
        <v>425</v>
      </c>
      <c r="M92" s="455"/>
      <c r="N92" s="203"/>
      <c r="O92" s="203"/>
      <c r="P92" s="632"/>
      <c r="Q92" s="203"/>
      <c r="R92" s="203"/>
      <c r="S92" s="203">
        <v>0.05</v>
      </c>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454"/>
      <c r="AQ92" s="454"/>
      <c r="AR92" s="454"/>
      <c r="AS92" s="455" t="s">
        <v>697</v>
      </c>
      <c r="AT92" s="453" t="s">
        <v>1122</v>
      </c>
      <c r="AU92" s="453" t="s">
        <v>866</v>
      </c>
      <c r="AV92" s="645">
        <v>2021</v>
      </c>
      <c r="AW92" s="462" t="s">
        <v>767</v>
      </c>
      <c r="AX92" s="462" t="s">
        <v>866</v>
      </c>
      <c r="AY92" s="456" t="s">
        <v>827</v>
      </c>
      <c r="AZ92" s="457"/>
      <c r="BD92" s="502"/>
      <c r="BE92" s="450"/>
      <c r="BF92" s="459">
        <v>1</v>
      </c>
      <c r="BG92" s="450"/>
    </row>
    <row r="93" spans="1:59" s="457" customFormat="1" ht="24.95" customHeight="1">
      <c r="A93" s="632">
        <f>A92+1</f>
        <v>60</v>
      </c>
      <c r="B93" s="451"/>
      <c r="C93" s="478" t="s">
        <v>1123</v>
      </c>
      <c r="D93" s="633" t="s">
        <v>730</v>
      </c>
      <c r="E93" s="455">
        <v>0.05</v>
      </c>
      <c r="F93" s="455"/>
      <c r="G93" s="455">
        <v>0.05</v>
      </c>
      <c r="H93" s="251">
        <f t="shared" si="24"/>
        <v>0</v>
      </c>
      <c r="I93" s="455">
        <f t="shared" si="25"/>
        <v>0.05</v>
      </c>
      <c r="J93" s="455">
        <f t="shared" si="23"/>
        <v>0.05</v>
      </c>
      <c r="K93" s="455" t="s">
        <v>425</v>
      </c>
      <c r="L93" s="455" t="s">
        <v>735</v>
      </c>
      <c r="M93" s="455"/>
      <c r="N93" s="253"/>
      <c r="O93" s="253"/>
      <c r="P93" s="253"/>
      <c r="Q93" s="253"/>
      <c r="R93" s="477"/>
      <c r="S93" s="477"/>
      <c r="T93" s="253"/>
      <c r="U93" s="253"/>
      <c r="V93" s="253"/>
      <c r="W93" s="253"/>
      <c r="X93" s="253"/>
      <c r="Y93" s="253"/>
      <c r="Z93" s="253"/>
      <c r="AA93" s="253"/>
      <c r="AB93" s="253"/>
      <c r="AC93" s="253"/>
      <c r="AD93" s="253"/>
      <c r="AE93" s="253"/>
      <c r="AF93" s="253"/>
      <c r="AG93" s="253"/>
      <c r="AH93" s="253"/>
      <c r="AI93" s="253"/>
      <c r="AJ93" s="455">
        <v>0.05</v>
      </c>
      <c r="AK93" s="455"/>
      <c r="AL93" s="454"/>
      <c r="AM93" s="253"/>
      <c r="AN93" s="253"/>
      <c r="AO93" s="253"/>
      <c r="AP93" s="253"/>
      <c r="AQ93" s="253"/>
      <c r="AR93" s="253"/>
      <c r="AS93" s="455" t="s">
        <v>700</v>
      </c>
      <c r="AT93" s="453" t="s">
        <v>1124</v>
      </c>
      <c r="AU93" s="453"/>
      <c r="AV93" s="645">
        <v>2021</v>
      </c>
      <c r="AW93" s="450" t="s">
        <v>767</v>
      </c>
      <c r="AX93" s="464" t="s">
        <v>808</v>
      </c>
      <c r="AY93" s="456" t="s">
        <v>827</v>
      </c>
      <c r="BA93" s="458"/>
      <c r="BD93" s="502"/>
      <c r="BE93" s="571"/>
      <c r="BF93" s="459">
        <v>1</v>
      </c>
      <c r="BG93" s="450"/>
    </row>
    <row r="94" spans="1:59" s="458" customFormat="1" ht="55.15" customHeight="1">
      <c r="A94" s="632">
        <f t="shared" ref="A94:A101" si="26">A93+1</f>
        <v>61</v>
      </c>
      <c r="B94" s="460">
        <v>22</v>
      </c>
      <c r="C94" s="461" t="s">
        <v>1135</v>
      </c>
      <c r="D94" s="633" t="s">
        <v>730</v>
      </c>
      <c r="E94" s="455">
        <v>1.4999999999999999E-2</v>
      </c>
      <c r="F94" s="455"/>
      <c r="G94" s="455">
        <v>1.4999999999999999E-2</v>
      </c>
      <c r="H94" s="251">
        <f t="shared" si="24"/>
        <v>0</v>
      </c>
      <c r="I94" s="455">
        <f t="shared" si="25"/>
        <v>1.4999999999999999E-2</v>
      </c>
      <c r="J94" s="455">
        <f t="shared" si="23"/>
        <v>1.4999999999999999E-2</v>
      </c>
      <c r="K94" s="455" t="s">
        <v>425</v>
      </c>
      <c r="L94" s="455" t="s">
        <v>425</v>
      </c>
      <c r="M94" s="455"/>
      <c r="N94" s="203"/>
      <c r="O94" s="203"/>
      <c r="P94" s="203"/>
      <c r="Q94" s="203"/>
      <c r="R94" s="477"/>
      <c r="S94" s="477">
        <v>1.4999999999999999E-2</v>
      </c>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454"/>
      <c r="AQ94" s="454"/>
      <c r="AR94" s="454"/>
      <c r="AS94" s="455" t="s">
        <v>707</v>
      </c>
      <c r="AT94" s="453" t="s">
        <v>1136</v>
      </c>
      <c r="AU94" s="453" t="s">
        <v>766</v>
      </c>
      <c r="AV94" s="645">
        <v>2021</v>
      </c>
      <c r="AW94" s="453" t="s">
        <v>767</v>
      </c>
      <c r="AX94" s="453" t="s">
        <v>808</v>
      </c>
      <c r="AY94" s="456" t="s">
        <v>827</v>
      </c>
      <c r="AZ94" s="457"/>
      <c r="BD94" s="502"/>
      <c r="BE94" s="450"/>
      <c r="BF94" s="459">
        <v>1</v>
      </c>
      <c r="BG94" s="450"/>
    </row>
    <row r="95" spans="1:59" s="457" customFormat="1" ht="69" customHeight="1">
      <c r="A95" s="632">
        <f t="shared" si="26"/>
        <v>62</v>
      </c>
      <c r="B95" s="451"/>
      <c r="C95" s="478" t="s">
        <v>1137</v>
      </c>
      <c r="D95" s="633" t="s">
        <v>730</v>
      </c>
      <c r="E95" s="455">
        <v>0.03</v>
      </c>
      <c r="F95" s="455"/>
      <c r="G95" s="455">
        <v>0.03</v>
      </c>
      <c r="H95" s="251">
        <f t="shared" si="24"/>
        <v>4.0000000000000008E-2</v>
      </c>
      <c r="I95" s="455">
        <f t="shared" si="25"/>
        <v>7.0000000000000007E-2</v>
      </c>
      <c r="J95" s="455">
        <f t="shared" si="23"/>
        <v>7.0000000000000007E-2</v>
      </c>
      <c r="K95" s="455" t="s">
        <v>425</v>
      </c>
      <c r="L95" s="455" t="s">
        <v>1444</v>
      </c>
      <c r="M95" s="455"/>
      <c r="N95" s="253"/>
      <c r="O95" s="253"/>
      <c r="P95" s="253"/>
      <c r="Q95" s="455">
        <v>0.03</v>
      </c>
      <c r="R95" s="203"/>
      <c r="S95" s="203"/>
      <c r="T95" s="253"/>
      <c r="U95" s="253"/>
      <c r="V95" s="253"/>
      <c r="W95" s="253"/>
      <c r="X95" s="253"/>
      <c r="Y95" s="253"/>
      <c r="Z95" s="253"/>
      <c r="AA95" s="253"/>
      <c r="AB95" s="253"/>
      <c r="AC95" s="253"/>
      <c r="AD95" s="253"/>
      <c r="AE95" s="253"/>
      <c r="AF95" s="253"/>
      <c r="AG95" s="253"/>
      <c r="AH95" s="253"/>
      <c r="AI95" s="253"/>
      <c r="AJ95" s="253">
        <v>0.04</v>
      </c>
      <c r="AK95" s="253"/>
      <c r="AL95" s="253"/>
      <c r="AM95" s="253"/>
      <c r="AN95" s="253"/>
      <c r="AO95" s="253"/>
      <c r="AP95" s="253"/>
      <c r="AQ95" s="253"/>
      <c r="AR95" s="253"/>
      <c r="AS95" s="455" t="s">
        <v>699</v>
      </c>
      <c r="AT95" s="453" t="s">
        <v>1138</v>
      </c>
      <c r="AU95" s="453" t="s">
        <v>866</v>
      </c>
      <c r="AV95" s="645">
        <v>2021</v>
      </c>
      <c r="AW95" s="464" t="s">
        <v>767</v>
      </c>
      <c r="AX95" s="464" t="s">
        <v>866</v>
      </c>
      <c r="AY95" s="456" t="s">
        <v>827</v>
      </c>
      <c r="BA95" s="458"/>
      <c r="BD95" s="502"/>
      <c r="BE95" s="571"/>
      <c r="BF95" s="459">
        <v>1</v>
      </c>
      <c r="BG95" s="450"/>
    </row>
    <row r="96" spans="1:59" s="457" customFormat="1" ht="69" customHeight="1">
      <c r="A96" s="632">
        <f t="shared" si="26"/>
        <v>63</v>
      </c>
      <c r="B96" s="451">
        <v>14</v>
      </c>
      <c r="C96" s="452" t="s">
        <v>1139</v>
      </c>
      <c r="D96" s="453" t="s">
        <v>730</v>
      </c>
      <c r="E96" s="722">
        <v>0.04</v>
      </c>
      <c r="F96" s="454"/>
      <c r="G96" s="454"/>
      <c r="H96" s="251">
        <f t="shared" si="24"/>
        <v>0</v>
      </c>
      <c r="I96" s="455">
        <f t="shared" si="25"/>
        <v>0.04</v>
      </c>
      <c r="J96" s="455">
        <v>0.04</v>
      </c>
      <c r="K96" s="455" t="s">
        <v>425</v>
      </c>
      <c r="L96" s="455" t="s">
        <v>735</v>
      </c>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54"/>
      <c r="AJ96" s="454"/>
      <c r="AK96" s="454"/>
      <c r="AL96" s="454"/>
      <c r="AM96" s="454"/>
      <c r="AN96" s="454"/>
      <c r="AO96" s="454"/>
      <c r="AP96" s="454"/>
      <c r="AQ96" s="454"/>
      <c r="AR96" s="454"/>
      <c r="AS96" s="454" t="s">
        <v>699</v>
      </c>
      <c r="AT96" s="453"/>
      <c r="AU96" s="453" t="s">
        <v>808</v>
      </c>
      <c r="AV96" s="645">
        <v>2021</v>
      </c>
      <c r="AW96" s="464" t="s">
        <v>767</v>
      </c>
      <c r="AX96" s="464" t="s">
        <v>808</v>
      </c>
      <c r="AY96" s="456" t="s">
        <v>827</v>
      </c>
      <c r="BA96" s="458"/>
      <c r="BD96" s="502"/>
      <c r="BE96" s="571"/>
      <c r="BF96" s="459">
        <v>1</v>
      </c>
      <c r="BG96" s="450"/>
    </row>
    <row r="97" spans="1:823 1026:1847 2050:2871 3074:3895 4098:4919 5122:5943 6146:6967 7170:7991 8194:9015 9218:10039 10242:11063 11266:12087 12290:13111 13314:14135 14338:15159 15362:16183" s="457" customFormat="1" ht="24.95" customHeight="1">
      <c r="A97" s="632">
        <f t="shared" si="26"/>
        <v>64</v>
      </c>
      <c r="B97" s="451"/>
      <c r="C97" s="478" t="s">
        <v>1455</v>
      </c>
      <c r="D97" s="633" t="s">
        <v>730</v>
      </c>
      <c r="E97" s="455">
        <v>0.14599999999999999</v>
      </c>
      <c r="F97" s="455"/>
      <c r="G97" s="455">
        <v>0.14599999999999999</v>
      </c>
      <c r="H97" s="251">
        <f t="shared" si="24"/>
        <v>0</v>
      </c>
      <c r="I97" s="455">
        <f t="shared" si="25"/>
        <v>0.14599999999999999</v>
      </c>
      <c r="J97" s="455">
        <f t="shared" si="23"/>
        <v>0.14599999999999999</v>
      </c>
      <c r="K97" s="455" t="s">
        <v>425</v>
      </c>
      <c r="L97" s="455" t="s">
        <v>1445</v>
      </c>
      <c r="M97" s="455"/>
      <c r="N97" s="253"/>
      <c r="O97" s="253"/>
      <c r="P97" s="253"/>
      <c r="Q97" s="253"/>
      <c r="R97" s="203"/>
      <c r="S97" s="203"/>
      <c r="T97" s="253"/>
      <c r="U97" s="253"/>
      <c r="V97" s="253"/>
      <c r="W97" s="253"/>
      <c r="X97" s="253"/>
      <c r="Y97" s="253"/>
      <c r="Z97" s="253"/>
      <c r="AA97" s="253"/>
      <c r="AB97" s="253"/>
      <c r="AC97" s="253"/>
      <c r="AD97" s="253"/>
      <c r="AE97" s="253"/>
      <c r="AF97" s="253"/>
      <c r="AG97" s="253"/>
      <c r="AH97" s="253"/>
      <c r="AI97" s="253"/>
      <c r="AJ97" s="455">
        <v>0.14599999999999999</v>
      </c>
      <c r="AK97" s="455"/>
      <c r="AL97" s="253"/>
      <c r="AM97" s="253"/>
      <c r="AN97" s="253"/>
      <c r="AO97" s="253"/>
      <c r="AP97" s="253"/>
      <c r="AQ97" s="253"/>
      <c r="AR97" s="253"/>
      <c r="AS97" s="455" t="s">
        <v>699</v>
      </c>
      <c r="AT97" s="453" t="s">
        <v>1141</v>
      </c>
      <c r="AU97" s="453"/>
      <c r="AV97" s="645">
        <v>2021</v>
      </c>
      <c r="AW97" s="464" t="s">
        <v>767</v>
      </c>
      <c r="AX97" s="464" t="s">
        <v>911</v>
      </c>
      <c r="AY97" s="456" t="s">
        <v>827</v>
      </c>
      <c r="BA97" s="458"/>
      <c r="BD97" s="502"/>
      <c r="BE97" s="571"/>
      <c r="BF97" s="459">
        <v>1</v>
      </c>
      <c r="BG97" s="450"/>
    </row>
    <row r="98" spans="1:823 1026:1847 2050:2871 3074:3895 4098:4919 5122:5943 6146:6967 7170:7991 8194:9015 9218:10039 10242:11063 11266:12087 12290:13111 13314:14135 14338:15159 15362:16183" s="458" customFormat="1" ht="69" customHeight="1">
      <c r="A98" s="632">
        <f t="shared" si="26"/>
        <v>65</v>
      </c>
      <c r="B98" s="451">
        <v>14</v>
      </c>
      <c r="C98" s="478" t="s">
        <v>1155</v>
      </c>
      <c r="D98" s="479" t="s">
        <v>730</v>
      </c>
      <c r="E98" s="724">
        <v>0.03</v>
      </c>
      <c r="F98" s="455"/>
      <c r="G98" s="203"/>
      <c r="H98" s="251">
        <f t="shared" si="24"/>
        <v>0</v>
      </c>
      <c r="I98" s="455">
        <f t="shared" si="25"/>
        <v>0.03</v>
      </c>
      <c r="J98" s="455">
        <f t="shared" si="23"/>
        <v>0.03</v>
      </c>
      <c r="K98" s="455" t="s">
        <v>425</v>
      </c>
      <c r="L98" s="455" t="s">
        <v>1</v>
      </c>
      <c r="M98" s="455"/>
      <c r="N98" s="203"/>
      <c r="O98" s="203"/>
      <c r="P98" s="203">
        <v>0.03</v>
      </c>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t="s">
        <v>698</v>
      </c>
      <c r="AT98" s="453" t="s">
        <v>1156</v>
      </c>
      <c r="AU98" s="564" t="s">
        <v>866</v>
      </c>
      <c r="AV98" s="645">
        <v>2020</v>
      </c>
      <c r="AW98" s="462" t="s">
        <v>767</v>
      </c>
      <c r="AX98" s="462" t="s">
        <v>866</v>
      </c>
      <c r="AY98" s="456"/>
      <c r="AZ98" s="457"/>
      <c r="BD98" s="502"/>
      <c r="BE98" s="450"/>
      <c r="BF98" s="459">
        <v>1</v>
      </c>
      <c r="BG98" s="450"/>
    </row>
    <row r="99" spans="1:823 1026:1847 2050:2871 3074:3895 4098:4919 5122:5943 6146:6967 7170:7991 8194:9015 9218:10039 10242:11063 11266:12087 12290:13111 13314:14135 14338:15159 15362:16183" s="458" customFormat="1" ht="69" customHeight="1">
      <c r="A99" s="632">
        <f t="shared" si="26"/>
        <v>66</v>
      </c>
      <c r="B99" s="451">
        <v>18</v>
      </c>
      <c r="C99" s="478" t="s">
        <v>1157</v>
      </c>
      <c r="D99" s="479" t="s">
        <v>730</v>
      </c>
      <c r="E99" s="724">
        <v>0.03</v>
      </c>
      <c r="F99" s="455"/>
      <c r="G99" s="203"/>
      <c r="H99" s="251">
        <f t="shared" si="24"/>
        <v>7.9999999999999863E-4</v>
      </c>
      <c r="I99" s="455">
        <f t="shared" si="25"/>
        <v>3.0799999999999998E-2</v>
      </c>
      <c r="J99" s="455">
        <f t="shared" si="23"/>
        <v>3.0799999999999998E-2</v>
      </c>
      <c r="K99" s="455" t="s">
        <v>425</v>
      </c>
      <c r="L99" s="455" t="s">
        <v>1446</v>
      </c>
      <c r="M99" s="455"/>
      <c r="N99" s="203">
        <v>8.0000000000000004E-4</v>
      </c>
      <c r="O99" s="203"/>
      <c r="P99" s="203"/>
      <c r="Q99" s="203">
        <v>0.03</v>
      </c>
      <c r="R99" s="477"/>
      <c r="S99" s="477"/>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t="s">
        <v>698</v>
      </c>
      <c r="AT99" s="453" t="s">
        <v>1158</v>
      </c>
      <c r="AU99" s="564" t="s">
        <v>866</v>
      </c>
      <c r="AV99" s="645">
        <v>2020</v>
      </c>
      <c r="AW99" s="462" t="s">
        <v>767</v>
      </c>
      <c r="AX99" s="462" t="s">
        <v>866</v>
      </c>
      <c r="AY99" s="456"/>
      <c r="AZ99" s="457"/>
      <c r="BD99" s="502"/>
      <c r="BE99" s="450"/>
      <c r="BF99" s="459">
        <v>1</v>
      </c>
      <c r="BG99" s="450"/>
    </row>
    <row r="100" spans="1:823 1026:1847 2050:2871 3074:3895 4098:4919 5122:5943 6146:6967 7170:7991 8194:9015 9218:10039 10242:11063 11266:12087 12290:13111 13314:14135 14338:15159 15362:16183" s="457" customFormat="1" ht="69" customHeight="1">
      <c r="A100" s="632">
        <f t="shared" si="26"/>
        <v>67</v>
      </c>
      <c r="B100" s="451">
        <v>12</v>
      </c>
      <c r="C100" s="452" t="s">
        <v>1162</v>
      </c>
      <c r="D100" s="453" t="s">
        <v>730</v>
      </c>
      <c r="E100" s="722">
        <v>0.03</v>
      </c>
      <c r="F100" s="454"/>
      <c r="G100" s="454"/>
      <c r="H100" s="251">
        <f t="shared" si="24"/>
        <v>0</v>
      </c>
      <c r="I100" s="455">
        <f t="shared" si="25"/>
        <v>0.03</v>
      </c>
      <c r="J100" s="455">
        <f t="shared" ref="J100:J129" si="27">SUM(M100:Q100)+SUM(S100:AP100)</f>
        <v>0.03</v>
      </c>
      <c r="K100" s="455" t="s">
        <v>425</v>
      </c>
      <c r="L100" s="455" t="s">
        <v>425</v>
      </c>
      <c r="M100" s="454"/>
      <c r="N100" s="454"/>
      <c r="O100" s="454"/>
      <c r="P100" s="454"/>
      <c r="Q100" s="454"/>
      <c r="R100" s="454"/>
      <c r="S100" s="454">
        <v>0.03</v>
      </c>
      <c r="T100" s="454"/>
      <c r="U100" s="454"/>
      <c r="V100" s="454"/>
      <c r="W100" s="454"/>
      <c r="X100" s="454"/>
      <c r="Y100" s="454"/>
      <c r="Z100" s="454"/>
      <c r="AA100" s="454"/>
      <c r="AB100" s="454"/>
      <c r="AC100" s="454"/>
      <c r="AD100" s="454"/>
      <c r="AE100" s="454"/>
      <c r="AF100" s="454"/>
      <c r="AG100" s="454"/>
      <c r="AH100" s="454"/>
      <c r="AI100" s="454"/>
      <c r="AJ100" s="454"/>
      <c r="AK100" s="454"/>
      <c r="AL100" s="454"/>
      <c r="AM100" s="454"/>
      <c r="AN100" s="454"/>
      <c r="AO100" s="454"/>
      <c r="AP100" s="454"/>
      <c r="AQ100" s="454"/>
      <c r="AR100" s="454"/>
      <c r="AS100" s="454" t="s">
        <v>699</v>
      </c>
      <c r="AT100" s="453"/>
      <c r="AU100" s="453" t="s">
        <v>866</v>
      </c>
      <c r="AV100" s="645">
        <v>2020</v>
      </c>
      <c r="AW100" s="463" t="s">
        <v>767</v>
      </c>
      <c r="AX100" s="463" t="s">
        <v>866</v>
      </c>
      <c r="AY100" s="456"/>
      <c r="BA100" s="458"/>
      <c r="BD100" s="502"/>
      <c r="BE100" s="571"/>
      <c r="BF100" s="459">
        <v>1</v>
      </c>
      <c r="BG100" s="450"/>
    </row>
    <row r="101" spans="1:823 1026:1847 2050:2871 3074:3895 4098:4919 5122:5943 6146:6967 7170:7991 8194:9015 9218:10039 10242:11063 11266:12087 12290:13111 13314:14135 14338:15159 15362:16183" s="458" customFormat="1" ht="69" customHeight="1">
      <c r="A101" s="632">
        <f t="shared" si="26"/>
        <v>68</v>
      </c>
      <c r="B101" s="451"/>
      <c r="C101" s="478" t="s">
        <v>1163</v>
      </c>
      <c r="D101" s="479" t="s">
        <v>730</v>
      </c>
      <c r="E101" s="724">
        <v>0.05</v>
      </c>
      <c r="F101" s="455"/>
      <c r="G101" s="203">
        <v>0.05</v>
      </c>
      <c r="H101" s="251">
        <f t="shared" si="24"/>
        <v>0</v>
      </c>
      <c r="I101" s="455">
        <f t="shared" si="25"/>
        <v>0.05</v>
      </c>
      <c r="J101" s="455">
        <f t="shared" si="27"/>
        <v>0.05</v>
      </c>
      <c r="K101" s="455" t="s">
        <v>425</v>
      </c>
      <c r="L101" s="455" t="s">
        <v>11</v>
      </c>
      <c r="M101" s="455"/>
      <c r="N101" s="203"/>
      <c r="O101" s="203"/>
      <c r="P101" s="203"/>
      <c r="Q101" s="203">
        <v>0.05</v>
      </c>
      <c r="R101" s="477"/>
      <c r="S101" s="477"/>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t="s">
        <v>701</v>
      </c>
      <c r="AT101" s="453" t="s">
        <v>1164</v>
      </c>
      <c r="AU101" s="564" t="s">
        <v>866</v>
      </c>
      <c r="AV101" s="645">
        <v>2020</v>
      </c>
      <c r="AW101" s="464" t="s">
        <v>767</v>
      </c>
      <c r="AX101" s="464" t="s">
        <v>866</v>
      </c>
      <c r="AY101" s="456"/>
      <c r="AZ101" s="457"/>
      <c r="BD101" s="502"/>
      <c r="BE101" s="450"/>
      <c r="BF101" s="459">
        <v>1</v>
      </c>
      <c r="BG101" s="450"/>
    </row>
    <row r="102" spans="1:823 1026:1847 2050:2871 3074:3895 4098:4919 5122:5943 6146:6967 7170:7991 8194:9015 9218:10039 10242:11063 11266:12087 12290:13111 13314:14135 14338:15159 15362:16183" s="458" customFormat="1" ht="69" customHeight="1">
      <c r="A102" s="632">
        <f>A101+1</f>
        <v>69</v>
      </c>
      <c r="B102" s="481"/>
      <c r="C102" s="478" t="s">
        <v>1165</v>
      </c>
      <c r="D102" s="479" t="s">
        <v>730</v>
      </c>
      <c r="E102" s="724">
        <v>0.05</v>
      </c>
      <c r="F102" s="455"/>
      <c r="G102" s="203">
        <v>0.05</v>
      </c>
      <c r="H102" s="251">
        <f t="shared" si="24"/>
        <v>0</v>
      </c>
      <c r="I102" s="455">
        <f t="shared" si="25"/>
        <v>0.05</v>
      </c>
      <c r="J102" s="455">
        <f t="shared" si="27"/>
        <v>0.05</v>
      </c>
      <c r="K102" s="455" t="s">
        <v>425</v>
      </c>
      <c r="L102" s="455" t="s">
        <v>11</v>
      </c>
      <c r="M102" s="455"/>
      <c r="N102" s="203"/>
      <c r="O102" s="203"/>
      <c r="P102" s="203"/>
      <c r="Q102" s="203">
        <v>0.05</v>
      </c>
      <c r="R102" s="477"/>
      <c r="S102" s="477"/>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t="s">
        <v>701</v>
      </c>
      <c r="AT102" s="453" t="s">
        <v>1166</v>
      </c>
      <c r="AU102" s="564" t="s">
        <v>866</v>
      </c>
      <c r="AV102" s="645">
        <v>2020</v>
      </c>
      <c r="AW102" s="464" t="s">
        <v>767</v>
      </c>
      <c r="AX102" s="464" t="s">
        <v>866</v>
      </c>
      <c r="AY102" s="456"/>
      <c r="AZ102" s="457"/>
      <c r="BD102" s="502"/>
      <c r="BE102" s="450"/>
      <c r="BF102" s="459">
        <v>1</v>
      </c>
      <c r="BG102" s="450"/>
    </row>
    <row r="103" spans="1:823 1026:1847 2050:2871 3074:3895 4098:4919 5122:5943 6146:6967 7170:7991 8194:9015 9218:10039 10242:11063 11266:12087 12290:13111 13314:14135 14338:15159 15362:16183" s="421" customFormat="1" ht="24.95" customHeight="1">
      <c r="A103" s="431" t="s">
        <v>1088</v>
      </c>
      <c r="B103" s="440"/>
      <c r="C103" s="670" t="s">
        <v>1183</v>
      </c>
      <c r="D103" s="448"/>
      <c r="E103" s="455">
        <f>F103+J103</f>
        <v>0</v>
      </c>
      <c r="F103" s="638"/>
      <c r="G103" s="487"/>
      <c r="H103" s="487"/>
      <c r="I103" s="487"/>
      <c r="J103" s="455">
        <f t="shared" si="27"/>
        <v>0</v>
      </c>
      <c r="K103" s="455" t="s">
        <v>425</v>
      </c>
      <c r="L103" s="455" t="s">
        <v>1331</v>
      </c>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c r="AH103" s="487"/>
      <c r="AI103" s="487"/>
      <c r="AJ103" s="487"/>
      <c r="AK103" s="487"/>
      <c r="AL103" s="487"/>
      <c r="AM103" s="487"/>
      <c r="AN103" s="487"/>
      <c r="AO103" s="487"/>
      <c r="AP103" s="487"/>
      <c r="AQ103" s="489"/>
      <c r="AR103" s="489"/>
      <c r="AS103" s="621"/>
      <c r="AT103" s="438"/>
      <c r="AU103" s="431"/>
      <c r="AV103" s="646"/>
      <c r="AW103" s="492"/>
      <c r="AX103" s="492"/>
      <c r="AY103" s="492"/>
      <c r="AZ103" s="492"/>
      <c r="BA103" s="492"/>
      <c r="BB103" s="492"/>
      <c r="BC103" s="492"/>
      <c r="BD103" s="486"/>
      <c r="BE103" s="494"/>
      <c r="BF103" s="494"/>
      <c r="BG103" s="493"/>
      <c r="IX103" s="492"/>
      <c r="KS103" s="492"/>
      <c r="KT103" s="492"/>
      <c r="KU103" s="492"/>
      <c r="KV103" s="492"/>
      <c r="KW103" s="492"/>
      <c r="KX103" s="492"/>
      <c r="KY103" s="492"/>
      <c r="ST103" s="492"/>
      <c r="UO103" s="492"/>
      <c r="UP103" s="492"/>
      <c r="UQ103" s="492"/>
      <c r="UR103" s="492"/>
      <c r="US103" s="492"/>
      <c r="UT103" s="492"/>
      <c r="UU103" s="492"/>
      <c r="ACP103" s="492"/>
      <c r="AEK103" s="492"/>
      <c r="AEL103" s="492"/>
      <c r="AEM103" s="492"/>
      <c r="AEN103" s="492"/>
      <c r="AEO103" s="492"/>
      <c r="AEP103" s="492"/>
      <c r="AEQ103" s="492"/>
      <c r="AML103" s="492"/>
      <c r="AOG103" s="492"/>
      <c r="AOH103" s="492"/>
      <c r="AOI103" s="492"/>
      <c r="AOJ103" s="492"/>
      <c r="AOK103" s="492"/>
      <c r="AOL103" s="492"/>
      <c r="AOM103" s="492"/>
      <c r="AWH103" s="492"/>
      <c r="AYC103" s="492"/>
      <c r="AYD103" s="492"/>
      <c r="AYE103" s="492"/>
      <c r="AYF103" s="492"/>
      <c r="AYG103" s="492"/>
      <c r="AYH103" s="492"/>
      <c r="AYI103" s="492"/>
      <c r="BGD103" s="492"/>
      <c r="BHY103" s="492"/>
      <c r="BHZ103" s="492"/>
      <c r="BIA103" s="492"/>
      <c r="BIB103" s="492"/>
      <c r="BIC103" s="492"/>
      <c r="BID103" s="492"/>
      <c r="BIE103" s="492"/>
      <c r="BPZ103" s="492"/>
      <c r="BRU103" s="492"/>
      <c r="BRV103" s="492"/>
      <c r="BRW103" s="492"/>
      <c r="BRX103" s="492"/>
      <c r="BRY103" s="492"/>
      <c r="BRZ103" s="492"/>
      <c r="BSA103" s="492"/>
      <c r="BZV103" s="492"/>
      <c r="CBQ103" s="492"/>
      <c r="CBR103" s="492"/>
      <c r="CBS103" s="492"/>
      <c r="CBT103" s="492"/>
      <c r="CBU103" s="492"/>
      <c r="CBV103" s="492"/>
      <c r="CBW103" s="492"/>
      <c r="CJR103" s="492"/>
      <c r="CLM103" s="492"/>
      <c r="CLN103" s="492"/>
      <c r="CLO103" s="492"/>
      <c r="CLP103" s="492"/>
      <c r="CLQ103" s="492"/>
      <c r="CLR103" s="492"/>
      <c r="CLS103" s="492"/>
      <c r="CTN103" s="492"/>
      <c r="CVI103" s="492"/>
      <c r="CVJ103" s="492"/>
      <c r="CVK103" s="492"/>
      <c r="CVL103" s="492"/>
      <c r="CVM103" s="492"/>
      <c r="CVN103" s="492"/>
      <c r="CVO103" s="492"/>
      <c r="DDJ103" s="492"/>
      <c r="DFE103" s="492"/>
      <c r="DFF103" s="492"/>
      <c r="DFG103" s="492"/>
      <c r="DFH103" s="492"/>
      <c r="DFI103" s="492"/>
      <c r="DFJ103" s="492"/>
      <c r="DFK103" s="492"/>
      <c r="DNF103" s="492"/>
      <c r="DPA103" s="492"/>
      <c r="DPB103" s="492"/>
      <c r="DPC103" s="492"/>
      <c r="DPD103" s="492"/>
      <c r="DPE103" s="492"/>
      <c r="DPF103" s="492"/>
      <c r="DPG103" s="492"/>
      <c r="DXB103" s="492"/>
      <c r="DYW103" s="492"/>
      <c r="DYX103" s="492"/>
      <c r="DYY103" s="492"/>
      <c r="DYZ103" s="492"/>
      <c r="DZA103" s="492"/>
      <c r="DZB103" s="492"/>
      <c r="DZC103" s="492"/>
      <c r="EGX103" s="492"/>
      <c r="EIS103" s="492"/>
      <c r="EIT103" s="492"/>
      <c r="EIU103" s="492"/>
      <c r="EIV103" s="492"/>
      <c r="EIW103" s="492"/>
      <c r="EIX103" s="492"/>
      <c r="EIY103" s="492"/>
      <c r="EQT103" s="492"/>
      <c r="ESO103" s="492"/>
      <c r="ESP103" s="492"/>
      <c r="ESQ103" s="492"/>
      <c r="ESR103" s="492"/>
      <c r="ESS103" s="492"/>
      <c r="EST103" s="492"/>
      <c r="ESU103" s="492"/>
      <c r="FAP103" s="492"/>
      <c r="FCK103" s="492"/>
      <c r="FCL103" s="492"/>
      <c r="FCM103" s="492"/>
      <c r="FCN103" s="492"/>
      <c r="FCO103" s="492"/>
      <c r="FCP103" s="492"/>
      <c r="FCQ103" s="492"/>
      <c r="FKL103" s="492"/>
      <c r="FMG103" s="492"/>
      <c r="FMH103" s="492"/>
      <c r="FMI103" s="492"/>
      <c r="FMJ103" s="492"/>
      <c r="FMK103" s="492"/>
      <c r="FML103" s="492"/>
      <c r="FMM103" s="492"/>
      <c r="FUH103" s="492"/>
      <c r="FWC103" s="492"/>
      <c r="FWD103" s="492"/>
      <c r="FWE103" s="492"/>
      <c r="FWF103" s="492"/>
      <c r="FWG103" s="492"/>
      <c r="FWH103" s="492"/>
      <c r="FWI103" s="492"/>
      <c r="GED103" s="492"/>
      <c r="GFY103" s="492"/>
      <c r="GFZ103" s="492"/>
      <c r="GGA103" s="492"/>
      <c r="GGB103" s="492"/>
      <c r="GGC103" s="492"/>
      <c r="GGD103" s="492"/>
      <c r="GGE103" s="492"/>
      <c r="GNZ103" s="492"/>
      <c r="GPU103" s="492"/>
      <c r="GPV103" s="492"/>
      <c r="GPW103" s="492"/>
      <c r="GPX103" s="492"/>
      <c r="GPY103" s="492"/>
      <c r="GPZ103" s="492"/>
      <c r="GQA103" s="492"/>
      <c r="GXV103" s="492"/>
      <c r="GZQ103" s="492"/>
      <c r="GZR103" s="492"/>
      <c r="GZS103" s="492"/>
      <c r="GZT103" s="492"/>
      <c r="GZU103" s="492"/>
      <c r="GZV103" s="492"/>
      <c r="GZW103" s="492"/>
      <c r="HHR103" s="492"/>
      <c r="HJM103" s="492"/>
      <c r="HJN103" s="492"/>
      <c r="HJO103" s="492"/>
      <c r="HJP103" s="492"/>
      <c r="HJQ103" s="492"/>
      <c r="HJR103" s="492"/>
      <c r="HJS103" s="492"/>
      <c r="HRN103" s="492"/>
      <c r="HTI103" s="492"/>
      <c r="HTJ103" s="492"/>
      <c r="HTK103" s="492"/>
      <c r="HTL103" s="492"/>
      <c r="HTM103" s="492"/>
      <c r="HTN103" s="492"/>
      <c r="HTO103" s="492"/>
      <c r="IBJ103" s="492"/>
      <c r="IDE103" s="492"/>
      <c r="IDF103" s="492"/>
      <c r="IDG103" s="492"/>
      <c r="IDH103" s="492"/>
      <c r="IDI103" s="492"/>
      <c r="IDJ103" s="492"/>
      <c r="IDK103" s="492"/>
      <c r="ILF103" s="492"/>
      <c r="INA103" s="492"/>
      <c r="INB103" s="492"/>
      <c r="INC103" s="492"/>
      <c r="IND103" s="492"/>
      <c r="INE103" s="492"/>
      <c r="INF103" s="492"/>
      <c r="ING103" s="492"/>
      <c r="IVB103" s="492"/>
      <c r="IWW103" s="492"/>
      <c r="IWX103" s="492"/>
      <c r="IWY103" s="492"/>
      <c r="IWZ103" s="492"/>
      <c r="IXA103" s="492"/>
      <c r="IXB103" s="492"/>
      <c r="IXC103" s="492"/>
      <c r="JEX103" s="492"/>
      <c r="JGS103" s="492"/>
      <c r="JGT103" s="492"/>
      <c r="JGU103" s="492"/>
      <c r="JGV103" s="492"/>
      <c r="JGW103" s="492"/>
      <c r="JGX103" s="492"/>
      <c r="JGY103" s="492"/>
      <c r="JOT103" s="492"/>
      <c r="JQO103" s="492"/>
      <c r="JQP103" s="492"/>
      <c r="JQQ103" s="492"/>
      <c r="JQR103" s="492"/>
      <c r="JQS103" s="492"/>
      <c r="JQT103" s="492"/>
      <c r="JQU103" s="492"/>
      <c r="JYP103" s="492"/>
      <c r="KAK103" s="492"/>
      <c r="KAL103" s="492"/>
      <c r="KAM103" s="492"/>
      <c r="KAN103" s="492"/>
      <c r="KAO103" s="492"/>
      <c r="KAP103" s="492"/>
      <c r="KAQ103" s="492"/>
      <c r="KIL103" s="492"/>
      <c r="KKG103" s="492"/>
      <c r="KKH103" s="492"/>
      <c r="KKI103" s="492"/>
      <c r="KKJ103" s="492"/>
      <c r="KKK103" s="492"/>
      <c r="KKL103" s="492"/>
      <c r="KKM103" s="492"/>
      <c r="KSH103" s="492"/>
      <c r="KUC103" s="492"/>
      <c r="KUD103" s="492"/>
      <c r="KUE103" s="492"/>
      <c r="KUF103" s="492"/>
      <c r="KUG103" s="492"/>
      <c r="KUH103" s="492"/>
      <c r="KUI103" s="492"/>
      <c r="LCD103" s="492"/>
      <c r="LDY103" s="492"/>
      <c r="LDZ103" s="492"/>
      <c r="LEA103" s="492"/>
      <c r="LEB103" s="492"/>
      <c r="LEC103" s="492"/>
      <c r="LED103" s="492"/>
      <c r="LEE103" s="492"/>
      <c r="LLZ103" s="492"/>
      <c r="LNU103" s="492"/>
      <c r="LNV103" s="492"/>
      <c r="LNW103" s="492"/>
      <c r="LNX103" s="492"/>
      <c r="LNY103" s="492"/>
      <c r="LNZ103" s="492"/>
      <c r="LOA103" s="492"/>
      <c r="LVV103" s="492"/>
      <c r="LXQ103" s="492"/>
      <c r="LXR103" s="492"/>
      <c r="LXS103" s="492"/>
      <c r="LXT103" s="492"/>
      <c r="LXU103" s="492"/>
      <c r="LXV103" s="492"/>
      <c r="LXW103" s="492"/>
      <c r="MFR103" s="492"/>
      <c r="MHM103" s="492"/>
      <c r="MHN103" s="492"/>
      <c r="MHO103" s="492"/>
      <c r="MHP103" s="492"/>
      <c r="MHQ103" s="492"/>
      <c r="MHR103" s="492"/>
      <c r="MHS103" s="492"/>
      <c r="MPN103" s="492"/>
      <c r="MRI103" s="492"/>
      <c r="MRJ103" s="492"/>
      <c r="MRK103" s="492"/>
      <c r="MRL103" s="492"/>
      <c r="MRM103" s="492"/>
      <c r="MRN103" s="492"/>
      <c r="MRO103" s="492"/>
      <c r="MZJ103" s="492"/>
      <c r="NBE103" s="492"/>
      <c r="NBF103" s="492"/>
      <c r="NBG103" s="492"/>
      <c r="NBH103" s="492"/>
      <c r="NBI103" s="492"/>
      <c r="NBJ103" s="492"/>
      <c r="NBK103" s="492"/>
      <c r="NJF103" s="492"/>
      <c r="NLA103" s="492"/>
      <c r="NLB103" s="492"/>
      <c r="NLC103" s="492"/>
      <c r="NLD103" s="492"/>
      <c r="NLE103" s="492"/>
      <c r="NLF103" s="492"/>
      <c r="NLG103" s="492"/>
      <c r="NTB103" s="492"/>
      <c r="NUW103" s="492"/>
      <c r="NUX103" s="492"/>
      <c r="NUY103" s="492"/>
      <c r="NUZ103" s="492"/>
      <c r="NVA103" s="492"/>
      <c r="NVB103" s="492"/>
      <c r="NVC103" s="492"/>
      <c r="OCX103" s="492"/>
      <c r="OES103" s="492"/>
      <c r="OET103" s="492"/>
      <c r="OEU103" s="492"/>
      <c r="OEV103" s="492"/>
      <c r="OEW103" s="492"/>
      <c r="OEX103" s="492"/>
      <c r="OEY103" s="492"/>
      <c r="OMT103" s="492"/>
      <c r="OOO103" s="492"/>
      <c r="OOP103" s="492"/>
      <c r="OOQ103" s="492"/>
      <c r="OOR103" s="492"/>
      <c r="OOS103" s="492"/>
      <c r="OOT103" s="492"/>
      <c r="OOU103" s="492"/>
      <c r="OWP103" s="492"/>
      <c r="OYK103" s="492"/>
      <c r="OYL103" s="492"/>
      <c r="OYM103" s="492"/>
      <c r="OYN103" s="492"/>
      <c r="OYO103" s="492"/>
      <c r="OYP103" s="492"/>
      <c r="OYQ103" s="492"/>
      <c r="PGL103" s="492"/>
      <c r="PIG103" s="492"/>
      <c r="PIH103" s="492"/>
      <c r="PII103" s="492"/>
      <c r="PIJ103" s="492"/>
      <c r="PIK103" s="492"/>
      <c r="PIL103" s="492"/>
      <c r="PIM103" s="492"/>
      <c r="PQH103" s="492"/>
      <c r="PSC103" s="492"/>
      <c r="PSD103" s="492"/>
      <c r="PSE103" s="492"/>
      <c r="PSF103" s="492"/>
      <c r="PSG103" s="492"/>
      <c r="PSH103" s="492"/>
      <c r="PSI103" s="492"/>
      <c r="QAD103" s="492"/>
      <c r="QBY103" s="492"/>
      <c r="QBZ103" s="492"/>
      <c r="QCA103" s="492"/>
      <c r="QCB103" s="492"/>
      <c r="QCC103" s="492"/>
      <c r="QCD103" s="492"/>
      <c r="QCE103" s="492"/>
      <c r="QJZ103" s="492"/>
      <c r="QLU103" s="492"/>
      <c r="QLV103" s="492"/>
      <c r="QLW103" s="492"/>
      <c r="QLX103" s="492"/>
      <c r="QLY103" s="492"/>
      <c r="QLZ103" s="492"/>
      <c r="QMA103" s="492"/>
      <c r="QTV103" s="492"/>
      <c r="QVQ103" s="492"/>
      <c r="QVR103" s="492"/>
      <c r="QVS103" s="492"/>
      <c r="QVT103" s="492"/>
      <c r="QVU103" s="492"/>
      <c r="QVV103" s="492"/>
      <c r="QVW103" s="492"/>
      <c r="RDR103" s="492"/>
      <c r="RFM103" s="492"/>
      <c r="RFN103" s="492"/>
      <c r="RFO103" s="492"/>
      <c r="RFP103" s="492"/>
      <c r="RFQ103" s="492"/>
      <c r="RFR103" s="492"/>
      <c r="RFS103" s="492"/>
      <c r="RNN103" s="492"/>
      <c r="RPI103" s="492"/>
      <c r="RPJ103" s="492"/>
      <c r="RPK103" s="492"/>
      <c r="RPL103" s="492"/>
      <c r="RPM103" s="492"/>
      <c r="RPN103" s="492"/>
      <c r="RPO103" s="492"/>
      <c r="RXJ103" s="492"/>
      <c r="RZE103" s="492"/>
      <c r="RZF103" s="492"/>
      <c r="RZG103" s="492"/>
      <c r="RZH103" s="492"/>
      <c r="RZI103" s="492"/>
      <c r="RZJ103" s="492"/>
      <c r="RZK103" s="492"/>
      <c r="SHF103" s="492"/>
      <c r="SJA103" s="492"/>
      <c r="SJB103" s="492"/>
      <c r="SJC103" s="492"/>
      <c r="SJD103" s="492"/>
      <c r="SJE103" s="492"/>
      <c r="SJF103" s="492"/>
      <c r="SJG103" s="492"/>
      <c r="SRB103" s="492"/>
      <c r="SSW103" s="492"/>
      <c r="SSX103" s="492"/>
      <c r="SSY103" s="492"/>
      <c r="SSZ103" s="492"/>
      <c r="STA103" s="492"/>
      <c r="STB103" s="492"/>
      <c r="STC103" s="492"/>
      <c r="TAX103" s="492"/>
      <c r="TCS103" s="492"/>
      <c r="TCT103" s="492"/>
      <c r="TCU103" s="492"/>
      <c r="TCV103" s="492"/>
      <c r="TCW103" s="492"/>
      <c r="TCX103" s="492"/>
      <c r="TCY103" s="492"/>
      <c r="TKT103" s="492"/>
      <c r="TMO103" s="492"/>
      <c r="TMP103" s="492"/>
      <c r="TMQ103" s="492"/>
      <c r="TMR103" s="492"/>
      <c r="TMS103" s="492"/>
      <c r="TMT103" s="492"/>
      <c r="TMU103" s="492"/>
      <c r="TUP103" s="492"/>
      <c r="TWK103" s="492"/>
      <c r="TWL103" s="492"/>
      <c r="TWM103" s="492"/>
      <c r="TWN103" s="492"/>
      <c r="TWO103" s="492"/>
      <c r="TWP103" s="492"/>
      <c r="TWQ103" s="492"/>
      <c r="UEL103" s="492"/>
      <c r="UGG103" s="492"/>
      <c r="UGH103" s="492"/>
      <c r="UGI103" s="492"/>
      <c r="UGJ103" s="492"/>
      <c r="UGK103" s="492"/>
      <c r="UGL103" s="492"/>
      <c r="UGM103" s="492"/>
      <c r="UOH103" s="492"/>
      <c r="UQC103" s="492"/>
      <c r="UQD103" s="492"/>
      <c r="UQE103" s="492"/>
      <c r="UQF103" s="492"/>
      <c r="UQG103" s="492"/>
      <c r="UQH103" s="492"/>
      <c r="UQI103" s="492"/>
      <c r="UYD103" s="492"/>
      <c r="UZY103" s="492"/>
      <c r="UZZ103" s="492"/>
      <c r="VAA103" s="492"/>
      <c r="VAB103" s="492"/>
      <c r="VAC103" s="492"/>
      <c r="VAD103" s="492"/>
      <c r="VAE103" s="492"/>
      <c r="VHZ103" s="492"/>
      <c r="VJU103" s="492"/>
      <c r="VJV103" s="492"/>
      <c r="VJW103" s="492"/>
      <c r="VJX103" s="492"/>
      <c r="VJY103" s="492"/>
      <c r="VJZ103" s="492"/>
      <c r="VKA103" s="492"/>
      <c r="VRV103" s="492"/>
      <c r="VTQ103" s="492"/>
      <c r="VTR103" s="492"/>
      <c r="VTS103" s="492"/>
      <c r="VTT103" s="492"/>
      <c r="VTU103" s="492"/>
      <c r="VTV103" s="492"/>
      <c r="VTW103" s="492"/>
      <c r="WBR103" s="492"/>
      <c r="WDM103" s="492"/>
      <c r="WDN103" s="492"/>
      <c r="WDO103" s="492"/>
      <c r="WDP103" s="492"/>
      <c r="WDQ103" s="492"/>
      <c r="WDR103" s="492"/>
      <c r="WDS103" s="492"/>
      <c r="WLN103" s="492"/>
      <c r="WNI103" s="492"/>
      <c r="WNJ103" s="492"/>
      <c r="WNK103" s="492"/>
      <c r="WNL103" s="492"/>
      <c r="WNM103" s="492"/>
      <c r="WNN103" s="492"/>
      <c r="WNO103" s="492"/>
      <c r="WVJ103" s="492"/>
      <c r="WXE103" s="492"/>
      <c r="WXF103" s="492"/>
      <c r="WXG103" s="492"/>
      <c r="WXH103" s="492"/>
      <c r="WXI103" s="492"/>
      <c r="WXJ103" s="492"/>
      <c r="WXK103" s="492"/>
    </row>
    <row r="104" spans="1:823 1026:1847 2050:2871 3074:3895 4098:4919 5122:5943 6146:6967 7170:7991 8194:9015 9218:10039 10242:11063 11266:12087 12290:13111 13314:14135 14338:15159 15362:16183" s="458" customFormat="1" ht="24.95" customHeight="1">
      <c r="A104" s="632">
        <f>A102+1</f>
        <v>70</v>
      </c>
      <c r="B104" s="451">
        <v>7</v>
      </c>
      <c r="C104" s="452" t="s">
        <v>1184</v>
      </c>
      <c r="D104" s="453" t="s">
        <v>728</v>
      </c>
      <c r="E104" s="722">
        <f>F104+J104</f>
        <v>0.45850000000000002</v>
      </c>
      <c r="F104" s="454">
        <v>0.31890000000000002</v>
      </c>
      <c r="G104" s="454"/>
      <c r="H104" s="251">
        <f>I104-E104</f>
        <v>0</v>
      </c>
      <c r="I104" s="455">
        <f>J104+F104</f>
        <v>0.45850000000000002</v>
      </c>
      <c r="J104" s="455">
        <f t="shared" si="27"/>
        <v>0.1396</v>
      </c>
      <c r="K104" s="455" t="s">
        <v>425</v>
      </c>
      <c r="L104" s="455" t="s">
        <v>11</v>
      </c>
      <c r="M104" s="454"/>
      <c r="N104" s="454"/>
      <c r="O104" s="454"/>
      <c r="P104" s="454"/>
      <c r="Q104" s="454">
        <v>0.1396</v>
      </c>
      <c r="R104" s="253"/>
      <c r="S104" s="253"/>
      <c r="T104" s="454"/>
      <c r="U104" s="454"/>
      <c r="V104" s="454"/>
      <c r="W104" s="454"/>
      <c r="X104" s="454"/>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t="s">
        <v>699</v>
      </c>
      <c r="AT104" s="453"/>
      <c r="AU104" s="453"/>
      <c r="AV104" s="645">
        <v>2021</v>
      </c>
      <c r="AW104" s="453" t="s">
        <v>761</v>
      </c>
      <c r="AX104" s="453" t="s">
        <v>1024</v>
      </c>
      <c r="AY104" s="456" t="s">
        <v>827</v>
      </c>
      <c r="AZ104" s="457"/>
      <c r="BD104" s="502"/>
      <c r="BE104" s="450"/>
      <c r="BF104" s="459">
        <v>1</v>
      </c>
      <c r="BG104" s="450"/>
    </row>
    <row r="105" spans="1:823 1026:1847 2050:2871 3074:3895 4098:4919 5122:5943 6146:6967 7170:7991 8194:9015 9218:10039 10242:11063 11266:12087 12290:13111 13314:14135 14338:15159 15362:16183" ht="24.95" customHeight="1">
      <c r="A105" s="431" t="s">
        <v>1377</v>
      </c>
      <c r="B105" s="440"/>
      <c r="C105" s="661" t="s">
        <v>1201</v>
      </c>
      <c r="D105" s="633"/>
      <c r="E105" s="455">
        <f t="shared" ref="E105" si="28">F105+J105</f>
        <v>0</v>
      </c>
      <c r="F105" s="482"/>
      <c r="G105" s="482"/>
      <c r="H105" s="482"/>
      <c r="I105" s="482"/>
      <c r="J105" s="455">
        <f t="shared" si="27"/>
        <v>0</v>
      </c>
      <c r="K105" s="455" t="s">
        <v>425</v>
      </c>
      <c r="L105" s="455" t="s">
        <v>1331</v>
      </c>
      <c r="M105" s="482"/>
      <c r="N105" s="482"/>
      <c r="O105" s="482"/>
      <c r="P105" s="482"/>
      <c r="Q105" s="482"/>
      <c r="R105" s="482"/>
      <c r="S105" s="482"/>
      <c r="T105" s="482"/>
      <c r="U105" s="482"/>
      <c r="V105" s="482"/>
      <c r="W105" s="482"/>
      <c r="X105" s="482"/>
      <c r="Y105" s="482"/>
      <c r="Z105" s="482"/>
      <c r="AA105" s="482"/>
      <c r="AB105" s="482"/>
      <c r="AC105" s="482"/>
      <c r="AD105" s="482"/>
      <c r="AE105" s="482"/>
      <c r="AF105" s="482"/>
      <c r="AG105" s="482"/>
      <c r="AH105" s="482"/>
      <c r="AI105" s="482"/>
      <c r="AJ105" s="482"/>
      <c r="AK105" s="482"/>
      <c r="AL105" s="482"/>
      <c r="AM105" s="482"/>
      <c r="AN105" s="482"/>
      <c r="AO105" s="482"/>
      <c r="AP105" s="204"/>
      <c r="AQ105" s="204"/>
      <c r="AR105" s="482"/>
      <c r="AS105" s="437"/>
      <c r="AT105" s="483"/>
      <c r="AU105" s="437"/>
      <c r="AV105" s="642"/>
      <c r="BD105" s="437"/>
      <c r="BE105" s="429"/>
      <c r="BF105" s="429"/>
      <c r="BG105" s="428"/>
    </row>
    <row r="106" spans="1:823 1026:1847 2050:2871 3074:3895 4098:4919 5122:5943 6146:6967 7170:7991 8194:9015 9218:10039 10242:11063 11266:12087 12290:13111 13314:14135 14338:15159 15362:16183" s="458" customFormat="1" ht="93.75" customHeight="1">
      <c r="A106" s="874">
        <f>A104+1</f>
        <v>71</v>
      </c>
      <c r="B106" s="451">
        <v>13</v>
      </c>
      <c r="C106" s="875" t="s">
        <v>1203</v>
      </c>
      <c r="D106" s="876" t="s">
        <v>1</v>
      </c>
      <c r="E106" s="724">
        <v>72.910799999999995</v>
      </c>
      <c r="F106" s="455"/>
      <c r="G106" s="203">
        <v>72.910799999999995</v>
      </c>
      <c r="H106" s="251">
        <f>I106-E106</f>
        <v>0</v>
      </c>
      <c r="I106" s="455">
        <f>J106+F106</f>
        <v>72.910799999999995</v>
      </c>
      <c r="J106" s="455">
        <f t="shared" si="27"/>
        <v>72.910799999999995</v>
      </c>
      <c r="K106" s="455" t="s">
        <v>425</v>
      </c>
      <c r="L106" s="455" t="s">
        <v>1447</v>
      </c>
      <c r="M106" s="455"/>
      <c r="N106" s="203"/>
      <c r="O106" s="253"/>
      <c r="P106" s="253">
        <v>0.55259999999999998</v>
      </c>
      <c r="Q106" s="253"/>
      <c r="R106" s="477"/>
      <c r="S106" s="477">
        <v>17.9434</v>
      </c>
      <c r="T106" s="203"/>
      <c r="U106" s="203">
        <v>0.30780000000000002</v>
      </c>
      <c r="V106" s="253"/>
      <c r="W106" s="253"/>
      <c r="X106" s="253"/>
      <c r="Y106" s="253"/>
      <c r="Z106" s="253"/>
      <c r="AA106" s="253"/>
      <c r="AB106" s="253"/>
      <c r="AC106" s="253"/>
      <c r="AD106" s="253"/>
      <c r="AE106" s="253"/>
      <c r="AF106" s="253"/>
      <c r="AG106" s="253"/>
      <c r="AH106" s="253"/>
      <c r="AI106" s="253"/>
      <c r="AJ106" s="253"/>
      <c r="AK106" s="253"/>
      <c r="AL106" s="253"/>
      <c r="AM106" s="253"/>
      <c r="AN106" s="203">
        <v>54.106999999999999</v>
      </c>
      <c r="AO106" s="203"/>
      <c r="AP106" s="253"/>
      <c r="AQ106" s="253"/>
      <c r="AR106" s="253"/>
      <c r="AS106" s="203" t="s">
        <v>697</v>
      </c>
      <c r="AT106" s="859" t="s">
        <v>1204</v>
      </c>
      <c r="AU106" s="877" t="s">
        <v>1205</v>
      </c>
      <c r="AV106" s="645">
        <v>2021</v>
      </c>
      <c r="AW106" s="463" t="s">
        <v>767</v>
      </c>
      <c r="AX106" s="463"/>
      <c r="AY106" s="456" t="s">
        <v>827</v>
      </c>
      <c r="AZ106" s="457"/>
      <c r="BD106" s="502"/>
      <c r="BE106" s="450"/>
      <c r="BF106" s="872">
        <v>1</v>
      </c>
      <c r="BG106" s="450"/>
    </row>
    <row r="107" spans="1:823 1026:1847 2050:2871 3074:3895 4098:4919 5122:5943 6146:6967 7170:7991 8194:9015 9218:10039 10242:11063 11266:12087 12290:13111 13314:14135 14338:15159 15362:16183" s="458" customFormat="1" ht="40.15" customHeight="1">
      <c r="A107" s="874"/>
      <c r="B107" s="632"/>
      <c r="C107" s="875"/>
      <c r="D107" s="876"/>
      <c r="E107" s="722">
        <v>3.65</v>
      </c>
      <c r="F107" s="454"/>
      <c r="G107" s="454"/>
      <c r="H107" s="251">
        <f>I107-E107</f>
        <v>0</v>
      </c>
      <c r="I107" s="455">
        <f>J107+F107</f>
        <v>3.65</v>
      </c>
      <c r="J107" s="455">
        <f t="shared" si="27"/>
        <v>3.65</v>
      </c>
      <c r="K107" s="455" t="s">
        <v>425</v>
      </c>
      <c r="L107" s="455" t="s">
        <v>769</v>
      </c>
      <c r="M107" s="454"/>
      <c r="N107" s="454"/>
      <c r="O107" s="454"/>
      <c r="P107" s="454"/>
      <c r="Q107" s="454"/>
      <c r="R107" s="203"/>
      <c r="S107" s="203">
        <v>3.19</v>
      </c>
      <c r="T107" s="454"/>
      <c r="U107" s="454"/>
      <c r="V107" s="454"/>
      <c r="W107" s="454"/>
      <c r="X107" s="454"/>
      <c r="Y107" s="454"/>
      <c r="Z107" s="454"/>
      <c r="AA107" s="454"/>
      <c r="AB107" s="454"/>
      <c r="AC107" s="454"/>
      <c r="AD107" s="454"/>
      <c r="AE107" s="454"/>
      <c r="AF107" s="454"/>
      <c r="AG107" s="454"/>
      <c r="AH107" s="454"/>
      <c r="AI107" s="454"/>
      <c r="AJ107" s="454"/>
      <c r="AK107" s="454"/>
      <c r="AL107" s="454"/>
      <c r="AM107" s="454"/>
      <c r="AN107" s="454">
        <v>0.46</v>
      </c>
      <c r="AO107" s="454"/>
      <c r="AP107" s="454"/>
      <c r="AQ107" s="454"/>
      <c r="AR107" s="454"/>
      <c r="AS107" s="454" t="s">
        <v>705</v>
      </c>
      <c r="AT107" s="861"/>
      <c r="AU107" s="878"/>
      <c r="AV107" s="649">
        <v>2021</v>
      </c>
      <c r="AW107" s="463" t="s">
        <v>767</v>
      </c>
      <c r="AX107" s="463"/>
      <c r="AY107" s="456" t="s">
        <v>827</v>
      </c>
      <c r="AZ107" s="457"/>
      <c r="BD107" s="502"/>
      <c r="BE107" s="450"/>
      <c r="BF107" s="873"/>
      <c r="BG107" s="450"/>
    </row>
    <row r="108" spans="1:823 1026:1847 2050:2871 3074:3895 4098:4919 5122:5943 6146:6967 7170:7991 8194:9015 9218:10039 10242:11063 11266:12087 12290:13111 13314:14135 14338:15159 15362:16183">
      <c r="A108" s="440" t="s">
        <v>1214</v>
      </c>
      <c r="B108" s="440"/>
      <c r="C108" s="485" t="s">
        <v>1215</v>
      </c>
      <c r="D108" s="578"/>
      <c r="E108" s="455">
        <f>F108+J108</f>
        <v>0</v>
      </c>
      <c r="F108" s="488"/>
      <c r="G108" s="488"/>
      <c r="H108" s="488"/>
      <c r="I108" s="488"/>
      <c r="J108" s="455">
        <f t="shared" si="27"/>
        <v>0</v>
      </c>
      <c r="K108" s="455" t="s">
        <v>425</v>
      </c>
      <c r="L108" s="455" t="s">
        <v>1331</v>
      </c>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9"/>
      <c r="AQ108" s="489"/>
      <c r="AR108" s="489"/>
      <c r="AS108" s="579"/>
      <c r="AT108" s="438"/>
      <c r="AU108" s="479"/>
      <c r="AV108" s="643"/>
      <c r="BD108" s="437"/>
      <c r="BE108" s="429"/>
      <c r="BF108" s="429"/>
      <c r="BG108" s="428"/>
    </row>
    <row r="109" spans="1:823 1026:1847 2050:2871 3074:3895 4098:4919 5122:5943 6146:6967 7170:7991 8194:9015 9218:10039 10242:11063 11266:12087 12290:13111 13314:14135 14338:15159 15362:16183" ht="24.95" customHeight="1">
      <c r="A109" s="440" t="s">
        <v>750</v>
      </c>
      <c r="B109" s="440"/>
      <c r="C109" s="490" t="s">
        <v>1217</v>
      </c>
      <c r="D109" s="446"/>
      <c r="E109" s="455"/>
      <c r="F109" s="487"/>
      <c r="G109" s="487"/>
      <c r="H109" s="487"/>
      <c r="I109" s="487"/>
      <c r="J109" s="455">
        <f t="shared" si="27"/>
        <v>0</v>
      </c>
      <c r="K109" s="455" t="s">
        <v>425</v>
      </c>
      <c r="L109" s="455" t="s">
        <v>1331</v>
      </c>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9"/>
      <c r="AR109" s="489"/>
      <c r="AS109" s="582"/>
      <c r="AT109" s="444"/>
      <c r="AU109" s="621"/>
      <c r="AV109" s="650"/>
      <c r="AW109" s="584"/>
      <c r="BD109" s="437"/>
      <c r="BE109" s="429"/>
      <c r="BF109" s="429"/>
      <c r="BG109" s="428"/>
    </row>
    <row r="110" spans="1:823 1026:1847 2050:2871 3074:3895 4098:4919 5122:5943 6146:6967 7170:7991 8194:9015 9218:10039 10242:11063 11266:12087 12290:13111 13314:14135 14338:15159 15362:16183" ht="45" customHeight="1">
      <c r="A110" s="633">
        <f>A106+1</f>
        <v>72</v>
      </c>
      <c r="B110" s="633"/>
      <c r="C110" s="483" t="s">
        <v>1218</v>
      </c>
      <c r="D110" s="481" t="s">
        <v>256</v>
      </c>
      <c r="E110" s="455">
        <v>1.45</v>
      </c>
      <c r="F110" s="482"/>
      <c r="G110" s="482"/>
      <c r="H110" s="482"/>
      <c r="I110" s="482"/>
      <c r="J110" s="455">
        <f t="shared" si="27"/>
        <v>1.45</v>
      </c>
      <c r="K110" s="455" t="s">
        <v>425</v>
      </c>
      <c r="L110" s="455" t="s">
        <v>1448</v>
      </c>
      <c r="M110" s="482"/>
      <c r="N110" s="482">
        <v>0.17</v>
      </c>
      <c r="O110" s="482"/>
      <c r="P110" s="482">
        <v>0.9</v>
      </c>
      <c r="Q110" s="482">
        <v>0.19</v>
      </c>
      <c r="R110" s="482"/>
      <c r="S110" s="482"/>
      <c r="T110" s="482"/>
      <c r="U110" s="482"/>
      <c r="V110" s="482"/>
      <c r="W110" s="482"/>
      <c r="X110" s="482"/>
      <c r="Y110" s="482"/>
      <c r="Z110" s="482"/>
      <c r="AA110" s="482"/>
      <c r="AB110" s="482"/>
      <c r="AC110" s="482"/>
      <c r="AD110" s="482"/>
      <c r="AE110" s="482"/>
      <c r="AF110" s="482"/>
      <c r="AG110" s="482"/>
      <c r="AH110" s="482"/>
      <c r="AI110" s="482"/>
      <c r="AJ110" s="482"/>
      <c r="AK110" s="482"/>
      <c r="AL110" s="482"/>
      <c r="AM110" s="482"/>
      <c r="AN110" s="482">
        <v>0.19</v>
      </c>
      <c r="AO110" s="482"/>
      <c r="AP110" s="482"/>
      <c r="AQ110" s="204"/>
      <c r="AR110" s="204"/>
      <c r="AS110" s="505" t="s">
        <v>664</v>
      </c>
      <c r="AT110" s="437"/>
      <c r="AU110" s="437"/>
      <c r="AV110" s="650">
        <v>2021</v>
      </c>
      <c r="AW110" s="586"/>
      <c r="BD110" s="437"/>
      <c r="BE110" s="429"/>
      <c r="BF110" s="429">
        <v>1</v>
      </c>
      <c r="BG110" s="428"/>
    </row>
    <row r="111" spans="1:823 1026:1847 2050:2871 3074:3895 4098:4919 5122:5943 6146:6967 7170:7991 8194:9015 9218:10039 10242:11063 11266:12087 12290:13111 13314:14135 14338:15159 15362:16183" ht="24.95" customHeight="1">
      <c r="A111" s="633">
        <f>A110+1</f>
        <v>73</v>
      </c>
      <c r="B111" s="633"/>
      <c r="C111" s="483" t="s">
        <v>1219</v>
      </c>
      <c r="D111" s="481" t="s">
        <v>256</v>
      </c>
      <c r="E111" s="455">
        <v>0.15000000000000002</v>
      </c>
      <c r="F111" s="482"/>
      <c r="G111" s="482"/>
      <c r="H111" s="482"/>
      <c r="I111" s="482"/>
      <c r="J111" s="455">
        <f t="shared" si="27"/>
        <v>0.15000000000000002</v>
      </c>
      <c r="K111" s="455" t="s">
        <v>425</v>
      </c>
      <c r="L111" s="455" t="s">
        <v>764</v>
      </c>
      <c r="M111" s="482"/>
      <c r="N111" s="482"/>
      <c r="O111" s="482"/>
      <c r="P111" s="482">
        <v>0.01</v>
      </c>
      <c r="Q111" s="482"/>
      <c r="R111" s="482"/>
      <c r="S111" s="482"/>
      <c r="T111" s="482">
        <v>0.14000000000000001</v>
      </c>
      <c r="U111" s="482"/>
      <c r="V111" s="482"/>
      <c r="W111" s="482"/>
      <c r="X111" s="482"/>
      <c r="Y111" s="482"/>
      <c r="Z111" s="482"/>
      <c r="AA111" s="482"/>
      <c r="AB111" s="482"/>
      <c r="AC111" s="482"/>
      <c r="AD111" s="482"/>
      <c r="AE111" s="482"/>
      <c r="AF111" s="482"/>
      <c r="AG111" s="482"/>
      <c r="AH111" s="482"/>
      <c r="AI111" s="482"/>
      <c r="AJ111" s="482"/>
      <c r="AK111" s="482"/>
      <c r="AL111" s="482"/>
      <c r="AM111" s="482"/>
      <c r="AN111" s="482"/>
      <c r="AO111" s="482"/>
      <c r="AP111" s="482"/>
      <c r="AQ111" s="204"/>
      <c r="AR111" s="204"/>
      <c r="AS111" s="505" t="s">
        <v>664</v>
      </c>
      <c r="AT111" s="437"/>
      <c r="AU111" s="437"/>
      <c r="AV111" s="650">
        <v>2021</v>
      </c>
      <c r="AW111" s="586"/>
      <c r="BD111" s="437"/>
      <c r="BE111" s="429"/>
      <c r="BF111" s="429">
        <v>1</v>
      </c>
      <c r="BG111" s="428"/>
    </row>
    <row r="112" spans="1:823 1026:1847 2050:2871 3074:3895 4098:4919 5122:5943 6146:6967 7170:7991 8194:9015 9218:10039 10242:11063 11266:12087 12290:13111 13314:14135 14338:15159 15362:16183" ht="24.95" customHeight="1">
      <c r="A112" s="633">
        <f t="shared" ref="A112:A115" si="29">A111+1</f>
        <v>74</v>
      </c>
      <c r="B112" s="633"/>
      <c r="C112" s="483" t="s">
        <v>1220</v>
      </c>
      <c r="D112" s="481" t="s">
        <v>256</v>
      </c>
      <c r="E112" s="455">
        <v>0.14000000000000001</v>
      </c>
      <c r="F112" s="482"/>
      <c r="G112" s="482"/>
      <c r="H112" s="482"/>
      <c r="I112" s="482"/>
      <c r="J112" s="455">
        <f t="shared" si="27"/>
        <v>0.14000000000000001</v>
      </c>
      <c r="K112" s="455" t="s">
        <v>425</v>
      </c>
      <c r="L112" s="455" t="s">
        <v>1</v>
      </c>
      <c r="M112" s="482"/>
      <c r="N112" s="482"/>
      <c r="O112" s="482"/>
      <c r="P112" s="482">
        <v>0.14000000000000001</v>
      </c>
      <c r="Q112" s="482"/>
      <c r="R112" s="482"/>
      <c r="S112" s="482"/>
      <c r="T112" s="482"/>
      <c r="U112" s="482"/>
      <c r="V112" s="482"/>
      <c r="W112" s="482"/>
      <c r="X112" s="482"/>
      <c r="Y112" s="482"/>
      <c r="Z112" s="482"/>
      <c r="AA112" s="482"/>
      <c r="AB112" s="482"/>
      <c r="AC112" s="482"/>
      <c r="AD112" s="482"/>
      <c r="AE112" s="482"/>
      <c r="AF112" s="482"/>
      <c r="AG112" s="482"/>
      <c r="AH112" s="482"/>
      <c r="AI112" s="482"/>
      <c r="AJ112" s="482"/>
      <c r="AK112" s="482"/>
      <c r="AL112" s="482"/>
      <c r="AM112" s="482"/>
      <c r="AN112" s="482"/>
      <c r="AO112" s="482"/>
      <c r="AP112" s="482"/>
      <c r="AQ112" s="204"/>
      <c r="AR112" s="204"/>
      <c r="AS112" s="505" t="s">
        <v>664</v>
      </c>
      <c r="AT112" s="437"/>
      <c r="AU112" s="437"/>
      <c r="AV112" s="650">
        <v>2021</v>
      </c>
      <c r="AW112" s="586"/>
      <c r="BD112" s="437"/>
      <c r="BE112" s="429"/>
      <c r="BF112" s="429">
        <v>1</v>
      </c>
      <c r="BG112" s="428"/>
    </row>
    <row r="113" spans="1:59" ht="45" customHeight="1">
      <c r="A113" s="633">
        <f t="shared" si="29"/>
        <v>75</v>
      </c>
      <c r="B113" s="633"/>
      <c r="C113" s="483" t="s">
        <v>1221</v>
      </c>
      <c r="D113" s="481" t="s">
        <v>256</v>
      </c>
      <c r="E113" s="455">
        <v>4.2269000000000005</v>
      </c>
      <c r="F113" s="482"/>
      <c r="G113" s="482"/>
      <c r="H113" s="482"/>
      <c r="I113" s="482"/>
      <c r="J113" s="455">
        <f t="shared" si="27"/>
        <v>4.2269000000000005</v>
      </c>
      <c r="K113" s="455" t="s">
        <v>425</v>
      </c>
      <c r="L113" s="455" t="s">
        <v>1449</v>
      </c>
      <c r="M113" s="482"/>
      <c r="N113" s="482"/>
      <c r="O113" s="482"/>
      <c r="P113" s="482">
        <v>0.83810000000000007</v>
      </c>
      <c r="Q113" s="482">
        <v>0.39669999999999983</v>
      </c>
      <c r="R113" s="482"/>
      <c r="S113" s="482"/>
      <c r="T113" s="482">
        <v>2.6816000000000009</v>
      </c>
      <c r="U113" s="482"/>
      <c r="V113" s="482"/>
      <c r="W113" s="482"/>
      <c r="X113" s="482">
        <v>0.1033</v>
      </c>
      <c r="Y113" s="482"/>
      <c r="Z113" s="482"/>
      <c r="AA113" s="482"/>
      <c r="AB113" s="482">
        <v>0.2072</v>
      </c>
      <c r="AC113" s="482"/>
      <c r="AD113" s="482"/>
      <c r="AE113" s="482"/>
      <c r="AF113" s="482"/>
      <c r="AG113" s="482"/>
      <c r="AH113" s="482"/>
      <c r="AI113" s="482"/>
      <c r="AJ113" s="482"/>
      <c r="AK113" s="482"/>
      <c r="AL113" s="482"/>
      <c r="AM113" s="482"/>
      <c r="AN113" s="482"/>
      <c r="AO113" s="482"/>
      <c r="AP113" s="482"/>
      <c r="AQ113" s="204"/>
      <c r="AR113" s="204"/>
      <c r="AS113" s="505" t="s">
        <v>664</v>
      </c>
      <c r="AT113" s="437"/>
      <c r="AU113" s="437"/>
      <c r="AV113" s="650">
        <v>2021</v>
      </c>
      <c r="AW113" s="586"/>
      <c r="BD113" s="437"/>
      <c r="BE113" s="429"/>
      <c r="BF113" s="429">
        <v>1</v>
      </c>
      <c r="BG113" s="428"/>
    </row>
    <row r="114" spans="1:59" ht="45" customHeight="1">
      <c r="A114" s="633">
        <f t="shared" si="29"/>
        <v>76</v>
      </c>
      <c r="B114" s="633"/>
      <c r="C114" s="530" t="s">
        <v>1222</v>
      </c>
      <c r="D114" s="481" t="s">
        <v>256</v>
      </c>
      <c r="E114" s="455">
        <v>1.97</v>
      </c>
      <c r="F114" s="482"/>
      <c r="G114" s="482"/>
      <c r="H114" s="482"/>
      <c r="I114" s="482"/>
      <c r="J114" s="455">
        <f t="shared" si="27"/>
        <v>1.97</v>
      </c>
      <c r="K114" s="455" t="s">
        <v>425</v>
      </c>
      <c r="L114" s="455" t="s">
        <v>1334</v>
      </c>
      <c r="M114" s="482"/>
      <c r="N114" s="482"/>
      <c r="O114" s="482"/>
      <c r="P114" s="482">
        <v>1.97</v>
      </c>
      <c r="Q114" s="482"/>
      <c r="R114" s="482"/>
      <c r="S114" s="482"/>
      <c r="T114" s="482"/>
      <c r="U114" s="482"/>
      <c r="V114" s="482"/>
      <c r="W114" s="482"/>
      <c r="X114" s="482"/>
      <c r="Y114" s="482"/>
      <c r="Z114" s="482"/>
      <c r="AA114" s="482"/>
      <c r="AB114" s="482"/>
      <c r="AC114" s="482"/>
      <c r="AD114" s="482"/>
      <c r="AE114" s="482"/>
      <c r="AF114" s="482"/>
      <c r="AG114" s="482"/>
      <c r="AH114" s="482"/>
      <c r="AI114" s="482"/>
      <c r="AJ114" s="482"/>
      <c r="AK114" s="482"/>
      <c r="AL114" s="482"/>
      <c r="AM114" s="482"/>
      <c r="AN114" s="482"/>
      <c r="AO114" s="482"/>
      <c r="AP114" s="204"/>
      <c r="AQ114" s="204"/>
      <c r="AR114" s="204"/>
      <c r="AS114" s="505" t="s">
        <v>664</v>
      </c>
      <c r="AT114" s="429"/>
      <c r="AU114" s="437"/>
      <c r="AV114" s="642">
        <v>2020</v>
      </c>
      <c r="BD114" s="437"/>
      <c r="BE114" s="429"/>
      <c r="BF114" s="429">
        <v>1</v>
      </c>
      <c r="BG114" s="428"/>
    </row>
    <row r="115" spans="1:59" ht="35.25">
      <c r="A115" s="633">
        <f t="shared" si="29"/>
        <v>77</v>
      </c>
      <c r="B115" s="633"/>
      <c r="C115" s="483" t="s">
        <v>1225</v>
      </c>
      <c r="D115" s="481" t="s">
        <v>256</v>
      </c>
      <c r="E115" s="455">
        <v>0.5</v>
      </c>
      <c r="F115" s="482"/>
      <c r="G115" s="482"/>
      <c r="H115" s="482"/>
      <c r="I115" s="482"/>
      <c r="J115" s="455">
        <f t="shared" si="27"/>
        <v>0.5</v>
      </c>
      <c r="K115" s="455" t="s">
        <v>425</v>
      </c>
      <c r="L115" s="455" t="s">
        <v>1</v>
      </c>
      <c r="M115" s="482"/>
      <c r="N115" s="482"/>
      <c r="O115" s="482"/>
      <c r="P115" s="482">
        <v>0.5</v>
      </c>
      <c r="Q115" s="482"/>
      <c r="R115" s="482"/>
      <c r="S115" s="482"/>
      <c r="T115" s="482"/>
      <c r="U115" s="482"/>
      <c r="V115" s="482"/>
      <c r="W115" s="482"/>
      <c r="X115" s="482"/>
      <c r="Y115" s="482"/>
      <c r="Z115" s="482"/>
      <c r="AA115" s="482"/>
      <c r="AB115" s="482"/>
      <c r="AC115" s="482"/>
      <c r="AD115" s="482"/>
      <c r="AE115" s="482"/>
      <c r="AF115" s="482"/>
      <c r="AG115" s="482"/>
      <c r="AH115" s="482"/>
      <c r="AI115" s="482"/>
      <c r="AJ115" s="482"/>
      <c r="AK115" s="482"/>
      <c r="AL115" s="482"/>
      <c r="AM115" s="482"/>
      <c r="AN115" s="482"/>
      <c r="AO115" s="482"/>
      <c r="AP115" s="204"/>
      <c r="AQ115" s="204"/>
      <c r="AR115" s="204"/>
      <c r="AS115" s="505" t="s">
        <v>664</v>
      </c>
      <c r="AT115" s="483"/>
      <c r="AU115" s="437"/>
      <c r="AV115" s="642">
        <v>2020</v>
      </c>
      <c r="BD115" s="437"/>
      <c r="BE115" s="429"/>
      <c r="BF115" s="429">
        <v>1</v>
      </c>
      <c r="BG115" s="428"/>
    </row>
    <row r="116" spans="1:59" ht="24.95" customHeight="1">
      <c r="A116" s="440" t="s">
        <v>752</v>
      </c>
      <c r="B116" s="440"/>
      <c r="C116" s="490" t="s">
        <v>1226</v>
      </c>
      <c r="D116" s="446"/>
      <c r="E116" s="455">
        <f>F116+J116</f>
        <v>0</v>
      </c>
      <c r="F116" s="533"/>
      <c r="G116" s="533"/>
      <c r="H116" s="533"/>
      <c r="I116" s="533"/>
      <c r="J116" s="455"/>
      <c r="K116" s="455" t="s">
        <v>425</v>
      </c>
      <c r="L116" s="455" t="s">
        <v>1331</v>
      </c>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2"/>
      <c r="AJ116" s="482"/>
      <c r="AK116" s="482"/>
      <c r="AL116" s="482"/>
      <c r="AM116" s="482"/>
      <c r="AN116" s="482"/>
      <c r="AO116" s="482"/>
      <c r="AP116" s="550"/>
      <c r="AQ116" s="550"/>
      <c r="AR116" s="550"/>
      <c r="AS116" s="444"/>
      <c r="AT116" s="438"/>
      <c r="AU116" s="437"/>
      <c r="AV116" s="643"/>
      <c r="BD116" s="437"/>
      <c r="BE116" s="429"/>
      <c r="BF116" s="429"/>
      <c r="BG116" s="428"/>
    </row>
    <row r="117" spans="1:59" ht="24.95" customHeight="1">
      <c r="A117" s="633">
        <f>A115+1</f>
        <v>78</v>
      </c>
      <c r="B117" s="633"/>
      <c r="C117" s="483" t="s">
        <v>1227</v>
      </c>
      <c r="D117" s="455" t="s">
        <v>23</v>
      </c>
      <c r="E117" s="455">
        <v>0.27</v>
      </c>
      <c r="F117" s="482"/>
      <c r="G117" s="482"/>
      <c r="H117" s="482"/>
      <c r="I117" s="482"/>
      <c r="J117" s="455">
        <f t="shared" si="27"/>
        <v>0.27</v>
      </c>
      <c r="K117" s="455" t="s">
        <v>425</v>
      </c>
      <c r="L117" s="455" t="s">
        <v>1335</v>
      </c>
      <c r="M117" s="482"/>
      <c r="N117" s="482"/>
      <c r="O117" s="482"/>
      <c r="P117" s="482"/>
      <c r="Q117" s="482"/>
      <c r="R117" s="482"/>
      <c r="S117" s="482"/>
      <c r="T117" s="482">
        <v>0.14000000000000001</v>
      </c>
      <c r="U117" s="482"/>
      <c r="V117" s="482"/>
      <c r="W117" s="482"/>
      <c r="X117" s="482"/>
      <c r="Y117" s="482"/>
      <c r="Z117" s="482"/>
      <c r="AA117" s="482"/>
      <c r="AB117" s="482"/>
      <c r="AC117" s="482"/>
      <c r="AD117" s="482"/>
      <c r="AE117" s="482"/>
      <c r="AF117" s="482"/>
      <c r="AG117" s="482"/>
      <c r="AH117" s="482"/>
      <c r="AI117" s="482"/>
      <c r="AJ117" s="482"/>
      <c r="AK117" s="482"/>
      <c r="AL117" s="482"/>
      <c r="AM117" s="482"/>
      <c r="AN117" s="482">
        <v>0.13</v>
      </c>
      <c r="AO117" s="482"/>
      <c r="AP117" s="482"/>
      <c r="AQ117" s="482"/>
      <c r="AR117" s="482"/>
      <c r="AS117" s="481" t="s">
        <v>697</v>
      </c>
      <c r="AT117" s="437"/>
      <c r="AU117" s="437"/>
      <c r="AV117" s="650">
        <v>2021</v>
      </c>
      <c r="AW117" s="575"/>
      <c r="BD117" s="437"/>
      <c r="BE117" s="429"/>
      <c r="BF117" s="429">
        <v>1</v>
      </c>
      <c r="BG117" s="428"/>
    </row>
    <row r="118" spans="1:59" ht="24.95" customHeight="1">
      <c r="A118" s="633">
        <f>A117+1</f>
        <v>79</v>
      </c>
      <c r="B118" s="633"/>
      <c r="C118" s="528" t="s">
        <v>1228</v>
      </c>
      <c r="D118" s="455" t="s">
        <v>23</v>
      </c>
      <c r="E118" s="455">
        <v>0.3</v>
      </c>
      <c r="F118" s="482"/>
      <c r="G118" s="482"/>
      <c r="H118" s="482"/>
      <c r="I118" s="482"/>
      <c r="J118" s="455">
        <f t="shared" si="27"/>
        <v>0.3</v>
      </c>
      <c r="K118" s="455" t="s">
        <v>425</v>
      </c>
      <c r="L118" s="455" t="s">
        <v>1333</v>
      </c>
      <c r="M118" s="482"/>
      <c r="N118" s="482"/>
      <c r="O118" s="482"/>
      <c r="P118" s="482"/>
      <c r="Q118" s="482"/>
      <c r="R118" s="482"/>
      <c r="S118" s="482"/>
      <c r="T118" s="482">
        <v>0.3</v>
      </c>
      <c r="U118" s="482"/>
      <c r="V118" s="482"/>
      <c r="W118" s="482"/>
      <c r="X118" s="482"/>
      <c r="Y118" s="482"/>
      <c r="Z118" s="482"/>
      <c r="AA118" s="482"/>
      <c r="AB118" s="482"/>
      <c r="AC118" s="482"/>
      <c r="AD118" s="482"/>
      <c r="AE118" s="482"/>
      <c r="AF118" s="482"/>
      <c r="AG118" s="482"/>
      <c r="AH118" s="482"/>
      <c r="AI118" s="482"/>
      <c r="AJ118" s="482"/>
      <c r="AK118" s="482"/>
      <c r="AL118" s="482"/>
      <c r="AM118" s="482"/>
      <c r="AN118" s="482"/>
      <c r="AO118" s="482"/>
      <c r="AP118" s="482"/>
      <c r="AQ118" s="482"/>
      <c r="AR118" s="482"/>
      <c r="AS118" s="454" t="s">
        <v>705</v>
      </c>
      <c r="AT118" s="505"/>
      <c r="AU118" s="437"/>
      <c r="AV118" s="650">
        <v>2021</v>
      </c>
      <c r="AW118" s="575"/>
      <c r="BD118" s="437"/>
      <c r="BE118" s="429"/>
      <c r="BF118" s="429">
        <v>1</v>
      </c>
      <c r="BG118" s="428"/>
    </row>
    <row r="119" spans="1:59" ht="45" customHeight="1">
      <c r="A119" s="633">
        <f t="shared" ref="A119:A134" si="30">A118+1</f>
        <v>80</v>
      </c>
      <c r="B119" s="633"/>
      <c r="C119" s="528" t="s">
        <v>1229</v>
      </c>
      <c r="D119" s="455" t="s">
        <v>23</v>
      </c>
      <c r="E119" s="455">
        <v>0.16</v>
      </c>
      <c r="F119" s="496"/>
      <c r="G119" s="496"/>
      <c r="H119" s="496"/>
      <c r="I119" s="496"/>
      <c r="J119" s="455">
        <f t="shared" si="27"/>
        <v>0.16</v>
      </c>
      <c r="K119" s="455" t="s">
        <v>425</v>
      </c>
      <c r="L119" s="455" t="s">
        <v>1450</v>
      </c>
      <c r="M119" s="496"/>
      <c r="N119" s="496"/>
      <c r="O119" s="496"/>
      <c r="P119" s="501">
        <v>0.1</v>
      </c>
      <c r="Q119" s="496"/>
      <c r="R119" s="496"/>
      <c r="S119" s="496"/>
      <c r="T119" s="496">
        <v>0.04</v>
      </c>
      <c r="U119" s="496"/>
      <c r="V119" s="496"/>
      <c r="W119" s="496"/>
      <c r="X119" s="496"/>
      <c r="Y119" s="496"/>
      <c r="Z119" s="496"/>
      <c r="AA119" s="496"/>
      <c r="AB119" s="496"/>
      <c r="AC119" s="496"/>
      <c r="AD119" s="496"/>
      <c r="AE119" s="496"/>
      <c r="AF119" s="496"/>
      <c r="AG119" s="496"/>
      <c r="AH119" s="496"/>
      <c r="AI119" s="496"/>
      <c r="AJ119" s="496"/>
      <c r="AK119" s="496"/>
      <c r="AL119" s="496"/>
      <c r="AM119" s="496"/>
      <c r="AN119" s="496">
        <v>0.02</v>
      </c>
      <c r="AO119" s="496"/>
      <c r="AP119" s="496"/>
      <c r="AQ119" s="496"/>
      <c r="AR119" s="496"/>
      <c r="AS119" s="516" t="s">
        <v>696</v>
      </c>
      <c r="AT119" s="505"/>
      <c r="AU119" s="437"/>
      <c r="AV119" s="650">
        <v>2021</v>
      </c>
      <c r="AW119" s="575"/>
      <c r="BD119" s="437"/>
      <c r="BE119" s="429"/>
      <c r="BF119" s="429">
        <v>1</v>
      </c>
      <c r="BG119" s="428"/>
    </row>
    <row r="120" spans="1:59" ht="45" customHeight="1">
      <c r="A120" s="633">
        <f t="shared" si="30"/>
        <v>81</v>
      </c>
      <c r="B120" s="633"/>
      <c r="C120" s="530" t="s">
        <v>1230</v>
      </c>
      <c r="D120" s="455" t="s">
        <v>23</v>
      </c>
      <c r="E120" s="455">
        <v>0.04</v>
      </c>
      <c r="F120" s="482"/>
      <c r="G120" s="482"/>
      <c r="H120" s="482"/>
      <c r="I120" s="482"/>
      <c r="J120" s="455">
        <f t="shared" si="27"/>
        <v>0.04</v>
      </c>
      <c r="K120" s="455" t="s">
        <v>425</v>
      </c>
      <c r="L120" s="455" t="s">
        <v>1334</v>
      </c>
      <c r="M120" s="482"/>
      <c r="N120" s="482"/>
      <c r="O120" s="482"/>
      <c r="P120" s="482">
        <v>0.04</v>
      </c>
      <c r="Q120" s="482"/>
      <c r="R120" s="482"/>
      <c r="S120" s="482"/>
      <c r="T120" s="482"/>
      <c r="U120" s="482"/>
      <c r="V120" s="482"/>
      <c r="W120" s="482"/>
      <c r="X120" s="482"/>
      <c r="Y120" s="482"/>
      <c r="Z120" s="482"/>
      <c r="AA120" s="482"/>
      <c r="AB120" s="482"/>
      <c r="AC120" s="482"/>
      <c r="AD120" s="482"/>
      <c r="AE120" s="482"/>
      <c r="AF120" s="482"/>
      <c r="AG120" s="482"/>
      <c r="AH120" s="482"/>
      <c r="AI120" s="482"/>
      <c r="AJ120" s="482"/>
      <c r="AK120" s="482"/>
      <c r="AL120" s="482"/>
      <c r="AM120" s="482"/>
      <c r="AN120" s="482"/>
      <c r="AO120" s="482"/>
      <c r="AP120" s="482"/>
      <c r="AQ120" s="482"/>
      <c r="AR120" s="482"/>
      <c r="AS120" s="481" t="s">
        <v>701</v>
      </c>
      <c r="AT120" s="437"/>
      <c r="AU120" s="437"/>
      <c r="AV120" s="650">
        <v>2021</v>
      </c>
      <c r="AW120" s="575"/>
      <c r="BD120" s="437"/>
      <c r="BE120" s="429"/>
      <c r="BF120" s="429">
        <v>1</v>
      </c>
      <c r="BG120" s="428"/>
    </row>
    <row r="121" spans="1:59" ht="45" customHeight="1">
      <c r="A121" s="633">
        <f t="shared" si="30"/>
        <v>82</v>
      </c>
      <c r="B121" s="633"/>
      <c r="C121" s="528" t="s">
        <v>1231</v>
      </c>
      <c r="D121" s="455" t="s">
        <v>23</v>
      </c>
      <c r="E121" s="455">
        <v>0.06</v>
      </c>
      <c r="F121" s="496"/>
      <c r="G121" s="496"/>
      <c r="H121" s="496"/>
      <c r="I121" s="496"/>
      <c r="J121" s="455">
        <f t="shared" si="27"/>
        <v>0.06</v>
      </c>
      <c r="K121" s="455" t="s">
        <v>425</v>
      </c>
      <c r="L121" s="455" t="s">
        <v>1334</v>
      </c>
      <c r="M121" s="496"/>
      <c r="N121" s="496"/>
      <c r="O121" s="496"/>
      <c r="P121" s="496">
        <v>0.06</v>
      </c>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496"/>
      <c r="AM121" s="496"/>
      <c r="AN121" s="496"/>
      <c r="AO121" s="496"/>
      <c r="AP121" s="496"/>
      <c r="AQ121" s="496"/>
      <c r="AR121" s="496"/>
      <c r="AS121" s="516" t="s">
        <v>702</v>
      </c>
      <c r="AT121" s="505"/>
      <c r="AU121" s="437"/>
      <c r="AV121" s="650">
        <v>2021</v>
      </c>
      <c r="AW121" s="575"/>
      <c r="BD121" s="437"/>
      <c r="BE121" s="429"/>
      <c r="BF121" s="429">
        <v>1</v>
      </c>
      <c r="BG121" s="428"/>
    </row>
    <row r="122" spans="1:59" ht="45" customHeight="1">
      <c r="A122" s="633">
        <f t="shared" si="30"/>
        <v>83</v>
      </c>
      <c r="B122" s="633"/>
      <c r="C122" s="530" t="s">
        <v>1232</v>
      </c>
      <c r="D122" s="455" t="s">
        <v>23</v>
      </c>
      <c r="E122" s="455">
        <v>0.27260000000000001</v>
      </c>
      <c r="F122" s="482"/>
      <c r="G122" s="482"/>
      <c r="H122" s="482"/>
      <c r="I122" s="482"/>
      <c r="J122" s="455">
        <f t="shared" si="27"/>
        <v>0.27260000000000001</v>
      </c>
      <c r="K122" s="455" t="s">
        <v>425</v>
      </c>
      <c r="L122" s="455" t="s">
        <v>781</v>
      </c>
      <c r="M122" s="482"/>
      <c r="N122" s="482"/>
      <c r="O122" s="482"/>
      <c r="P122" s="482">
        <v>0.1875</v>
      </c>
      <c r="Q122" s="482"/>
      <c r="R122" s="482"/>
      <c r="S122" s="482"/>
      <c r="T122" s="482">
        <v>8.5099999999999995E-2</v>
      </c>
      <c r="U122" s="482"/>
      <c r="V122" s="482"/>
      <c r="W122" s="482"/>
      <c r="X122" s="482"/>
      <c r="Y122" s="482"/>
      <c r="Z122" s="482"/>
      <c r="AA122" s="482"/>
      <c r="AB122" s="482"/>
      <c r="AC122" s="482"/>
      <c r="AD122" s="482"/>
      <c r="AE122" s="482"/>
      <c r="AF122" s="482"/>
      <c r="AG122" s="482"/>
      <c r="AH122" s="482"/>
      <c r="AI122" s="482"/>
      <c r="AJ122" s="482"/>
      <c r="AK122" s="482"/>
      <c r="AL122" s="482"/>
      <c r="AM122" s="482"/>
      <c r="AN122" s="482"/>
      <c r="AO122" s="482"/>
      <c r="AP122" s="482"/>
      <c r="AQ122" s="482"/>
      <c r="AR122" s="482"/>
      <c r="AS122" s="481" t="s">
        <v>700</v>
      </c>
      <c r="AT122" s="505"/>
      <c r="AU122" s="437"/>
      <c r="AV122" s="650">
        <v>2021</v>
      </c>
      <c r="AW122" s="575"/>
      <c r="BD122" s="437"/>
      <c r="BE122" s="429"/>
      <c r="BF122" s="429">
        <v>1</v>
      </c>
      <c r="BG122" s="428"/>
    </row>
    <row r="123" spans="1:59" ht="45" customHeight="1">
      <c r="A123" s="633">
        <f t="shared" si="30"/>
        <v>84</v>
      </c>
      <c r="B123" s="633"/>
      <c r="C123" s="530" t="s">
        <v>1233</v>
      </c>
      <c r="D123" s="455" t="s">
        <v>23</v>
      </c>
      <c r="E123" s="455">
        <v>1.4500000000000002</v>
      </c>
      <c r="F123" s="482"/>
      <c r="G123" s="482"/>
      <c r="H123" s="482"/>
      <c r="I123" s="482"/>
      <c r="J123" s="455">
        <f t="shared" si="27"/>
        <v>1.4500000000000002</v>
      </c>
      <c r="K123" s="455" t="s">
        <v>425</v>
      </c>
      <c r="L123" s="455" t="s">
        <v>1451</v>
      </c>
      <c r="M123" s="482"/>
      <c r="N123" s="482"/>
      <c r="O123" s="482"/>
      <c r="P123" s="482">
        <v>1.1400000000000001</v>
      </c>
      <c r="Q123" s="482">
        <v>0.28000000000000003</v>
      </c>
      <c r="R123" s="482"/>
      <c r="S123" s="482"/>
      <c r="T123" s="482"/>
      <c r="U123" s="482"/>
      <c r="V123" s="482"/>
      <c r="W123" s="482"/>
      <c r="X123" s="482"/>
      <c r="Y123" s="482"/>
      <c r="Z123" s="482">
        <v>0.02</v>
      </c>
      <c r="AA123" s="482"/>
      <c r="AB123" s="482"/>
      <c r="AC123" s="482"/>
      <c r="AD123" s="482"/>
      <c r="AE123" s="482"/>
      <c r="AF123" s="482"/>
      <c r="AG123" s="482"/>
      <c r="AH123" s="482"/>
      <c r="AI123" s="482"/>
      <c r="AJ123" s="482"/>
      <c r="AK123" s="482"/>
      <c r="AL123" s="482"/>
      <c r="AM123" s="482"/>
      <c r="AN123" s="482">
        <v>0.01</v>
      </c>
      <c r="AO123" s="482"/>
      <c r="AP123" s="482"/>
      <c r="AQ123" s="482"/>
      <c r="AR123" s="482"/>
      <c r="AS123" s="481" t="s">
        <v>704</v>
      </c>
      <c r="AT123" s="437"/>
      <c r="AU123" s="437"/>
      <c r="AV123" s="650">
        <v>2021</v>
      </c>
      <c r="AW123" s="575"/>
      <c r="BD123" s="437"/>
      <c r="BE123" s="429"/>
      <c r="BF123" s="429">
        <v>1</v>
      </c>
      <c r="BG123" s="428"/>
    </row>
    <row r="124" spans="1:59" ht="45" customHeight="1">
      <c r="A124" s="633">
        <f t="shared" si="30"/>
        <v>85</v>
      </c>
      <c r="B124" s="633"/>
      <c r="C124" s="528" t="s">
        <v>1234</v>
      </c>
      <c r="D124" s="455" t="s">
        <v>23</v>
      </c>
      <c r="E124" s="455">
        <v>0.21199999999999999</v>
      </c>
      <c r="F124" s="496"/>
      <c r="G124" s="496"/>
      <c r="H124" s="496"/>
      <c r="I124" s="496"/>
      <c r="J124" s="455">
        <f t="shared" si="27"/>
        <v>0.21199999999999999</v>
      </c>
      <c r="K124" s="455" t="s">
        <v>425</v>
      </c>
      <c r="L124" s="455" t="s">
        <v>1452</v>
      </c>
      <c r="M124" s="496"/>
      <c r="N124" s="496"/>
      <c r="O124" s="496"/>
      <c r="P124" s="496">
        <v>6.0999999999999999E-2</v>
      </c>
      <c r="Q124" s="496">
        <v>0.151</v>
      </c>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496"/>
      <c r="AO124" s="496"/>
      <c r="AP124" s="496"/>
      <c r="AQ124" s="496"/>
      <c r="AR124" s="496"/>
      <c r="AS124" s="516" t="s">
        <v>707</v>
      </c>
      <c r="AT124" s="505"/>
      <c r="AU124" s="437"/>
      <c r="AV124" s="650">
        <v>2021</v>
      </c>
      <c r="AW124" s="575"/>
      <c r="BD124" s="437"/>
      <c r="BE124" s="429"/>
      <c r="BF124" s="429">
        <v>1</v>
      </c>
      <c r="BG124" s="428"/>
    </row>
    <row r="125" spans="1:59" ht="45" customHeight="1">
      <c r="A125" s="633">
        <f t="shared" si="30"/>
        <v>86</v>
      </c>
      <c r="B125" s="633"/>
      <c r="C125" s="528" t="s">
        <v>1235</v>
      </c>
      <c r="D125" s="455" t="s">
        <v>23</v>
      </c>
      <c r="E125" s="455">
        <v>0.12200000000000001</v>
      </c>
      <c r="F125" s="496"/>
      <c r="G125" s="496"/>
      <c r="H125" s="496"/>
      <c r="I125" s="496"/>
      <c r="J125" s="455">
        <f t="shared" si="27"/>
        <v>0.12200000000000001</v>
      </c>
      <c r="K125" s="455" t="s">
        <v>425</v>
      </c>
      <c r="L125" s="455" t="s">
        <v>1452</v>
      </c>
      <c r="M125" s="496"/>
      <c r="N125" s="496"/>
      <c r="O125" s="496"/>
      <c r="P125" s="496">
        <v>7.2000000000000008E-2</v>
      </c>
      <c r="Q125" s="496">
        <v>0.05</v>
      </c>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496"/>
      <c r="AM125" s="496"/>
      <c r="AN125" s="496"/>
      <c r="AO125" s="496"/>
      <c r="AP125" s="496"/>
      <c r="AQ125" s="496"/>
      <c r="AR125" s="496"/>
      <c r="AS125" s="516" t="s">
        <v>698</v>
      </c>
      <c r="AT125" s="505"/>
      <c r="AU125" s="437"/>
      <c r="AV125" s="650">
        <v>2021</v>
      </c>
      <c r="AW125" s="575"/>
      <c r="BD125" s="437"/>
      <c r="BE125" s="429"/>
      <c r="BF125" s="429">
        <v>1</v>
      </c>
      <c r="BG125" s="428"/>
    </row>
    <row r="126" spans="1:59" ht="45" customHeight="1">
      <c r="A126" s="633">
        <f t="shared" si="30"/>
        <v>87</v>
      </c>
      <c r="B126" s="633"/>
      <c r="C126" s="528" t="s">
        <v>1236</v>
      </c>
      <c r="D126" s="455" t="s">
        <v>23</v>
      </c>
      <c r="E126" s="455">
        <v>0.43000000000000005</v>
      </c>
      <c r="F126" s="496"/>
      <c r="G126" s="496"/>
      <c r="H126" s="496"/>
      <c r="I126" s="496"/>
      <c r="J126" s="455">
        <f t="shared" si="27"/>
        <v>0.43000000000000005</v>
      </c>
      <c r="K126" s="455" t="s">
        <v>425</v>
      </c>
      <c r="L126" s="455" t="s">
        <v>764</v>
      </c>
      <c r="M126" s="496"/>
      <c r="N126" s="496"/>
      <c r="O126" s="496"/>
      <c r="P126" s="496">
        <v>0.02</v>
      </c>
      <c r="Q126" s="496"/>
      <c r="R126" s="496"/>
      <c r="S126" s="496"/>
      <c r="T126" s="496">
        <v>0.41000000000000003</v>
      </c>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54" t="s">
        <v>705</v>
      </c>
      <c r="AT126" s="505"/>
      <c r="AU126" s="437"/>
      <c r="AV126" s="650">
        <v>2021</v>
      </c>
      <c r="AW126" s="575"/>
      <c r="BD126" s="437"/>
      <c r="BE126" s="429"/>
      <c r="BF126" s="429">
        <v>1</v>
      </c>
      <c r="BG126" s="428"/>
    </row>
    <row r="127" spans="1:59" ht="45" customHeight="1">
      <c r="A127" s="633">
        <f t="shared" si="30"/>
        <v>88</v>
      </c>
      <c r="B127" s="633"/>
      <c r="C127" s="528" t="s">
        <v>1237</v>
      </c>
      <c r="D127" s="455" t="s">
        <v>23</v>
      </c>
      <c r="E127" s="455">
        <v>0.24000000000000002</v>
      </c>
      <c r="F127" s="496"/>
      <c r="G127" s="496"/>
      <c r="H127" s="496"/>
      <c r="I127" s="496"/>
      <c r="J127" s="455">
        <f t="shared" si="27"/>
        <v>0.24000000000000002</v>
      </c>
      <c r="K127" s="455" t="s">
        <v>425</v>
      </c>
      <c r="L127" s="455" t="s">
        <v>1431</v>
      </c>
      <c r="M127" s="496"/>
      <c r="N127" s="496"/>
      <c r="O127" s="496"/>
      <c r="P127" s="496">
        <v>0.12</v>
      </c>
      <c r="Q127" s="496">
        <v>0.08</v>
      </c>
      <c r="R127" s="496"/>
      <c r="S127" s="496"/>
      <c r="T127" s="496">
        <v>0.04</v>
      </c>
      <c r="U127" s="496"/>
      <c r="V127" s="496"/>
      <c r="W127" s="496"/>
      <c r="X127" s="496"/>
      <c r="Y127" s="496"/>
      <c r="Z127" s="496"/>
      <c r="AA127" s="496"/>
      <c r="AB127" s="496"/>
      <c r="AC127" s="496"/>
      <c r="AD127" s="496"/>
      <c r="AE127" s="496"/>
      <c r="AF127" s="496"/>
      <c r="AG127" s="496"/>
      <c r="AH127" s="496"/>
      <c r="AI127" s="496"/>
      <c r="AJ127" s="496"/>
      <c r="AK127" s="496"/>
      <c r="AL127" s="496"/>
      <c r="AM127" s="496"/>
      <c r="AN127" s="496"/>
      <c r="AO127" s="496"/>
      <c r="AP127" s="496"/>
      <c r="AQ127" s="496"/>
      <c r="AR127" s="496"/>
      <c r="AS127" s="516" t="s">
        <v>703</v>
      </c>
      <c r="AT127" s="505"/>
      <c r="AU127" s="437"/>
      <c r="AV127" s="650">
        <v>2021</v>
      </c>
      <c r="AW127" s="575"/>
      <c r="BD127" s="437"/>
      <c r="BE127" s="429"/>
      <c r="BF127" s="429">
        <v>1</v>
      </c>
      <c r="BG127" s="428"/>
    </row>
    <row r="128" spans="1:59" ht="45" customHeight="1">
      <c r="A128" s="633">
        <f t="shared" si="30"/>
        <v>89</v>
      </c>
      <c r="B128" s="633"/>
      <c r="C128" s="528" t="s">
        <v>1238</v>
      </c>
      <c r="D128" s="455" t="s">
        <v>23</v>
      </c>
      <c r="E128" s="455">
        <v>1.1100000000000001</v>
      </c>
      <c r="F128" s="496"/>
      <c r="G128" s="496"/>
      <c r="H128" s="496"/>
      <c r="I128" s="496"/>
      <c r="J128" s="455">
        <f t="shared" si="27"/>
        <v>1.1100000000000001</v>
      </c>
      <c r="K128" s="455" t="s">
        <v>425</v>
      </c>
      <c r="L128" s="455" t="s">
        <v>1431</v>
      </c>
      <c r="M128" s="496"/>
      <c r="N128" s="496"/>
      <c r="O128" s="496"/>
      <c r="P128" s="496">
        <v>0.26</v>
      </c>
      <c r="Q128" s="496">
        <v>0.4</v>
      </c>
      <c r="R128" s="496"/>
      <c r="S128" s="496"/>
      <c r="T128" s="496">
        <v>0.45</v>
      </c>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516" t="s">
        <v>699</v>
      </c>
      <c r="AT128" s="505"/>
      <c r="AU128" s="437"/>
      <c r="AV128" s="650">
        <v>2021</v>
      </c>
      <c r="AW128" s="575"/>
      <c r="BD128" s="437"/>
      <c r="BE128" s="429"/>
      <c r="BF128" s="429">
        <v>1</v>
      </c>
      <c r="BG128" s="428"/>
    </row>
    <row r="129" spans="1:59" ht="45" customHeight="1">
      <c r="A129" s="633">
        <f t="shared" si="30"/>
        <v>90</v>
      </c>
      <c r="B129" s="633"/>
      <c r="C129" s="528" t="s">
        <v>1239</v>
      </c>
      <c r="D129" s="455" t="s">
        <v>23</v>
      </c>
      <c r="E129" s="455">
        <v>0.46000000000000008</v>
      </c>
      <c r="F129" s="496"/>
      <c r="G129" s="496"/>
      <c r="H129" s="496"/>
      <c r="I129" s="496"/>
      <c r="J129" s="455">
        <f t="shared" si="27"/>
        <v>0.46000000000000008</v>
      </c>
      <c r="K129" s="455" t="s">
        <v>425</v>
      </c>
      <c r="L129" s="455" t="s">
        <v>1355</v>
      </c>
      <c r="M129" s="496"/>
      <c r="N129" s="496"/>
      <c r="O129" s="496"/>
      <c r="P129" s="496">
        <v>0.14000000000000001</v>
      </c>
      <c r="Q129" s="496">
        <v>0.15000000000000002</v>
      </c>
      <c r="R129" s="496"/>
      <c r="S129" s="496"/>
      <c r="T129" s="496">
        <v>0.17</v>
      </c>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516" t="s">
        <v>697</v>
      </c>
      <c r="AT129" s="505"/>
      <c r="AU129" s="437"/>
      <c r="AV129" s="650">
        <v>2021</v>
      </c>
      <c r="AW129" s="575"/>
      <c r="BD129" s="437"/>
      <c r="BE129" s="429"/>
      <c r="BF129" s="429">
        <v>1</v>
      </c>
      <c r="BG129" s="428"/>
    </row>
    <row r="130" spans="1:59" ht="24.95" customHeight="1">
      <c r="A130" s="633">
        <f t="shared" si="30"/>
        <v>91</v>
      </c>
      <c r="B130" s="633"/>
      <c r="C130" s="483" t="s">
        <v>1240</v>
      </c>
      <c r="D130" s="455" t="s">
        <v>23</v>
      </c>
      <c r="E130" s="455">
        <v>0.16</v>
      </c>
      <c r="F130" s="496"/>
      <c r="G130" s="496"/>
      <c r="H130" s="496"/>
      <c r="I130" s="496"/>
      <c r="J130" s="455">
        <f t="shared" ref="J130:J134" si="31">SUM(M130:Q130)+SUM(S130:AP130)</f>
        <v>0.16</v>
      </c>
      <c r="K130" s="455" t="s">
        <v>425</v>
      </c>
      <c r="L130" s="455" t="s">
        <v>1361</v>
      </c>
      <c r="M130" s="496"/>
      <c r="N130" s="496"/>
      <c r="O130" s="496"/>
      <c r="P130" s="496">
        <v>0.05</v>
      </c>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496"/>
      <c r="AM130" s="496"/>
      <c r="AN130" s="496">
        <v>0.11</v>
      </c>
      <c r="AO130" s="496"/>
      <c r="AP130" s="496"/>
      <c r="AQ130" s="496"/>
      <c r="AR130" s="496"/>
      <c r="AS130" s="481" t="s">
        <v>704</v>
      </c>
      <c r="AT130" s="505"/>
      <c r="AU130" s="437"/>
      <c r="AV130" s="650">
        <v>2020</v>
      </c>
      <c r="AW130" s="575"/>
      <c r="BD130" s="437"/>
      <c r="BE130" s="429"/>
      <c r="BF130" s="429">
        <v>1</v>
      </c>
      <c r="BG130" s="428"/>
    </row>
    <row r="131" spans="1:59" ht="70.5">
      <c r="A131" s="633">
        <f t="shared" si="30"/>
        <v>92</v>
      </c>
      <c r="B131" s="633"/>
      <c r="C131" s="483" t="s">
        <v>1241</v>
      </c>
      <c r="D131" s="455" t="s">
        <v>23</v>
      </c>
      <c r="E131" s="455">
        <v>2.4</v>
      </c>
      <c r="F131" s="496"/>
      <c r="G131" s="496"/>
      <c r="H131" s="496"/>
      <c r="I131" s="496"/>
      <c r="J131" s="455">
        <f t="shared" si="31"/>
        <v>2.4</v>
      </c>
      <c r="K131" s="455" t="s">
        <v>425</v>
      </c>
      <c r="L131" s="455" t="s">
        <v>506</v>
      </c>
      <c r="M131" s="496">
        <v>2.4</v>
      </c>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545" t="s">
        <v>706</v>
      </c>
      <c r="AT131" s="505"/>
      <c r="AU131" s="437"/>
      <c r="AV131" s="650">
        <v>2020</v>
      </c>
      <c r="AW131" s="575"/>
      <c r="BD131" s="437"/>
      <c r="BE131" s="429"/>
      <c r="BF131" s="429">
        <v>1</v>
      </c>
      <c r="BG131" s="428"/>
    </row>
    <row r="132" spans="1:59" ht="24.95" customHeight="1">
      <c r="A132" s="633">
        <f t="shared" si="30"/>
        <v>93</v>
      </c>
      <c r="B132" s="633"/>
      <c r="C132" s="593" t="s">
        <v>1242</v>
      </c>
      <c r="D132" s="455" t="s">
        <v>23</v>
      </c>
      <c r="E132" s="455">
        <v>0.05</v>
      </c>
      <c r="F132" s="496"/>
      <c r="G132" s="496"/>
      <c r="H132" s="496"/>
      <c r="I132" s="496"/>
      <c r="J132" s="455">
        <f t="shared" si="31"/>
        <v>0.05</v>
      </c>
      <c r="K132" s="455" t="s">
        <v>425</v>
      </c>
      <c r="L132" s="455" t="s">
        <v>1</v>
      </c>
      <c r="M132" s="496"/>
      <c r="N132" s="496"/>
      <c r="O132" s="496"/>
      <c r="P132" s="496">
        <v>0.05</v>
      </c>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545" t="s">
        <v>706</v>
      </c>
      <c r="AT132" s="505"/>
      <c r="AU132" s="437"/>
      <c r="AV132" s="650">
        <v>2020</v>
      </c>
      <c r="AW132" s="575"/>
      <c r="BD132" s="437"/>
      <c r="BE132" s="429"/>
      <c r="BF132" s="429">
        <v>1</v>
      </c>
      <c r="BG132" s="428"/>
    </row>
    <row r="133" spans="1:59" ht="45" customHeight="1">
      <c r="A133" s="633">
        <f t="shared" si="30"/>
        <v>94</v>
      </c>
      <c r="B133" s="633"/>
      <c r="C133" s="593" t="s">
        <v>1243</v>
      </c>
      <c r="D133" s="455" t="s">
        <v>23</v>
      </c>
      <c r="E133" s="455">
        <v>2</v>
      </c>
      <c r="F133" s="496"/>
      <c r="G133" s="496"/>
      <c r="H133" s="496"/>
      <c r="I133" s="496"/>
      <c r="J133" s="455">
        <f t="shared" si="31"/>
        <v>2</v>
      </c>
      <c r="K133" s="455" t="s">
        <v>425</v>
      </c>
      <c r="L133" s="455" t="s">
        <v>1333</v>
      </c>
      <c r="M133" s="496"/>
      <c r="N133" s="496"/>
      <c r="O133" s="496"/>
      <c r="P133" s="496"/>
      <c r="Q133" s="496"/>
      <c r="R133" s="496"/>
      <c r="S133" s="496"/>
      <c r="T133" s="496">
        <v>2</v>
      </c>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545" t="s">
        <v>706</v>
      </c>
      <c r="AT133" s="505"/>
      <c r="AU133" s="437"/>
      <c r="AV133" s="650">
        <v>2020</v>
      </c>
      <c r="AW133" s="575"/>
      <c r="BD133" s="437"/>
      <c r="BE133" s="429"/>
      <c r="BF133" s="429">
        <v>1</v>
      </c>
      <c r="BG133" s="428"/>
    </row>
    <row r="134" spans="1:59" ht="24.95" customHeight="1">
      <c r="A134" s="633">
        <f t="shared" si="30"/>
        <v>95</v>
      </c>
      <c r="B134" s="633"/>
      <c r="C134" s="593" t="s">
        <v>1244</v>
      </c>
      <c r="D134" s="455" t="s">
        <v>23</v>
      </c>
      <c r="E134" s="455">
        <v>1</v>
      </c>
      <c r="F134" s="496"/>
      <c r="G134" s="496"/>
      <c r="H134" s="496"/>
      <c r="I134" s="496"/>
      <c r="J134" s="455">
        <f t="shared" si="31"/>
        <v>1</v>
      </c>
      <c r="K134" s="455" t="s">
        <v>425</v>
      </c>
      <c r="L134" s="455" t="s">
        <v>724</v>
      </c>
      <c r="M134" s="496"/>
      <c r="N134" s="496"/>
      <c r="O134" s="496"/>
      <c r="P134" s="496"/>
      <c r="Q134" s="496"/>
      <c r="R134" s="496"/>
      <c r="S134" s="496"/>
      <c r="T134" s="496">
        <v>1</v>
      </c>
      <c r="U134" s="496"/>
      <c r="V134" s="496"/>
      <c r="W134" s="496"/>
      <c r="X134" s="496"/>
      <c r="Y134" s="496"/>
      <c r="Z134" s="496"/>
      <c r="AA134" s="496"/>
      <c r="AB134" s="496"/>
      <c r="AC134" s="496"/>
      <c r="AD134" s="496"/>
      <c r="AE134" s="496"/>
      <c r="AF134" s="496"/>
      <c r="AG134" s="496"/>
      <c r="AH134" s="496"/>
      <c r="AI134" s="496"/>
      <c r="AJ134" s="496"/>
      <c r="AK134" s="496"/>
      <c r="AL134" s="496"/>
      <c r="AM134" s="496"/>
      <c r="AN134" s="496"/>
      <c r="AO134" s="496"/>
      <c r="AP134" s="496"/>
      <c r="AQ134" s="496"/>
      <c r="AR134" s="496"/>
      <c r="AS134" s="545" t="s">
        <v>696</v>
      </c>
      <c r="AT134" s="505"/>
      <c r="AU134" s="437"/>
      <c r="AV134" s="650">
        <v>2020</v>
      </c>
      <c r="AW134" s="575"/>
      <c r="BD134" s="437"/>
      <c r="BE134" s="429"/>
      <c r="BF134" s="429">
        <v>1</v>
      </c>
      <c r="BG134" s="428"/>
    </row>
  </sheetData>
  <protectedRanges>
    <protectedRange sqref="F108:I108" name="Range10_1_1_3_1_1_2_1_1_1_1_1_2_1_1_1_1"/>
    <protectedRange sqref="G79 E79" name="Range10_1_1_3_1_1_2_1_1_1_1_1_2_1_1_3_12_2_1_1"/>
    <protectedRange sqref="F87" name="Range10_1_1_3_1_1_2_1_1_1_1_1_2_1_1_2_3_3_1"/>
  </protectedRanges>
  <autoFilter ref="A7:WXK134" xr:uid="{00000000-0009-0000-0000-000004000000}"/>
  <mergeCells count="46">
    <mergeCell ref="A2:AU2"/>
    <mergeCell ref="AT23:AT30"/>
    <mergeCell ref="AT106:AT107"/>
    <mergeCell ref="AU106:AU107"/>
    <mergeCell ref="AU56:AU58"/>
    <mergeCell ref="A64:A65"/>
    <mergeCell ref="C64:C65"/>
    <mergeCell ref="D64:D65"/>
    <mergeCell ref="E64:E65"/>
    <mergeCell ref="AU64:AU65"/>
    <mergeCell ref="AS5:AS6"/>
    <mergeCell ref="AT5:AT6"/>
    <mergeCell ref="AU5:AU6"/>
    <mergeCell ref="A56:A58"/>
    <mergeCell ref="B56:B58"/>
    <mergeCell ref="B5:B6"/>
    <mergeCell ref="C5:C6"/>
    <mergeCell ref="D5:D6"/>
    <mergeCell ref="E5:E6"/>
    <mergeCell ref="C56:C58"/>
    <mergeCell ref="F5:F6"/>
    <mergeCell ref="AV23:AV30"/>
    <mergeCell ref="BG23:BG30"/>
    <mergeCell ref="AX64:AX65"/>
    <mergeCell ref="BF64:BF65"/>
    <mergeCell ref="BG64:BG65"/>
    <mergeCell ref="BF56:BF58"/>
    <mergeCell ref="AX56:AX58"/>
    <mergeCell ref="AX23:AX30"/>
    <mergeCell ref="BF23:BF30"/>
    <mergeCell ref="A5:A6"/>
    <mergeCell ref="J5:L5"/>
    <mergeCell ref="BF106:BF107"/>
    <mergeCell ref="A1:AU1"/>
    <mergeCell ref="A3:AU3"/>
    <mergeCell ref="AU23:AU30"/>
    <mergeCell ref="A106:A107"/>
    <mergeCell ref="C106:C107"/>
    <mergeCell ref="D106:D107"/>
    <mergeCell ref="D56:D58"/>
    <mergeCell ref="AW23:AW30"/>
    <mergeCell ref="AV5:AV6"/>
    <mergeCell ref="A23:A30"/>
    <mergeCell ref="C23:C30"/>
    <mergeCell ref="E23:E30"/>
    <mergeCell ref="AS23:AS30"/>
  </mergeCells>
  <conditionalFormatting sqref="M15:AO15 B8:AO8 M17:AO17 B119 E15 J15:K15 M128:AO128 B128 M32:AO32 E32 J32:K32 E74 J74:K74 B74 J17:K17 E17 E131 B131 M131:AO131 F82:I83 J37:K37 E37 M37:AO37 M91:AO91 A91:I91 M110:AP110 A110:I110 AR119 M119:AO119 E119:I119 M121:AO122 M123:AP127 F123:I127 B123:C127 E133 AN81:AO81 M81:AL81 E121:E128 E40 J40:K40 AS50 M71:AP71 A71:J71 M77:AO77 A77:B77 D77 M79:AO80 A84:I84 M105:AP105 A105:B107 D105:I107 AR115 M115:AO115 B115:I115 E135:E136 E77:E83 M82:AO84 AS82:AS83 M9:AO9 A9:L10 A78:D83 J68 A68:E68 M68:AP68">
    <cfRule type="cellIs" dxfId="496" priority="1976" stopIfTrue="1" operator="equal">
      <formula>0</formula>
    </cfRule>
    <cfRule type="cellIs" dxfId="495" priority="1977" stopIfTrue="1" operator="equal">
      <formula>0</formula>
    </cfRule>
    <cfRule type="cellIs" dxfId="494" priority="1978" stopIfTrue="1" operator="equal">
      <formula>0</formula>
    </cfRule>
  </conditionalFormatting>
  <conditionalFormatting sqref="D91 C110:D110 D71 D77:D84 D68">
    <cfRule type="cellIs" dxfId="493" priority="1975" stopIfTrue="1" operator="equal">
      <formula>0</formula>
    </cfRule>
  </conditionalFormatting>
  <conditionalFormatting sqref="B40:D40 B122:C122 B110:D110 B133:C133 C128 M133:AO133 M110:AO110 M40:AO40 F133:I133 F110:I110 F122:I122 F40:I40 F128:I128 F74:I74 M74:AO74 C74:D74">
    <cfRule type="cellIs" dxfId="492" priority="1972" stopIfTrue="1" operator="equal">
      <formula>0</formula>
    </cfRule>
    <cfRule type="cellIs" dxfId="491" priority="1973" stopIfTrue="1" operator="equal">
      <formula>0</formula>
    </cfRule>
    <cfRule type="cellIs" dxfId="490" priority="1974" stopIfTrue="1" operator="equal">
      <formula>0</formula>
    </cfRule>
  </conditionalFormatting>
  <conditionalFormatting sqref="F133:I133 C133 F40:I40 C40:D40 F74:I74 C74:D74 F82:I84 C91:D91 F91:I91 F110:I110 C110:D110 F119:I119 F122:I128 C122:C128 C71:D71 D77 F105:I107 D105:D107 C115:D115 F115:I115 C135:C136 C78:D84 F9:I10 C9:D10 C68:D68">
    <cfRule type="cellIs" dxfId="489" priority="1970" stopIfTrue="1" operator="equal">
      <formula>0</formula>
    </cfRule>
    <cfRule type="cellIs" dxfId="488" priority="1971" stopIfTrue="1" operator="between">
      <formula>-0.0001</formula>
      <formula>0.0001</formula>
    </cfRule>
  </conditionalFormatting>
  <conditionalFormatting sqref="B121:C121 F121:I121 C131">
    <cfRule type="cellIs" dxfId="487" priority="1967" stopIfTrue="1" operator="equal">
      <formula>0</formula>
    </cfRule>
    <cfRule type="cellIs" dxfId="486" priority="1968" stopIfTrue="1" operator="equal">
      <formula>0</formula>
    </cfRule>
    <cfRule type="cellIs" dxfId="485" priority="1969" stopIfTrue="1" operator="equal">
      <formula>0</formula>
    </cfRule>
  </conditionalFormatting>
  <conditionalFormatting sqref="F121:I121">
    <cfRule type="cellIs" dxfId="484" priority="1965" stopIfTrue="1" operator="equal">
      <formula>0</formula>
    </cfRule>
    <cfRule type="cellIs" dxfId="483" priority="1966" stopIfTrue="1" operator="between">
      <formula>-0.0001</formula>
      <formula>0.0001</formula>
    </cfRule>
  </conditionalFormatting>
  <conditionalFormatting sqref="B121">
    <cfRule type="cellIs" dxfId="482" priority="1962" stopIfTrue="1" operator="equal">
      <formula>0</formula>
    </cfRule>
    <cfRule type="cellIs" dxfId="481" priority="1963" stopIfTrue="1" operator="equal">
      <formula>0</formula>
    </cfRule>
    <cfRule type="cellIs" dxfId="480" priority="1964" stopIfTrue="1" operator="equal">
      <formula>0</formula>
    </cfRule>
  </conditionalFormatting>
  <conditionalFormatting sqref="B74">
    <cfRule type="cellIs" dxfId="479" priority="1959" stopIfTrue="1" operator="equal">
      <formula>0</formula>
    </cfRule>
    <cfRule type="cellIs" dxfId="478" priority="1960" stopIfTrue="1" operator="equal">
      <formula>0</formula>
    </cfRule>
    <cfRule type="cellIs" dxfId="477" priority="1961" stopIfTrue="1" operator="equal">
      <formula>0</formula>
    </cfRule>
  </conditionalFormatting>
  <conditionalFormatting sqref="M10:AO10">
    <cfRule type="cellIs" dxfId="476" priority="1956" stopIfTrue="1" operator="equal">
      <formula>0</formula>
    </cfRule>
    <cfRule type="cellIs" dxfId="475" priority="1957" stopIfTrue="1" operator="equal">
      <formula>0</formula>
    </cfRule>
    <cfRule type="cellIs" dxfId="474" priority="1958" stopIfTrue="1" operator="equal">
      <formula>0</formula>
    </cfRule>
  </conditionalFormatting>
  <conditionalFormatting sqref="F131:I131">
    <cfRule type="cellIs" dxfId="473" priority="1939" stopIfTrue="1" operator="equal">
      <formula>0</formula>
    </cfRule>
    <cfRule type="cellIs" dxfId="472" priority="1940" stopIfTrue="1" operator="equal">
      <formula>0</formula>
    </cfRule>
    <cfRule type="cellIs" dxfId="471" priority="1941" stopIfTrue="1" operator="equal">
      <formula>0</formula>
    </cfRule>
  </conditionalFormatting>
  <conditionalFormatting sqref="F131:I131">
    <cfRule type="cellIs" dxfId="470" priority="1937" stopIfTrue="1" operator="equal">
      <formula>0</formula>
    </cfRule>
    <cfRule type="cellIs" dxfId="469" priority="1938" stopIfTrue="1" operator="between">
      <formula>-0.0001</formula>
      <formula>0.0001</formula>
    </cfRule>
  </conditionalFormatting>
  <conditionalFormatting sqref="C74">
    <cfRule type="cellIs" dxfId="468" priority="1934" stopIfTrue="1" operator="equal">
      <formula>0</formula>
    </cfRule>
    <cfRule type="cellIs" dxfId="467" priority="1935" stopIfTrue="1" operator="equal">
      <formula>0</formula>
    </cfRule>
    <cfRule type="cellIs" dxfId="466" priority="1936" stopIfTrue="1" operator="equal">
      <formula>0</formula>
    </cfRule>
  </conditionalFormatting>
  <conditionalFormatting sqref="C74">
    <cfRule type="cellIs" dxfId="465" priority="1932" stopIfTrue="1" operator="equal">
      <formula>0</formula>
    </cfRule>
    <cfRule type="cellIs" dxfId="464" priority="1933" stopIfTrue="1" operator="between">
      <formula>-0.0001</formula>
      <formula>0.0001</formula>
    </cfRule>
  </conditionalFormatting>
  <conditionalFormatting sqref="C32">
    <cfRule type="cellIs" dxfId="463" priority="1917" stopIfTrue="1" operator="equal">
      <formula>0</formula>
    </cfRule>
  </conditionalFormatting>
  <conditionalFormatting sqref="C32">
    <cfRule type="cellIs" dxfId="462" priority="1914" stopIfTrue="1" operator="equal">
      <formula>0</formula>
    </cfRule>
    <cfRule type="cellIs" dxfId="461" priority="1915" stopIfTrue="1" operator="equal">
      <formula>0</formula>
    </cfRule>
    <cfRule type="cellIs" dxfId="460" priority="1916" stopIfTrue="1" operator="equal">
      <formula>0</formula>
    </cfRule>
  </conditionalFormatting>
  <conditionalFormatting sqref="C32">
    <cfRule type="cellIs" dxfId="459" priority="1912" stopIfTrue="1" operator="equal">
      <formula>0</formula>
    </cfRule>
    <cfRule type="cellIs" dxfId="458" priority="1913" stopIfTrue="1" operator="between">
      <formula>-0.0001</formula>
      <formula>0.0001</formula>
    </cfRule>
  </conditionalFormatting>
  <conditionalFormatting sqref="C37">
    <cfRule type="cellIs" dxfId="457" priority="1911" stopIfTrue="1" operator="equal">
      <formula>0</formula>
    </cfRule>
  </conditionalFormatting>
  <conditionalFormatting sqref="C37">
    <cfRule type="cellIs" dxfId="456" priority="1908" stopIfTrue="1" operator="equal">
      <formula>0</formula>
    </cfRule>
    <cfRule type="cellIs" dxfId="455" priority="1909" stopIfTrue="1" operator="equal">
      <formula>0</formula>
    </cfRule>
    <cfRule type="cellIs" dxfId="454" priority="1910" stopIfTrue="1" operator="equal">
      <formula>0</formula>
    </cfRule>
  </conditionalFormatting>
  <conditionalFormatting sqref="C37">
    <cfRule type="cellIs" dxfId="453" priority="1906" stopIfTrue="1" operator="equal">
      <formula>0</formula>
    </cfRule>
    <cfRule type="cellIs" dxfId="452" priority="1907" stopIfTrue="1" operator="between">
      <formula>-0.0001</formula>
      <formula>0.0001</formula>
    </cfRule>
  </conditionalFormatting>
  <conditionalFormatting sqref="AQ134 F134:I134 C134">
    <cfRule type="cellIs" dxfId="451" priority="1904" stopIfTrue="1" operator="equal">
      <formula>0</formula>
    </cfRule>
    <cfRule type="cellIs" dxfId="450" priority="1905" stopIfTrue="1" operator="between">
      <formula>-0.0001</formula>
      <formula>0.0001</formula>
    </cfRule>
  </conditionalFormatting>
  <conditionalFormatting sqref="M134:AS134 B134:C134 E134:I134">
    <cfRule type="cellIs" dxfId="449" priority="1892" stopIfTrue="1" operator="equal">
      <formula>0</formula>
    </cfRule>
    <cfRule type="cellIs" dxfId="448" priority="1893" stopIfTrue="1" operator="equal">
      <formula>0</formula>
    </cfRule>
    <cfRule type="cellIs" dxfId="447" priority="1894" stopIfTrue="1" operator="equal">
      <formula>0</formula>
    </cfRule>
  </conditionalFormatting>
  <conditionalFormatting sqref="M84:AO84 B84:I84">
    <cfRule type="cellIs" dxfId="446" priority="1771" stopIfTrue="1" operator="equal">
      <formula>0</formula>
    </cfRule>
    <cfRule type="cellIs" dxfId="445" priority="1772" stopIfTrue="1" operator="equal">
      <formula>0</formula>
    </cfRule>
    <cfRule type="cellIs" dxfId="444" priority="1773" stopIfTrue="1" operator="equal">
      <formula>0</formula>
    </cfRule>
  </conditionalFormatting>
  <conditionalFormatting sqref="D84">
    <cfRule type="cellIs" dxfId="443" priority="1770" stopIfTrue="1" operator="equal">
      <formula>0</formula>
    </cfRule>
  </conditionalFormatting>
  <conditionalFormatting sqref="C84:D84 F84:I84">
    <cfRule type="cellIs" dxfId="442" priority="1768" stopIfTrue="1" operator="equal">
      <formula>0</formula>
    </cfRule>
    <cfRule type="cellIs" dxfId="441" priority="1769" stopIfTrue="1" operator="between">
      <formula>-0.0001</formula>
      <formula>0.0001</formula>
    </cfRule>
  </conditionalFormatting>
  <conditionalFormatting sqref="A8 A74:A76">
    <cfRule type="cellIs" dxfId="440" priority="1765" stopIfTrue="1" operator="equal">
      <formula>0</formula>
    </cfRule>
    <cfRule type="cellIs" dxfId="439" priority="1766" stopIfTrue="1" operator="equal">
      <formula>0</formula>
    </cfRule>
    <cfRule type="cellIs" dxfId="438" priority="1767" stopIfTrue="1" operator="equal">
      <formula>0</formula>
    </cfRule>
  </conditionalFormatting>
  <conditionalFormatting sqref="A40 A110">
    <cfRule type="cellIs" dxfId="437" priority="1762" stopIfTrue="1" operator="equal">
      <formula>0</formula>
    </cfRule>
    <cfRule type="cellIs" dxfId="436" priority="1763" stopIfTrue="1" operator="equal">
      <formula>0</formula>
    </cfRule>
    <cfRule type="cellIs" dxfId="435" priority="1764" stopIfTrue="1" operator="equal">
      <formula>0</formula>
    </cfRule>
  </conditionalFormatting>
  <conditionalFormatting sqref="A74:A76">
    <cfRule type="cellIs" dxfId="434" priority="1753" stopIfTrue="1" operator="equal">
      <formula>0</formula>
    </cfRule>
    <cfRule type="cellIs" dxfId="433" priority="1754" stopIfTrue="1" operator="equal">
      <formula>0</formula>
    </cfRule>
    <cfRule type="cellIs" dxfId="432" priority="1755" stopIfTrue="1" operator="equal">
      <formula>0</formula>
    </cfRule>
  </conditionalFormatting>
  <conditionalFormatting sqref="A84">
    <cfRule type="cellIs" dxfId="431" priority="1717" stopIfTrue="1" operator="equal">
      <formula>0</formula>
    </cfRule>
    <cfRule type="cellIs" dxfId="430" priority="1718" stopIfTrue="1" operator="equal">
      <formula>0</formula>
    </cfRule>
    <cfRule type="cellIs" dxfId="429" priority="1719" stopIfTrue="1" operator="equal">
      <formula>0</formula>
    </cfRule>
  </conditionalFormatting>
  <conditionalFormatting sqref="P19 M19 G19 E19 AS19">
    <cfRule type="cellIs" dxfId="428" priority="1696" stopIfTrue="1" operator="equal">
      <formula>0</formula>
    </cfRule>
    <cfRule type="cellIs" dxfId="427" priority="1697" stopIfTrue="1" operator="equal">
      <formula>0</formula>
    </cfRule>
    <cfRule type="cellIs" dxfId="426" priority="1698" stopIfTrue="1" operator="equal">
      <formula>0</formula>
    </cfRule>
  </conditionalFormatting>
  <conditionalFormatting sqref="F19">
    <cfRule type="cellIs" dxfId="425" priority="1688" stopIfTrue="1" operator="equal">
      <formula>0</formula>
    </cfRule>
    <cfRule type="cellIs" dxfId="424" priority="1689" stopIfTrue="1" operator="equal">
      <formula>0</formula>
    </cfRule>
    <cfRule type="cellIs" dxfId="423" priority="1690" stopIfTrue="1" operator="equal">
      <formula>0</formula>
    </cfRule>
  </conditionalFormatting>
  <conditionalFormatting sqref="C19:D19">
    <cfRule type="cellIs" dxfId="422" priority="1693" stopIfTrue="1" operator="equal">
      <formula>0</formula>
    </cfRule>
    <cfRule type="cellIs" dxfId="421" priority="1694" stopIfTrue="1" operator="equal">
      <formula>0</formula>
    </cfRule>
    <cfRule type="cellIs" dxfId="420" priority="1695" stopIfTrue="1" operator="equal">
      <formula>0</formula>
    </cfRule>
  </conditionalFormatting>
  <conditionalFormatting sqref="C19:D19">
    <cfRule type="cellIs" dxfId="419" priority="1691" stopIfTrue="1" operator="equal">
      <formula>0</formula>
    </cfRule>
    <cfRule type="cellIs" dxfId="418" priority="1692" stopIfTrue="1" operator="between">
      <formula>-0.0001</formula>
      <formula>0.0001</formula>
    </cfRule>
  </conditionalFormatting>
  <conditionalFormatting sqref="F19">
    <cfRule type="cellIs" dxfId="417" priority="1686" stopIfTrue="1" operator="equal">
      <formula>0</formula>
    </cfRule>
    <cfRule type="cellIs" dxfId="416" priority="1687" stopIfTrue="1" operator="between">
      <formula>-0.0001</formula>
      <formula>0.0001</formula>
    </cfRule>
  </conditionalFormatting>
  <conditionalFormatting sqref="E38 G38 M38 AS38">
    <cfRule type="cellIs" dxfId="415" priority="1683" stopIfTrue="1" operator="equal">
      <formula>0</formula>
    </cfRule>
    <cfRule type="cellIs" dxfId="414" priority="1684" stopIfTrue="1" operator="equal">
      <formula>0</formula>
    </cfRule>
    <cfRule type="cellIs" dxfId="413" priority="1685" stopIfTrue="1" operator="equal">
      <formula>0</formula>
    </cfRule>
  </conditionalFormatting>
  <conditionalFormatting sqref="C34">
    <cfRule type="cellIs" dxfId="412" priority="1674" stopIfTrue="1" operator="equal">
      <formula>0</formula>
    </cfRule>
    <cfRule type="cellIs" dxfId="411" priority="1675" stopIfTrue="1" operator="equal">
      <formula>0</formula>
    </cfRule>
    <cfRule type="cellIs" dxfId="410" priority="1676" stopIfTrue="1" operator="equal">
      <formula>0</formula>
    </cfRule>
  </conditionalFormatting>
  <conditionalFormatting sqref="C34">
    <cfRule type="cellIs" dxfId="409" priority="1672" stopIfTrue="1" operator="equal">
      <formula>0</formula>
    </cfRule>
    <cfRule type="cellIs" dxfId="408" priority="1673" stopIfTrue="1" operator="between">
      <formula>-0.0001</formula>
      <formula>0.0001</formula>
    </cfRule>
  </conditionalFormatting>
  <conditionalFormatting sqref="M34">
    <cfRule type="cellIs" dxfId="407" priority="1680" stopIfTrue="1" operator="equal">
      <formula>0</formula>
    </cfRule>
    <cfRule type="cellIs" dxfId="406" priority="1681" stopIfTrue="1" operator="equal">
      <formula>0</formula>
    </cfRule>
    <cfRule type="cellIs" dxfId="405" priority="1682" stopIfTrue="1" operator="equal">
      <formula>0</formula>
    </cfRule>
  </conditionalFormatting>
  <conditionalFormatting sqref="B34">
    <cfRule type="cellIs" dxfId="404" priority="1677" stopIfTrue="1" operator="equal">
      <formula>0</formula>
    </cfRule>
    <cfRule type="cellIs" dxfId="403" priority="1678" stopIfTrue="1" operator="equal">
      <formula>0</formula>
    </cfRule>
    <cfRule type="cellIs" dxfId="402" priority="1679" stopIfTrue="1" operator="equal">
      <formula>0</formula>
    </cfRule>
  </conditionalFormatting>
  <conditionalFormatting sqref="D34">
    <cfRule type="cellIs" dxfId="401" priority="1669" stopIfTrue="1" operator="equal">
      <formula>0</formula>
    </cfRule>
    <cfRule type="cellIs" dxfId="400" priority="1670" stopIfTrue="1" operator="equal">
      <formula>0</formula>
    </cfRule>
    <cfRule type="cellIs" dxfId="399" priority="1671" stopIfTrue="1" operator="equal">
      <formula>0</formula>
    </cfRule>
  </conditionalFormatting>
  <conditionalFormatting sqref="D34">
    <cfRule type="cellIs" dxfId="398" priority="1667" stopIfTrue="1" operator="equal">
      <formula>0</formula>
    </cfRule>
    <cfRule type="cellIs" dxfId="397" priority="1668" stopIfTrue="1" operator="between">
      <formula>-0.0001</formula>
      <formula>0.0001</formula>
    </cfRule>
  </conditionalFormatting>
  <conditionalFormatting sqref="E34">
    <cfRule type="cellIs" dxfId="396" priority="1664" stopIfTrue="1" operator="equal">
      <formula>0</formula>
    </cfRule>
    <cfRule type="cellIs" dxfId="395" priority="1665" stopIfTrue="1" operator="equal">
      <formula>0</formula>
    </cfRule>
    <cfRule type="cellIs" dxfId="394" priority="1666" stopIfTrue="1" operator="equal">
      <formula>0</formula>
    </cfRule>
  </conditionalFormatting>
  <conditionalFormatting sqref="F34:G34">
    <cfRule type="cellIs" dxfId="393" priority="1661" stopIfTrue="1" operator="equal">
      <formula>0</formula>
    </cfRule>
    <cfRule type="cellIs" dxfId="392" priority="1662" stopIfTrue="1" operator="equal">
      <formula>0</formula>
    </cfRule>
    <cfRule type="cellIs" dxfId="391" priority="1663" stopIfTrue="1" operator="equal">
      <formula>0</formula>
    </cfRule>
  </conditionalFormatting>
  <conditionalFormatting sqref="F34">
    <cfRule type="cellIs" dxfId="390" priority="1659" stopIfTrue="1" operator="equal">
      <formula>0</formula>
    </cfRule>
    <cfRule type="cellIs" dxfId="389" priority="1660" stopIfTrue="1" operator="between">
      <formula>-0.0001</formula>
      <formula>0.0001</formula>
    </cfRule>
  </conditionalFormatting>
  <conditionalFormatting sqref="AS34">
    <cfRule type="cellIs" dxfId="388" priority="1656" stopIfTrue="1" operator="equal">
      <formula>0</formula>
    </cfRule>
    <cfRule type="cellIs" dxfId="387" priority="1657" stopIfTrue="1" operator="equal">
      <formula>0</formula>
    </cfRule>
    <cfRule type="cellIs" dxfId="386" priority="1658" stopIfTrue="1" operator="equal">
      <formula>0</formula>
    </cfRule>
  </conditionalFormatting>
  <conditionalFormatting sqref="AP35:AR35">
    <cfRule type="cellIs" dxfId="385" priority="1621" stopIfTrue="1" operator="equal">
      <formula>0</formula>
    </cfRule>
    <cfRule type="cellIs" dxfId="384" priority="1622" stopIfTrue="1" operator="equal">
      <formula>0</formula>
    </cfRule>
    <cfRule type="cellIs" dxfId="383" priority="1623" stopIfTrue="1" operator="equal">
      <formula>0</formula>
    </cfRule>
  </conditionalFormatting>
  <conditionalFormatting sqref="E35 G35 M35">
    <cfRule type="cellIs" dxfId="382" priority="1624" stopIfTrue="1" operator="equal">
      <formula>0</formula>
    </cfRule>
    <cfRule type="cellIs" dxfId="381" priority="1625" stopIfTrue="1" operator="equal">
      <formula>0</formula>
    </cfRule>
    <cfRule type="cellIs" dxfId="380" priority="1626" stopIfTrue="1" operator="equal">
      <formula>0</formula>
    </cfRule>
  </conditionalFormatting>
  <conditionalFormatting sqref="AS35">
    <cfRule type="cellIs" dxfId="379" priority="1618" stopIfTrue="1" operator="equal">
      <formula>0</formula>
    </cfRule>
    <cfRule type="cellIs" dxfId="378" priority="1619" stopIfTrue="1" operator="equal">
      <formula>0</formula>
    </cfRule>
    <cfRule type="cellIs" dxfId="377" priority="1620" stopIfTrue="1" operator="equal">
      <formula>0</formula>
    </cfRule>
  </conditionalFormatting>
  <conditionalFormatting sqref="AF41">
    <cfRule type="cellIs" dxfId="376" priority="1615" stopIfTrue="1" operator="equal">
      <formula>0</formula>
    </cfRule>
    <cfRule type="cellIs" dxfId="375" priority="1616" stopIfTrue="1" operator="equal">
      <formula>0</formula>
    </cfRule>
    <cfRule type="cellIs" dxfId="374" priority="1617" stopIfTrue="1" operator="equal">
      <formula>0</formula>
    </cfRule>
  </conditionalFormatting>
  <conditionalFormatting sqref="T44:U44">
    <cfRule type="cellIs" dxfId="373" priority="1612" stopIfTrue="1" operator="equal">
      <formula>0</formula>
    </cfRule>
    <cfRule type="cellIs" dxfId="372" priority="1613" stopIfTrue="1" operator="equal">
      <formula>0</formula>
    </cfRule>
    <cfRule type="cellIs" dxfId="371" priority="1614" stopIfTrue="1" operator="equal">
      <formula>0</formula>
    </cfRule>
  </conditionalFormatting>
  <conditionalFormatting sqref="C44:G44 M44">
    <cfRule type="cellIs" dxfId="370" priority="1609" stopIfTrue="1" operator="equal">
      <formula>0</formula>
    </cfRule>
    <cfRule type="cellIs" dxfId="369" priority="1610" stopIfTrue="1" operator="equal">
      <formula>0</formula>
    </cfRule>
    <cfRule type="cellIs" dxfId="368" priority="1611" stopIfTrue="1" operator="equal">
      <formula>0</formula>
    </cfRule>
  </conditionalFormatting>
  <conditionalFormatting sqref="C44:D44 F44">
    <cfRule type="cellIs" dxfId="367" priority="1607" stopIfTrue="1" operator="equal">
      <formula>0</formula>
    </cfRule>
    <cfRule type="cellIs" dxfId="366" priority="1608" stopIfTrue="1" operator="between">
      <formula>-0.0001</formula>
      <formula>0.0001</formula>
    </cfRule>
  </conditionalFormatting>
  <conditionalFormatting sqref="R44">
    <cfRule type="cellIs" dxfId="365" priority="1604" stopIfTrue="1" operator="equal">
      <formula>0</formula>
    </cfRule>
    <cfRule type="cellIs" dxfId="364" priority="1605" stopIfTrue="1" operator="equal">
      <formula>0</formula>
    </cfRule>
    <cfRule type="cellIs" dxfId="363" priority="1606" stopIfTrue="1" operator="equal">
      <formula>0</formula>
    </cfRule>
  </conditionalFormatting>
  <conditionalFormatting sqref="B44">
    <cfRule type="cellIs" dxfId="362" priority="1601" stopIfTrue="1" operator="equal">
      <formula>0</formula>
    </cfRule>
    <cfRule type="cellIs" dxfId="361" priority="1602" stopIfTrue="1" operator="equal">
      <formula>0</formula>
    </cfRule>
    <cfRule type="cellIs" dxfId="360" priority="1603" stopIfTrue="1" operator="equal">
      <formula>0</formula>
    </cfRule>
  </conditionalFormatting>
  <conditionalFormatting sqref="AS44">
    <cfRule type="cellIs" dxfId="359" priority="1598" stopIfTrue="1" operator="equal">
      <formula>0</formula>
    </cfRule>
    <cfRule type="cellIs" dxfId="358" priority="1599" stopIfTrue="1" operator="equal">
      <formula>0</formula>
    </cfRule>
    <cfRule type="cellIs" dxfId="357" priority="1600" stopIfTrue="1" operator="equal">
      <formula>0</formula>
    </cfRule>
  </conditionalFormatting>
  <conditionalFormatting sqref="S44">
    <cfRule type="cellIs" dxfId="356" priority="1595" stopIfTrue="1" operator="equal">
      <formula>0</formula>
    </cfRule>
    <cfRule type="cellIs" dxfId="355" priority="1596" stopIfTrue="1" operator="equal">
      <formula>0</formula>
    </cfRule>
    <cfRule type="cellIs" dxfId="354" priority="1597" stopIfTrue="1" operator="equal">
      <formula>0</formula>
    </cfRule>
  </conditionalFormatting>
  <conditionalFormatting sqref="B49">
    <cfRule type="cellIs" dxfId="353" priority="1586" stopIfTrue="1" operator="equal">
      <formula>0</formula>
    </cfRule>
    <cfRule type="cellIs" dxfId="352" priority="1587" stopIfTrue="1" operator="equal">
      <formula>0</formula>
    </cfRule>
    <cfRule type="cellIs" dxfId="351" priority="1588" stopIfTrue="1" operator="equal">
      <formula>0</formula>
    </cfRule>
  </conditionalFormatting>
  <conditionalFormatting sqref="D49">
    <cfRule type="cellIs" dxfId="350" priority="1594" stopIfTrue="1" operator="equal">
      <formula>0</formula>
    </cfRule>
  </conditionalFormatting>
  <conditionalFormatting sqref="C49:G49">
    <cfRule type="cellIs" dxfId="349" priority="1591" stopIfTrue="1" operator="equal">
      <formula>0</formula>
    </cfRule>
    <cfRule type="cellIs" dxfId="348" priority="1592" stopIfTrue="1" operator="equal">
      <formula>0</formula>
    </cfRule>
    <cfRule type="cellIs" dxfId="347" priority="1593" stopIfTrue="1" operator="equal">
      <formula>0</formula>
    </cfRule>
  </conditionalFormatting>
  <conditionalFormatting sqref="F49 C49:D49">
    <cfRule type="cellIs" dxfId="346" priority="1589" stopIfTrue="1" operator="equal">
      <formula>0</formula>
    </cfRule>
    <cfRule type="cellIs" dxfId="345" priority="1590" stopIfTrue="1" operator="between">
      <formula>-0.0001</formula>
      <formula>0.0001</formula>
    </cfRule>
  </conditionalFormatting>
  <conditionalFormatting sqref="AS49">
    <cfRule type="cellIs" dxfId="344" priority="1583" stopIfTrue="1" operator="equal">
      <formula>0</formula>
    </cfRule>
    <cfRule type="cellIs" dxfId="343" priority="1584" stopIfTrue="1" operator="equal">
      <formula>0</formula>
    </cfRule>
    <cfRule type="cellIs" dxfId="342" priority="1585" stopIfTrue="1" operator="equal">
      <formula>0</formula>
    </cfRule>
  </conditionalFormatting>
  <conditionalFormatting sqref="M49">
    <cfRule type="cellIs" dxfId="341" priority="1580" stopIfTrue="1" operator="equal">
      <formula>0</formula>
    </cfRule>
    <cfRule type="cellIs" dxfId="340" priority="1581" stopIfTrue="1" operator="equal">
      <formula>0</formula>
    </cfRule>
    <cfRule type="cellIs" dxfId="339" priority="1582" stopIfTrue="1" operator="equal">
      <formula>0</formula>
    </cfRule>
  </conditionalFormatting>
  <conditionalFormatting sqref="C52 E52">
    <cfRule type="cellIs" dxfId="338" priority="1568" stopIfTrue="1" operator="equal">
      <formula>0</formula>
    </cfRule>
    <cfRule type="cellIs" dxfId="337" priority="1569" stopIfTrue="1" operator="equal">
      <formula>0</formula>
    </cfRule>
    <cfRule type="cellIs" dxfId="336" priority="1570" stopIfTrue="1" operator="equal">
      <formula>0</formula>
    </cfRule>
  </conditionalFormatting>
  <conditionalFormatting sqref="C52">
    <cfRule type="cellIs" dxfId="335" priority="1566" stopIfTrue="1" operator="equal">
      <formula>0</formula>
    </cfRule>
    <cfRule type="cellIs" dxfId="334" priority="1567" stopIfTrue="1" operator="between">
      <formula>-0.0001</formula>
      <formula>0.0001</formula>
    </cfRule>
  </conditionalFormatting>
  <conditionalFormatting sqref="M52">
    <cfRule type="cellIs" dxfId="333" priority="1563" stopIfTrue="1" operator="equal">
      <formula>0</formula>
    </cfRule>
    <cfRule type="cellIs" dxfId="332" priority="1564" stopIfTrue="1" operator="equal">
      <formula>0</formula>
    </cfRule>
    <cfRule type="cellIs" dxfId="331" priority="1565" stopIfTrue="1" operator="equal">
      <formula>0</formula>
    </cfRule>
  </conditionalFormatting>
  <conditionalFormatting sqref="AS52">
    <cfRule type="cellIs" dxfId="330" priority="1560" stopIfTrue="1" operator="equal">
      <formula>0</formula>
    </cfRule>
    <cfRule type="cellIs" dxfId="329" priority="1561" stopIfTrue="1" operator="equal">
      <formula>0</formula>
    </cfRule>
    <cfRule type="cellIs" dxfId="328" priority="1562" stopIfTrue="1" operator="equal">
      <formula>0</formula>
    </cfRule>
  </conditionalFormatting>
  <conditionalFormatting sqref="E108:G108">
    <cfRule type="cellIs" dxfId="327" priority="1513" stopIfTrue="1" operator="equal">
      <formula>0</formula>
    </cfRule>
    <cfRule type="cellIs" dxfId="326" priority="1514" stopIfTrue="1" operator="equal">
      <formula>0</formula>
    </cfRule>
    <cfRule type="cellIs" dxfId="325" priority="1515" stopIfTrue="1" operator="equal">
      <formula>0</formula>
    </cfRule>
  </conditionalFormatting>
  <conditionalFormatting sqref="F108">
    <cfRule type="cellIs" dxfId="324" priority="1511" stopIfTrue="1" operator="equal">
      <formula>0</formula>
    </cfRule>
    <cfRule type="cellIs" dxfId="323" priority="1512" stopIfTrue="1" operator="between">
      <formula>-0.0001</formula>
      <formula>0.0001</formula>
    </cfRule>
  </conditionalFormatting>
  <conditionalFormatting sqref="C108">
    <cfRule type="cellIs" dxfId="322" priority="1508" stopIfTrue="1" operator="equal">
      <formula>0</formula>
    </cfRule>
    <cfRule type="cellIs" dxfId="321" priority="1509" stopIfTrue="1" operator="equal">
      <formula>0</formula>
    </cfRule>
    <cfRule type="cellIs" dxfId="320" priority="1510" stopIfTrue="1" operator="equal">
      <formula>0</formula>
    </cfRule>
  </conditionalFormatting>
  <conditionalFormatting sqref="AS108">
    <cfRule type="cellIs" dxfId="319" priority="1505" stopIfTrue="1" operator="equal">
      <formula>0</formula>
    </cfRule>
    <cfRule type="cellIs" dxfId="318" priority="1506" stopIfTrue="1" operator="equal">
      <formula>0</formula>
    </cfRule>
    <cfRule type="cellIs" dxfId="317" priority="1507" stopIfTrue="1" operator="equal">
      <formula>0</formula>
    </cfRule>
  </conditionalFormatting>
  <conditionalFormatting sqref="M16 C16:G16">
    <cfRule type="cellIs" dxfId="316" priority="1502" stopIfTrue="1" operator="equal">
      <formula>0</formula>
    </cfRule>
    <cfRule type="cellIs" dxfId="315" priority="1503" stopIfTrue="1" operator="equal">
      <formula>0</formula>
    </cfRule>
    <cfRule type="cellIs" dxfId="314" priority="1504" stopIfTrue="1" operator="equal">
      <formula>0</formula>
    </cfRule>
  </conditionalFormatting>
  <conditionalFormatting sqref="F16 C16:D16">
    <cfRule type="cellIs" dxfId="313" priority="1500" stopIfTrue="1" operator="equal">
      <formula>0</formula>
    </cfRule>
    <cfRule type="cellIs" dxfId="312" priority="1501" stopIfTrue="1" operator="between">
      <formula>-0.0001</formula>
      <formula>0.0001</formula>
    </cfRule>
  </conditionalFormatting>
  <conditionalFormatting sqref="C16:D16">
    <cfRule type="cellIs" dxfId="311" priority="1499" stopIfTrue="1" operator="equal">
      <formula>0</formula>
    </cfRule>
  </conditionalFormatting>
  <conditionalFormatting sqref="AS16">
    <cfRule type="cellIs" dxfId="310" priority="1496" stopIfTrue="1" operator="equal">
      <formula>0</formula>
    </cfRule>
    <cfRule type="cellIs" dxfId="309" priority="1497" stopIfTrue="1" operator="equal">
      <formula>0</formula>
    </cfRule>
    <cfRule type="cellIs" dxfId="308" priority="1498" stopIfTrue="1" operator="equal">
      <formula>0</formula>
    </cfRule>
  </conditionalFormatting>
  <conditionalFormatting sqref="M102">
    <cfRule type="cellIs" dxfId="307" priority="1393" stopIfTrue="1" operator="equal">
      <formula>0</formula>
    </cfRule>
    <cfRule type="cellIs" dxfId="306" priority="1394" stopIfTrue="1" operator="equal">
      <formula>0</formula>
    </cfRule>
    <cfRule type="cellIs" dxfId="305" priority="1395" stopIfTrue="1" operator="equal">
      <formula>0</formula>
    </cfRule>
  </conditionalFormatting>
  <conditionalFormatting sqref="F102">
    <cfRule type="cellIs" dxfId="304" priority="1391" stopIfTrue="1" operator="equal">
      <formula>0</formula>
    </cfRule>
    <cfRule type="cellIs" dxfId="303" priority="1392" stopIfTrue="1" operator="between">
      <formula>-0.0001</formula>
      <formula>0.0001</formula>
    </cfRule>
  </conditionalFormatting>
  <conditionalFormatting sqref="E102:G102">
    <cfRule type="cellIs" dxfId="302" priority="1388" stopIfTrue="1" operator="equal">
      <formula>0</formula>
    </cfRule>
    <cfRule type="cellIs" dxfId="301" priority="1389" stopIfTrue="1" operator="equal">
      <formula>0</formula>
    </cfRule>
    <cfRule type="cellIs" dxfId="300" priority="1390" stopIfTrue="1" operator="equal">
      <formula>0</formula>
    </cfRule>
  </conditionalFormatting>
  <conditionalFormatting sqref="C102">
    <cfRule type="cellIs" dxfId="299" priority="1385" stopIfTrue="1" operator="equal">
      <formula>0</formula>
    </cfRule>
    <cfRule type="cellIs" dxfId="298" priority="1386" stopIfTrue="1" operator="equal">
      <formula>0</formula>
    </cfRule>
    <cfRule type="cellIs" dxfId="297" priority="1387" stopIfTrue="1" operator="equal">
      <formula>0</formula>
    </cfRule>
  </conditionalFormatting>
  <conditionalFormatting sqref="AS102">
    <cfRule type="cellIs" dxfId="296" priority="1382" stopIfTrue="1" operator="equal">
      <formula>0</formula>
    </cfRule>
    <cfRule type="cellIs" dxfId="295" priority="1383" stopIfTrue="1" operator="equal">
      <formula>0</formula>
    </cfRule>
    <cfRule type="cellIs" dxfId="294" priority="1384" stopIfTrue="1" operator="equal">
      <formula>0</formula>
    </cfRule>
  </conditionalFormatting>
  <conditionalFormatting sqref="B116">
    <cfRule type="cellIs" dxfId="293" priority="1258" stopIfTrue="1" operator="equal">
      <formula>0</formula>
    </cfRule>
    <cfRule type="cellIs" dxfId="292" priority="1259" stopIfTrue="1" operator="equal">
      <formula>0</formula>
    </cfRule>
    <cfRule type="cellIs" dxfId="291" priority="1260" stopIfTrue="1" operator="equal">
      <formula>0</formula>
    </cfRule>
  </conditionalFormatting>
  <conditionalFormatting sqref="M116">
    <cfRule type="cellIs" dxfId="290" priority="1261" stopIfTrue="1" operator="equal">
      <formula>0</formula>
    </cfRule>
    <cfRule type="cellIs" dxfId="289" priority="1262" stopIfTrue="1" operator="equal">
      <formula>0</formula>
    </cfRule>
    <cfRule type="cellIs" dxfId="288" priority="1263" stopIfTrue="1" operator="equal">
      <formula>0</formula>
    </cfRule>
  </conditionalFormatting>
  <conditionalFormatting sqref="E116">
    <cfRule type="cellIs" dxfId="287" priority="1255" stopIfTrue="1" operator="equal">
      <formula>0</formula>
    </cfRule>
    <cfRule type="cellIs" dxfId="286" priority="1256" stopIfTrue="1" operator="equal">
      <formula>0</formula>
    </cfRule>
    <cfRule type="cellIs" dxfId="285" priority="1257" stopIfTrue="1" operator="equal">
      <formula>0</formula>
    </cfRule>
  </conditionalFormatting>
  <conditionalFormatting sqref="G116">
    <cfRule type="cellIs" dxfId="284" priority="1252" stopIfTrue="1" operator="equal">
      <formula>0</formula>
    </cfRule>
    <cfRule type="cellIs" dxfId="283" priority="1253" stopIfTrue="1" operator="equal">
      <formula>0</formula>
    </cfRule>
    <cfRule type="cellIs" dxfId="282" priority="1254" stopIfTrue="1" operator="equal">
      <formula>0</formula>
    </cfRule>
  </conditionalFormatting>
  <conditionalFormatting sqref="AW116:AX116">
    <cfRule type="cellIs" dxfId="281" priority="1240" stopIfTrue="1" operator="equal">
      <formula>0</formula>
    </cfRule>
    <cfRule type="cellIs" dxfId="280" priority="1241" stopIfTrue="1" operator="equal">
      <formula>0</formula>
    </cfRule>
    <cfRule type="cellIs" dxfId="279" priority="1242" stopIfTrue="1" operator="equal">
      <formula>0</formula>
    </cfRule>
  </conditionalFormatting>
  <conditionalFormatting sqref="M117 B117:C117 R117:U117 E117:G117">
    <cfRule type="cellIs" dxfId="278" priority="1237" stopIfTrue="1" operator="equal">
      <formula>0</formula>
    </cfRule>
    <cfRule type="cellIs" dxfId="277" priority="1238" stopIfTrue="1" operator="equal">
      <formula>0</formula>
    </cfRule>
    <cfRule type="cellIs" dxfId="276" priority="1239" stopIfTrue="1" operator="equal">
      <formula>0</formula>
    </cfRule>
  </conditionalFormatting>
  <conditionalFormatting sqref="F117 C117">
    <cfRule type="cellIs" dxfId="275" priority="1235" stopIfTrue="1" operator="equal">
      <formula>0</formula>
    </cfRule>
    <cfRule type="cellIs" dxfId="274" priority="1236" stopIfTrue="1" operator="between">
      <formula>-0.0001</formula>
      <formula>0.0001</formula>
    </cfRule>
  </conditionalFormatting>
  <conditionalFormatting sqref="AS117">
    <cfRule type="cellIs" dxfId="273" priority="1232" stopIfTrue="1" operator="equal">
      <formula>0</formula>
    </cfRule>
    <cfRule type="cellIs" dxfId="272" priority="1233" stopIfTrue="1" operator="equal">
      <formula>0</formula>
    </cfRule>
    <cfRule type="cellIs" dxfId="271" priority="1234" stopIfTrue="1" operator="equal">
      <formula>0</formula>
    </cfRule>
  </conditionalFormatting>
  <conditionalFormatting sqref="B118 M118 D118:G118 R118:U118 D119:D134">
    <cfRule type="cellIs" dxfId="270" priority="1229" stopIfTrue="1" operator="equal">
      <formula>0</formula>
    </cfRule>
    <cfRule type="cellIs" dxfId="269" priority="1230" stopIfTrue="1" operator="equal">
      <formula>0</formula>
    </cfRule>
    <cfRule type="cellIs" dxfId="268" priority="1231" stopIfTrue="1" operator="equal">
      <formula>0</formula>
    </cfRule>
  </conditionalFormatting>
  <conditionalFormatting sqref="F118 D118:D134">
    <cfRule type="cellIs" dxfId="267" priority="1227" stopIfTrue="1" operator="equal">
      <formula>0</formula>
    </cfRule>
    <cfRule type="cellIs" dxfId="266" priority="1228" stopIfTrue="1" operator="between">
      <formula>-0.0001</formula>
      <formula>0.0001</formula>
    </cfRule>
  </conditionalFormatting>
  <conditionalFormatting sqref="AS118">
    <cfRule type="cellIs" dxfId="265" priority="1224" stopIfTrue="1" operator="equal">
      <formula>0</formula>
    </cfRule>
    <cfRule type="cellIs" dxfId="264" priority="1225" stopIfTrue="1" operator="equal">
      <formula>0</formula>
    </cfRule>
    <cfRule type="cellIs" dxfId="263" priority="1226" stopIfTrue="1" operator="equal">
      <formula>0</formula>
    </cfRule>
  </conditionalFormatting>
  <conditionalFormatting sqref="M120 G120 E120">
    <cfRule type="cellIs" dxfId="262" priority="1221" stopIfTrue="1" operator="equal">
      <formula>0</formula>
    </cfRule>
    <cfRule type="cellIs" dxfId="261" priority="1222" stopIfTrue="1" operator="equal">
      <formula>0</formula>
    </cfRule>
    <cfRule type="cellIs" dxfId="260" priority="1223" stopIfTrue="1" operator="equal">
      <formula>0</formula>
    </cfRule>
  </conditionalFormatting>
  <conditionalFormatting sqref="C120 F120">
    <cfRule type="cellIs" dxfId="259" priority="1218" stopIfTrue="1" operator="equal">
      <formula>0</formula>
    </cfRule>
    <cfRule type="cellIs" dxfId="258" priority="1219" stopIfTrue="1" operator="equal">
      <formula>0</formula>
    </cfRule>
    <cfRule type="cellIs" dxfId="257" priority="1220" stopIfTrue="1" operator="equal">
      <formula>0</formula>
    </cfRule>
  </conditionalFormatting>
  <conditionalFormatting sqref="F120">
    <cfRule type="cellIs" dxfId="256" priority="1216" stopIfTrue="1" operator="equal">
      <formula>0</formula>
    </cfRule>
    <cfRule type="cellIs" dxfId="255" priority="1217" stopIfTrue="1" operator="between">
      <formula>-0.0001</formula>
      <formula>0.0001</formula>
    </cfRule>
  </conditionalFormatting>
  <conditionalFormatting sqref="S120">
    <cfRule type="cellIs" dxfId="254" priority="1213" stopIfTrue="1" operator="equal">
      <formula>0</formula>
    </cfRule>
    <cfRule type="cellIs" dxfId="253" priority="1214" stopIfTrue="1" operator="equal">
      <formula>0</formula>
    </cfRule>
    <cfRule type="cellIs" dxfId="252" priority="1215" stopIfTrue="1" operator="equal">
      <formula>0</formula>
    </cfRule>
  </conditionalFormatting>
  <conditionalFormatting sqref="M13">
    <cfRule type="cellIs" dxfId="251" priority="1210" stopIfTrue="1" operator="equal">
      <formula>0</formula>
    </cfRule>
    <cfRule type="cellIs" dxfId="250" priority="1211" stopIfTrue="1" operator="equal">
      <formula>0</formula>
    </cfRule>
    <cfRule type="cellIs" dxfId="249" priority="1212" stopIfTrue="1" operator="equal">
      <formula>0</formula>
    </cfRule>
  </conditionalFormatting>
  <conditionalFormatting sqref="F14">
    <cfRule type="cellIs" dxfId="248" priority="1205" stopIfTrue="1" operator="equal">
      <formula>0</formula>
    </cfRule>
    <cfRule type="cellIs" dxfId="247" priority="1206" stopIfTrue="1" operator="between">
      <formula>-0.0001</formula>
      <formula>0.0001</formula>
    </cfRule>
  </conditionalFormatting>
  <conditionalFormatting sqref="C14:G14 M14">
    <cfRule type="cellIs" dxfId="246" priority="1207" stopIfTrue="1" operator="equal">
      <formula>0</formula>
    </cfRule>
    <cfRule type="cellIs" dxfId="245" priority="1208" stopIfTrue="1" operator="equal">
      <formula>0</formula>
    </cfRule>
    <cfRule type="cellIs" dxfId="244" priority="1209" stopIfTrue="1" operator="equal">
      <formula>0</formula>
    </cfRule>
  </conditionalFormatting>
  <conditionalFormatting sqref="C14:D14">
    <cfRule type="cellIs" dxfId="243" priority="1203" stopIfTrue="1" operator="equal">
      <formula>0</formula>
    </cfRule>
    <cfRule type="cellIs" dxfId="242" priority="1204" stopIfTrue="1" operator="between">
      <formula>-0.0001</formula>
      <formula>0.0001</formula>
    </cfRule>
  </conditionalFormatting>
  <conditionalFormatting sqref="AS14">
    <cfRule type="cellIs" dxfId="241" priority="1200" stopIfTrue="1" operator="equal">
      <formula>0</formula>
    </cfRule>
    <cfRule type="cellIs" dxfId="240" priority="1201" stopIfTrue="1" operator="equal">
      <formula>0</formula>
    </cfRule>
    <cfRule type="cellIs" dxfId="239" priority="1202" stopIfTrue="1" operator="equal">
      <formula>0</formula>
    </cfRule>
  </conditionalFormatting>
  <conditionalFormatting sqref="M56:M58">
    <cfRule type="cellIs" dxfId="238" priority="1189" stopIfTrue="1" operator="equal">
      <formula>0</formula>
    </cfRule>
    <cfRule type="cellIs" dxfId="237" priority="1190" stopIfTrue="1" operator="equal">
      <formula>0</formula>
    </cfRule>
    <cfRule type="cellIs" dxfId="236" priority="1191" stopIfTrue="1" operator="equal">
      <formula>0</formula>
    </cfRule>
  </conditionalFormatting>
  <conditionalFormatting sqref="AS60">
    <cfRule type="cellIs" dxfId="235" priority="1186" stopIfTrue="1" operator="equal">
      <formula>0</formula>
    </cfRule>
    <cfRule type="cellIs" dxfId="234" priority="1187" stopIfTrue="1" operator="equal">
      <formula>0</formula>
    </cfRule>
    <cfRule type="cellIs" dxfId="233" priority="1188" stopIfTrue="1" operator="equal">
      <formula>0</formula>
    </cfRule>
  </conditionalFormatting>
  <conditionalFormatting sqref="C61:G61 AS61">
    <cfRule type="cellIs" dxfId="232" priority="1183" stopIfTrue="1" operator="equal">
      <formula>0</formula>
    </cfRule>
    <cfRule type="cellIs" dxfId="231" priority="1184" stopIfTrue="1" operator="equal">
      <formula>0</formula>
    </cfRule>
    <cfRule type="cellIs" dxfId="230" priority="1185" stopIfTrue="1" operator="equal">
      <formula>0</formula>
    </cfRule>
  </conditionalFormatting>
  <conditionalFormatting sqref="T61:U61 M61">
    <cfRule type="cellIs" dxfId="229" priority="1180" stopIfTrue="1" operator="equal">
      <formula>0</formula>
    </cfRule>
    <cfRule type="cellIs" dxfId="228" priority="1181" stopIfTrue="1" operator="equal">
      <formula>0</formula>
    </cfRule>
    <cfRule type="cellIs" dxfId="227" priority="1182" stopIfTrue="1" operator="equal">
      <formula>0</formula>
    </cfRule>
  </conditionalFormatting>
  <conditionalFormatting sqref="F61 C61:D61">
    <cfRule type="cellIs" dxfId="226" priority="1178" stopIfTrue="1" operator="equal">
      <formula>0</formula>
    </cfRule>
    <cfRule type="cellIs" dxfId="225" priority="1179" stopIfTrue="1" operator="between">
      <formula>-0.0001</formula>
      <formula>0.0001</formula>
    </cfRule>
  </conditionalFormatting>
  <conditionalFormatting sqref="D61">
    <cfRule type="cellIs" dxfId="224" priority="1177" stopIfTrue="1" operator="equal">
      <formula>0</formula>
    </cfRule>
  </conditionalFormatting>
  <conditionalFormatting sqref="B72">
    <cfRule type="cellIs" dxfId="223" priority="1046" stopIfTrue="1" operator="equal">
      <formula>0</formula>
    </cfRule>
    <cfRule type="cellIs" dxfId="222" priority="1047" stopIfTrue="1" operator="equal">
      <formula>0</formula>
    </cfRule>
    <cfRule type="cellIs" dxfId="221" priority="1048" stopIfTrue="1" operator="equal">
      <formula>0</formula>
    </cfRule>
  </conditionalFormatting>
  <conditionalFormatting sqref="AS103">
    <cfRule type="cellIs" dxfId="220" priority="1080" stopIfTrue="1" operator="equal">
      <formula>0</formula>
    </cfRule>
    <cfRule type="cellIs" dxfId="219" priority="1081" stopIfTrue="1" operator="equal">
      <formula>0</formula>
    </cfRule>
    <cfRule type="cellIs" dxfId="218" priority="1082" stopIfTrue="1" operator="equal">
      <formula>0</formula>
    </cfRule>
  </conditionalFormatting>
  <conditionalFormatting sqref="C103:G103">
    <cfRule type="cellIs" dxfId="217" priority="1085" stopIfTrue="1" operator="equal">
      <formula>0</formula>
    </cfRule>
    <cfRule type="cellIs" dxfId="216" priority="1086" stopIfTrue="1" operator="equal">
      <formula>0</formula>
    </cfRule>
    <cfRule type="cellIs" dxfId="215" priority="1087" stopIfTrue="1" operator="equal">
      <formula>0</formula>
    </cfRule>
  </conditionalFormatting>
  <conditionalFormatting sqref="C103 F103">
    <cfRule type="cellIs" dxfId="214" priority="1083" stopIfTrue="1" operator="equal">
      <formula>0</formula>
    </cfRule>
    <cfRule type="cellIs" dxfId="213" priority="1084" stopIfTrue="1" operator="between">
      <formula>-0.0001</formula>
      <formula>0.0001</formula>
    </cfRule>
  </conditionalFormatting>
  <conditionalFormatting sqref="M72 C72:G72">
    <cfRule type="cellIs" dxfId="212" priority="1055" stopIfTrue="1" operator="equal">
      <formula>0</formula>
    </cfRule>
    <cfRule type="cellIs" dxfId="211" priority="1056" stopIfTrue="1" operator="equal">
      <formula>0</formula>
    </cfRule>
    <cfRule type="cellIs" dxfId="210" priority="1057" stopIfTrue="1" operator="equal">
      <formula>0</formula>
    </cfRule>
  </conditionalFormatting>
  <conditionalFormatting sqref="C72">
    <cfRule type="cellIs" dxfId="209" priority="1054" stopIfTrue="1" operator="equal">
      <formula>0</formula>
    </cfRule>
  </conditionalFormatting>
  <conditionalFormatting sqref="P72">
    <cfRule type="cellIs" dxfId="208" priority="1051" stopIfTrue="1" operator="equal">
      <formula>0</formula>
    </cfRule>
    <cfRule type="cellIs" dxfId="207" priority="1052" stopIfTrue="1" operator="equal">
      <formula>0</formula>
    </cfRule>
    <cfRule type="cellIs" dxfId="206" priority="1053" stopIfTrue="1" operator="equal">
      <formula>0</formula>
    </cfRule>
  </conditionalFormatting>
  <conditionalFormatting sqref="F72 C72:D72">
    <cfRule type="cellIs" dxfId="205" priority="1049" stopIfTrue="1" operator="equal">
      <formula>0</formula>
    </cfRule>
    <cfRule type="cellIs" dxfId="204" priority="1050" stopIfTrue="1" operator="between">
      <formula>-0.0001</formula>
      <formula>0.0001</formula>
    </cfRule>
  </conditionalFormatting>
  <conditionalFormatting sqref="AS72">
    <cfRule type="cellIs" dxfId="203" priority="1043" stopIfTrue="1" operator="equal">
      <formula>0</formula>
    </cfRule>
    <cfRule type="cellIs" dxfId="202" priority="1044" stopIfTrue="1" operator="equal">
      <formula>0</formula>
    </cfRule>
    <cfRule type="cellIs" dxfId="201" priority="1045" stopIfTrue="1" operator="equal">
      <formula>0</formula>
    </cfRule>
  </conditionalFormatting>
  <conditionalFormatting sqref="C63">
    <cfRule type="cellIs" dxfId="200" priority="961" stopIfTrue="1" operator="equal">
      <formula>0</formula>
    </cfRule>
    <cfRule type="cellIs" dxfId="199" priority="962" stopIfTrue="1" operator="between">
      <formula>-0.0001</formula>
      <formula>0.0001</formula>
    </cfRule>
  </conditionalFormatting>
  <conditionalFormatting sqref="C63">
    <cfRule type="cellIs" dxfId="198" priority="963" stopIfTrue="1" operator="equal">
      <formula>0</formula>
    </cfRule>
    <cfRule type="cellIs" dxfId="197" priority="964" stopIfTrue="1" operator="equal">
      <formula>0</formula>
    </cfRule>
    <cfRule type="cellIs" dxfId="196" priority="965" stopIfTrue="1" operator="equal">
      <formula>0</formula>
    </cfRule>
  </conditionalFormatting>
  <conditionalFormatting sqref="G63">
    <cfRule type="cellIs" dxfId="195" priority="958" stopIfTrue="1" operator="equal">
      <formula>0</formula>
    </cfRule>
    <cfRule type="cellIs" dxfId="194" priority="959" stopIfTrue="1" operator="equal">
      <formula>0</formula>
    </cfRule>
    <cfRule type="cellIs" dxfId="193" priority="960" stopIfTrue="1" operator="equal">
      <formula>0</formula>
    </cfRule>
  </conditionalFormatting>
  <conditionalFormatting sqref="AS63">
    <cfRule type="cellIs" dxfId="192" priority="955" stopIfTrue="1" operator="equal">
      <formula>0</formula>
    </cfRule>
    <cfRule type="cellIs" dxfId="191" priority="956" stopIfTrue="1" operator="equal">
      <formula>0</formula>
    </cfRule>
    <cfRule type="cellIs" dxfId="190" priority="957" stopIfTrue="1" operator="equal">
      <formula>0</formula>
    </cfRule>
  </conditionalFormatting>
  <conditionalFormatting sqref="E63">
    <cfRule type="cellIs" dxfId="189" priority="952" stopIfTrue="1" operator="equal">
      <formula>0</formula>
    </cfRule>
    <cfRule type="cellIs" dxfId="188" priority="953" stopIfTrue="1" operator="equal">
      <formula>0</formula>
    </cfRule>
    <cfRule type="cellIs" dxfId="187" priority="954" stopIfTrue="1" operator="equal">
      <formula>0</formula>
    </cfRule>
  </conditionalFormatting>
  <conditionalFormatting sqref="F63">
    <cfRule type="cellIs" dxfId="186" priority="949" stopIfTrue="1" operator="equal">
      <formula>0</formula>
    </cfRule>
    <cfRule type="cellIs" dxfId="185" priority="950" stopIfTrue="1" operator="equal">
      <formula>0</formula>
    </cfRule>
    <cfRule type="cellIs" dxfId="184" priority="951" stopIfTrue="1" operator="equal">
      <formula>0</formula>
    </cfRule>
  </conditionalFormatting>
  <conditionalFormatting sqref="M63">
    <cfRule type="cellIs" dxfId="183" priority="946" stopIfTrue="1" operator="equal">
      <formula>0</formula>
    </cfRule>
    <cfRule type="cellIs" dxfId="182" priority="947" stopIfTrue="1" operator="equal">
      <formula>0</formula>
    </cfRule>
    <cfRule type="cellIs" dxfId="181" priority="948" stopIfTrue="1" operator="equal">
      <formula>0</formula>
    </cfRule>
  </conditionalFormatting>
  <conditionalFormatting sqref="M87">
    <cfRule type="cellIs" dxfId="180" priority="908" stopIfTrue="1" operator="equal">
      <formula>0</formula>
    </cfRule>
    <cfRule type="cellIs" dxfId="179" priority="909" stopIfTrue="1" operator="equal">
      <formula>0</formula>
    </cfRule>
    <cfRule type="cellIs" dxfId="178" priority="910" stopIfTrue="1" operator="equal">
      <formula>0</formula>
    </cfRule>
  </conditionalFormatting>
  <conditionalFormatting sqref="C86 G86">
    <cfRule type="cellIs" dxfId="177" priority="922" stopIfTrue="1" operator="equal">
      <formula>0</formula>
    </cfRule>
    <cfRule type="cellIs" dxfId="176" priority="923" stopIfTrue="1" operator="equal">
      <formula>0</formula>
    </cfRule>
    <cfRule type="cellIs" dxfId="175" priority="924" stopIfTrue="1" operator="equal">
      <formula>0</formula>
    </cfRule>
  </conditionalFormatting>
  <conditionalFormatting sqref="C86">
    <cfRule type="cellIs" dxfId="174" priority="920" stopIfTrue="1" operator="equal">
      <formula>0</formula>
    </cfRule>
    <cfRule type="cellIs" dxfId="173" priority="921" stopIfTrue="1" operator="between">
      <formula>-0.0001</formula>
      <formula>0.0001</formula>
    </cfRule>
  </conditionalFormatting>
  <conditionalFormatting sqref="E86">
    <cfRule type="cellIs" dxfId="172" priority="917" stopIfTrue="1" operator="equal">
      <formula>0</formula>
    </cfRule>
    <cfRule type="cellIs" dxfId="171" priority="918" stopIfTrue="1" operator="equal">
      <formula>0</formula>
    </cfRule>
    <cfRule type="cellIs" dxfId="170" priority="919" stopIfTrue="1" operator="equal">
      <formula>0</formula>
    </cfRule>
  </conditionalFormatting>
  <conditionalFormatting sqref="M86">
    <cfRule type="cellIs" dxfId="169" priority="914" stopIfTrue="1" operator="equal">
      <formula>0</formula>
    </cfRule>
    <cfRule type="cellIs" dxfId="168" priority="915" stopIfTrue="1" operator="equal">
      <formula>0</formula>
    </cfRule>
    <cfRule type="cellIs" dxfId="167" priority="916" stopIfTrue="1" operator="equal">
      <formula>0</formula>
    </cfRule>
  </conditionalFormatting>
  <conditionalFormatting sqref="AS86">
    <cfRule type="cellIs" dxfId="166" priority="911" stopIfTrue="1" operator="equal">
      <formula>0</formula>
    </cfRule>
    <cfRule type="cellIs" dxfId="165" priority="912" stopIfTrue="1" operator="equal">
      <formula>0</formula>
    </cfRule>
    <cfRule type="cellIs" dxfId="164" priority="913" stopIfTrue="1" operator="equal">
      <formula>0</formula>
    </cfRule>
  </conditionalFormatting>
  <conditionalFormatting sqref="B114 E114">
    <cfRule type="cellIs" dxfId="163" priority="815" stopIfTrue="1" operator="equal">
      <formula>0</formula>
    </cfRule>
    <cfRule type="cellIs" dxfId="162" priority="816" stopIfTrue="1" operator="equal">
      <formula>0</formula>
    </cfRule>
    <cfRule type="cellIs" dxfId="161" priority="817" stopIfTrue="1" operator="equal">
      <formula>0</formula>
    </cfRule>
  </conditionalFormatting>
  <conditionalFormatting sqref="D114">
    <cfRule type="cellIs" dxfId="160" priority="823" stopIfTrue="1" operator="equal">
      <formula>0</formula>
    </cfRule>
  </conditionalFormatting>
  <conditionalFormatting sqref="C114:D114 M114:AO114 F114:I114">
    <cfRule type="cellIs" dxfId="159" priority="820" stopIfTrue="1" operator="equal">
      <formula>0</formula>
    </cfRule>
    <cfRule type="cellIs" dxfId="158" priority="821" stopIfTrue="1" operator="equal">
      <formula>0</formula>
    </cfRule>
    <cfRule type="cellIs" dxfId="157" priority="822" stopIfTrue="1" operator="equal">
      <formula>0</formula>
    </cfRule>
  </conditionalFormatting>
  <conditionalFormatting sqref="F114:I114 C114:D114">
    <cfRule type="cellIs" dxfId="156" priority="818" stopIfTrue="1" operator="equal">
      <formula>0</formula>
    </cfRule>
    <cfRule type="cellIs" dxfId="155" priority="819" stopIfTrue="1" operator="between">
      <formula>-0.0001</formula>
      <formula>0.0001</formula>
    </cfRule>
  </conditionalFormatting>
  <conditionalFormatting sqref="B42">
    <cfRule type="cellIs" dxfId="154" priority="786" stopIfTrue="1" operator="equal">
      <formula>0</formula>
    </cfRule>
    <cfRule type="cellIs" dxfId="153" priority="787" stopIfTrue="1" operator="equal">
      <formula>0</formula>
    </cfRule>
    <cfRule type="cellIs" dxfId="152" priority="788" stopIfTrue="1" operator="equal">
      <formula>0</formula>
    </cfRule>
  </conditionalFormatting>
  <conditionalFormatting sqref="AS42">
    <cfRule type="cellIs" dxfId="151" priority="783" stopIfTrue="1" operator="equal">
      <formula>0</formula>
    </cfRule>
    <cfRule type="cellIs" dxfId="150" priority="784" stopIfTrue="1" operator="equal">
      <formula>0</formula>
    </cfRule>
    <cfRule type="cellIs" dxfId="149" priority="785" stopIfTrue="1" operator="equal">
      <formula>0</formula>
    </cfRule>
  </conditionalFormatting>
  <conditionalFormatting sqref="M42 E42:G42">
    <cfRule type="cellIs" dxfId="148" priority="780" stopIfTrue="1" operator="equal">
      <formula>0</formula>
    </cfRule>
    <cfRule type="cellIs" dxfId="147" priority="781" stopIfTrue="1" operator="equal">
      <formula>0</formula>
    </cfRule>
    <cfRule type="cellIs" dxfId="146" priority="782" stopIfTrue="1" operator="equal">
      <formula>0</formula>
    </cfRule>
  </conditionalFormatting>
  <conditionalFormatting sqref="F42">
    <cfRule type="cellIs" dxfId="145" priority="778" stopIfTrue="1" operator="equal">
      <formula>0</formula>
    </cfRule>
    <cfRule type="cellIs" dxfId="144" priority="779" stopIfTrue="1" operator="between">
      <formula>-0.0001</formula>
      <formula>0.0001</formula>
    </cfRule>
  </conditionalFormatting>
  <conditionalFormatting sqref="E88:G88 C88">
    <cfRule type="cellIs" dxfId="143" priority="764" stopIfTrue="1" operator="equal">
      <formula>0</formula>
    </cfRule>
    <cfRule type="cellIs" dxfId="142" priority="765" stopIfTrue="1" operator="equal">
      <formula>0</formula>
    </cfRule>
    <cfRule type="cellIs" dxfId="141" priority="766" stopIfTrue="1" operator="equal">
      <formula>0</formula>
    </cfRule>
  </conditionalFormatting>
  <conditionalFormatting sqref="F88 C88">
    <cfRule type="cellIs" dxfId="140" priority="762" stopIfTrue="1" operator="equal">
      <formula>0</formula>
    </cfRule>
    <cfRule type="cellIs" dxfId="139" priority="763" stopIfTrue="1" operator="between">
      <formula>-0.0001</formula>
      <formula>0.0001</formula>
    </cfRule>
  </conditionalFormatting>
  <conditionalFormatting sqref="D73:J73 M73:AO73 A73:B73">
    <cfRule type="cellIs" dxfId="138" priority="695" stopIfTrue="1" operator="equal">
      <formula>0</formula>
    </cfRule>
    <cfRule type="cellIs" dxfId="137" priority="696" stopIfTrue="1" operator="equal">
      <formula>0</formula>
    </cfRule>
    <cfRule type="cellIs" dxfId="136" priority="697" stopIfTrue="1" operator="equal">
      <formula>0</formula>
    </cfRule>
  </conditionalFormatting>
  <conditionalFormatting sqref="D73">
    <cfRule type="cellIs" dxfId="135" priority="706" stopIfTrue="1" operator="equal">
      <formula>0</formula>
    </cfRule>
  </conditionalFormatting>
  <conditionalFormatting sqref="C73:D73 F73:I73">
    <cfRule type="cellIs" dxfId="134" priority="703" stopIfTrue="1" operator="equal">
      <formula>0</formula>
    </cfRule>
    <cfRule type="cellIs" dxfId="133" priority="704" stopIfTrue="1" operator="equal">
      <formula>0</formula>
    </cfRule>
    <cfRule type="cellIs" dxfId="132" priority="705" stopIfTrue="1" operator="equal">
      <formula>0</formula>
    </cfRule>
  </conditionalFormatting>
  <conditionalFormatting sqref="C73:D73 F73:I73">
    <cfRule type="cellIs" dxfId="131" priority="701" stopIfTrue="1" operator="equal">
      <formula>0</formula>
    </cfRule>
    <cfRule type="cellIs" dxfId="130" priority="702" stopIfTrue="1" operator="between">
      <formula>-0.0001</formula>
      <formula>0.0001</formula>
    </cfRule>
  </conditionalFormatting>
  <conditionalFormatting sqref="A73:B73">
    <cfRule type="cellIs" dxfId="129" priority="698" stopIfTrue="1" operator="equal">
      <formula>0</formula>
    </cfRule>
    <cfRule type="cellIs" dxfId="128" priority="699" stopIfTrue="1" operator="equal">
      <formula>0</formula>
    </cfRule>
    <cfRule type="cellIs" dxfId="127" priority="700" stopIfTrue="1" operator="equal">
      <formula>0</formula>
    </cfRule>
  </conditionalFormatting>
  <conditionalFormatting sqref="M106:AP107">
    <cfRule type="cellIs" dxfId="126" priority="597" stopIfTrue="1" operator="equal">
      <formula>0</formula>
    </cfRule>
    <cfRule type="cellIs" dxfId="125" priority="598" stopIfTrue="1" operator="equal">
      <formula>0</formula>
    </cfRule>
    <cfRule type="cellIs" dxfId="124" priority="599" stopIfTrue="1" operator="equal">
      <formula>0</formula>
    </cfRule>
  </conditionalFormatting>
  <conditionalFormatting sqref="A109:B109 D109:I109">
    <cfRule type="cellIs" dxfId="123" priority="577" stopIfTrue="1" operator="equal">
      <formula>0</formula>
    </cfRule>
    <cfRule type="cellIs" dxfId="122" priority="578" stopIfTrue="1" operator="equal">
      <formula>0</formula>
    </cfRule>
    <cfRule type="cellIs" dxfId="121" priority="579" stopIfTrue="1" operator="equal">
      <formula>0</formula>
    </cfRule>
  </conditionalFormatting>
  <conditionalFormatting sqref="F109:I109 D109">
    <cfRule type="cellIs" dxfId="120" priority="580" stopIfTrue="1" operator="equal">
      <formula>0</formula>
    </cfRule>
    <cfRule type="cellIs" dxfId="119" priority="581" stopIfTrue="1" operator="between">
      <formula>-0.0001</formula>
      <formula>0.0001</formula>
    </cfRule>
  </conditionalFormatting>
  <conditionalFormatting sqref="E129:E130 M129:AO130 B129:B130">
    <cfRule type="cellIs" dxfId="118" priority="561" stopIfTrue="1" operator="equal">
      <formula>0</formula>
    </cfRule>
    <cfRule type="cellIs" dxfId="117" priority="562" stopIfTrue="1" operator="equal">
      <formula>0</formula>
    </cfRule>
    <cfRule type="cellIs" dxfId="116" priority="563" stopIfTrue="1" operator="equal">
      <formula>0</formula>
    </cfRule>
  </conditionalFormatting>
  <conditionalFormatting sqref="C129 F129:I129">
    <cfRule type="cellIs" dxfId="115" priority="574" stopIfTrue="1" operator="equal">
      <formula>0</formula>
    </cfRule>
    <cfRule type="cellIs" dxfId="114" priority="575" stopIfTrue="1" operator="equal">
      <formula>0</formula>
    </cfRule>
    <cfRule type="cellIs" dxfId="113" priority="576" stopIfTrue="1" operator="equal">
      <formula>0</formula>
    </cfRule>
  </conditionalFormatting>
  <conditionalFormatting sqref="C129 F129:I129">
    <cfRule type="cellIs" dxfId="112" priority="572" stopIfTrue="1" operator="equal">
      <formula>0</formula>
    </cfRule>
    <cfRule type="cellIs" dxfId="111" priority="573" stopIfTrue="1" operator="between">
      <formula>-0.0001</formula>
      <formula>0.0001</formula>
    </cfRule>
  </conditionalFormatting>
  <conditionalFormatting sqref="C130">
    <cfRule type="cellIs" dxfId="110" priority="569" stopIfTrue="1" operator="equal">
      <formula>0</formula>
    </cfRule>
    <cfRule type="cellIs" dxfId="109" priority="570" stopIfTrue="1" operator="equal">
      <formula>0</formula>
    </cfRule>
    <cfRule type="cellIs" dxfId="108" priority="571" stopIfTrue="1" operator="equal">
      <formula>0</formula>
    </cfRule>
  </conditionalFormatting>
  <conditionalFormatting sqref="F130:I130">
    <cfRule type="cellIs" dxfId="107" priority="566" stopIfTrue="1" operator="equal">
      <formula>0</formula>
    </cfRule>
    <cfRule type="cellIs" dxfId="106" priority="567" stopIfTrue="1" operator="equal">
      <formula>0</formula>
    </cfRule>
    <cfRule type="cellIs" dxfId="105" priority="568" stopIfTrue="1" operator="equal">
      <formula>0</formula>
    </cfRule>
  </conditionalFormatting>
  <conditionalFormatting sqref="F130:I130">
    <cfRule type="cellIs" dxfId="104" priority="564" stopIfTrue="1" operator="equal">
      <formula>0</formula>
    </cfRule>
    <cfRule type="cellIs" dxfId="103" priority="565" stopIfTrue="1" operator="between">
      <formula>-0.0001</formula>
      <formula>0.0001</formula>
    </cfRule>
  </conditionalFormatting>
  <conditionalFormatting sqref="M90:Q90 T90:AO90">
    <cfRule type="cellIs" dxfId="102" priority="330" stopIfTrue="1" operator="equal">
      <formula>0</formula>
    </cfRule>
    <cfRule type="cellIs" dxfId="101" priority="331" stopIfTrue="1" operator="equal">
      <formula>0</formula>
    </cfRule>
    <cfRule type="cellIs" dxfId="100" priority="332" stopIfTrue="1" operator="equal">
      <formula>0</formula>
    </cfRule>
  </conditionalFormatting>
  <conditionalFormatting sqref="B100 G100 E100 M100">
    <cfRule type="cellIs" dxfId="99" priority="412" stopIfTrue="1" operator="equal">
      <formula>0</formula>
    </cfRule>
    <cfRule type="cellIs" dxfId="98" priority="413" stopIfTrue="1" operator="equal">
      <formula>0</formula>
    </cfRule>
    <cfRule type="cellIs" dxfId="97" priority="414" stopIfTrue="1" operator="equal">
      <formula>0</formula>
    </cfRule>
  </conditionalFormatting>
  <conditionalFormatting sqref="AS100">
    <cfRule type="cellIs" dxfId="96" priority="409" stopIfTrue="1" operator="equal">
      <formula>0</formula>
    </cfRule>
    <cfRule type="cellIs" dxfId="95" priority="410" stopIfTrue="1" operator="equal">
      <formula>0</formula>
    </cfRule>
    <cfRule type="cellIs" dxfId="94" priority="411" stopIfTrue="1" operator="equal">
      <formula>0</formula>
    </cfRule>
  </conditionalFormatting>
  <conditionalFormatting sqref="M89:Q89 T89:AO89">
    <cfRule type="cellIs" dxfId="93" priority="336" stopIfTrue="1" operator="equal">
      <formula>0</formula>
    </cfRule>
    <cfRule type="cellIs" dxfId="92" priority="337" stopIfTrue="1" operator="equal">
      <formula>0</formula>
    </cfRule>
    <cfRule type="cellIs" dxfId="91" priority="338" stopIfTrue="1" operator="equal">
      <formula>0</formula>
    </cfRule>
  </conditionalFormatting>
  <conditionalFormatting sqref="AS89">
    <cfRule type="cellIs" dxfId="90" priority="333" stopIfTrue="1" operator="equal">
      <formula>0</formula>
    </cfRule>
    <cfRule type="cellIs" dxfId="89" priority="334" stopIfTrue="1" operator="equal">
      <formula>0</formula>
    </cfRule>
    <cfRule type="cellIs" dxfId="88" priority="335" stopIfTrue="1" operator="equal">
      <formula>0</formula>
    </cfRule>
  </conditionalFormatting>
  <conditionalFormatting sqref="AS90">
    <cfRule type="cellIs" dxfId="87" priority="327" stopIfTrue="1" operator="equal">
      <formula>0</formula>
    </cfRule>
    <cfRule type="cellIs" dxfId="86" priority="328" stopIfTrue="1" operator="equal">
      <formula>0</formula>
    </cfRule>
    <cfRule type="cellIs" dxfId="85" priority="329" stopIfTrue="1" operator="equal">
      <formula>0</formula>
    </cfRule>
  </conditionalFormatting>
  <conditionalFormatting sqref="C132">
    <cfRule type="cellIs" dxfId="84" priority="199" stopIfTrue="1" operator="equal">
      <formula>0</formula>
    </cfRule>
    <cfRule type="cellIs" dxfId="83" priority="200" stopIfTrue="1" operator="equal">
      <formula>0</formula>
    </cfRule>
    <cfRule type="cellIs" dxfId="82" priority="201" stopIfTrue="1" operator="equal">
      <formula>0</formula>
    </cfRule>
  </conditionalFormatting>
  <conditionalFormatting sqref="F132:I132">
    <cfRule type="cellIs" dxfId="81" priority="194" stopIfTrue="1" operator="equal">
      <formula>0</formula>
    </cfRule>
    <cfRule type="cellIs" dxfId="80" priority="195" stopIfTrue="1" operator="between">
      <formula>-0.0001</formula>
      <formula>0.0001</formula>
    </cfRule>
  </conditionalFormatting>
  <conditionalFormatting sqref="AS120 AS116 AS106:AS107 AS85 AS58 AS55 AS31">
    <cfRule type="cellIs" dxfId="79" priority="210" stopIfTrue="1" operator="equal">
      <formula>0</formula>
    </cfRule>
    <cfRule type="cellIs" dxfId="78" priority="211" stopIfTrue="1" operator="equal">
      <formula>0</formula>
    </cfRule>
    <cfRule type="cellIs" dxfId="77" priority="212" stopIfTrue="1" operator="equal">
      <formula>0</formula>
    </cfRule>
  </conditionalFormatting>
  <conditionalFormatting sqref="AS111">
    <cfRule type="cellIs" dxfId="76" priority="207" stopIfTrue="1" operator="equal">
      <formula>0</formula>
    </cfRule>
    <cfRule type="cellIs" dxfId="75" priority="208" stopIfTrue="1" operator="equal">
      <formula>0</formula>
    </cfRule>
    <cfRule type="cellIs" dxfId="74" priority="209" stopIfTrue="1" operator="equal">
      <formula>0</formula>
    </cfRule>
  </conditionalFormatting>
  <conditionalFormatting sqref="E132 B132 M132:AO132">
    <cfRule type="cellIs" dxfId="73" priority="204" stopIfTrue="1" operator="equal">
      <formula>0</formula>
    </cfRule>
    <cfRule type="cellIs" dxfId="72" priority="205" stopIfTrue="1" operator="equal">
      <formula>0</formula>
    </cfRule>
    <cfRule type="cellIs" dxfId="71" priority="206" stopIfTrue="1" operator="equal">
      <formula>0</formula>
    </cfRule>
  </conditionalFormatting>
  <conditionalFormatting sqref="F132:I132">
    <cfRule type="cellIs" dxfId="70" priority="196" stopIfTrue="1" operator="equal">
      <formula>0</formula>
    </cfRule>
    <cfRule type="cellIs" dxfId="69" priority="197" stopIfTrue="1" operator="equal">
      <formula>0</formula>
    </cfRule>
    <cfRule type="cellIs" dxfId="68" priority="198" stopIfTrue="1" operator="equal">
      <formula>0</formula>
    </cfRule>
  </conditionalFormatting>
  <conditionalFormatting sqref="A135:C136 M135:AR136 F135:I136">
    <cfRule type="cellIs" dxfId="67" priority="169" stopIfTrue="1" operator="equal">
      <formula>0</formula>
    </cfRule>
    <cfRule type="cellIs" dxfId="66" priority="170" stopIfTrue="1" operator="equal">
      <formula>0</formula>
    </cfRule>
    <cfRule type="cellIs" dxfId="65" priority="171" stopIfTrue="1" operator="equal">
      <formula>0</formula>
    </cfRule>
  </conditionalFormatting>
  <conditionalFormatting sqref="D135:D136">
    <cfRule type="cellIs" dxfId="64" priority="117" stopIfTrue="1" operator="equal">
      <formula>0</formula>
    </cfRule>
    <cfRule type="cellIs" dxfId="63" priority="118" stopIfTrue="1" operator="equal">
      <formula>0</formula>
    </cfRule>
    <cfRule type="cellIs" dxfId="62" priority="119" stopIfTrue="1" operator="equal">
      <formula>0</formula>
    </cfRule>
  </conditionalFormatting>
  <conditionalFormatting sqref="D135:D136">
    <cfRule type="cellIs" dxfId="61" priority="115" stopIfTrue="1" operator="equal">
      <formula>0</formula>
    </cfRule>
    <cfRule type="cellIs" dxfId="60" priority="116" stopIfTrue="1" operator="between">
      <formula>-0.0001</formula>
      <formula>0.0001</formula>
    </cfRule>
  </conditionalFormatting>
  <conditionalFormatting sqref="AW140:AX140 AW141:AW151">
    <cfRule type="cellIs" dxfId="59" priority="69" stopIfTrue="1" operator="equal">
      <formula>0</formula>
    </cfRule>
    <cfRule type="cellIs" dxfId="58" priority="70" stopIfTrue="1" operator="equal">
      <formula>0</formula>
    </cfRule>
    <cfRule type="cellIs" dxfId="57" priority="71" stopIfTrue="1" operator="equal">
      <formula>0</formula>
    </cfRule>
  </conditionalFormatting>
  <conditionalFormatting sqref="M39:AO39 E39 J39:K39">
    <cfRule type="cellIs" dxfId="56" priority="66" stopIfTrue="1" operator="equal">
      <formula>0</formula>
    </cfRule>
    <cfRule type="cellIs" dxfId="55" priority="67" stopIfTrue="1" operator="equal">
      <formula>0</formula>
    </cfRule>
    <cfRule type="cellIs" dxfId="54" priority="68" stopIfTrue="1" operator="equal">
      <formula>0</formula>
    </cfRule>
  </conditionalFormatting>
  <conditionalFormatting sqref="M66:AO66 E66:J66 A66:B66">
    <cfRule type="cellIs" dxfId="53" priority="31" stopIfTrue="1" operator="equal">
      <formula>0</formula>
    </cfRule>
    <cfRule type="cellIs" dxfId="52" priority="32" stopIfTrue="1" operator="equal">
      <formula>0</formula>
    </cfRule>
    <cfRule type="cellIs" dxfId="51" priority="33" stopIfTrue="1" operator="equal">
      <formula>0</formula>
    </cfRule>
  </conditionalFormatting>
  <conditionalFormatting sqref="D66">
    <cfRule type="cellIs" dxfId="50" priority="42" stopIfTrue="1" operator="equal">
      <formula>0</formula>
    </cfRule>
  </conditionalFormatting>
  <conditionalFormatting sqref="D66">
    <cfRule type="cellIs" dxfId="49" priority="39" stopIfTrue="1" operator="equal">
      <formula>0</formula>
    </cfRule>
    <cfRule type="cellIs" dxfId="48" priority="40" stopIfTrue="1" operator="equal">
      <formula>0</formula>
    </cfRule>
    <cfRule type="cellIs" dxfId="47" priority="41" stopIfTrue="1" operator="equal">
      <formula>0</formula>
    </cfRule>
  </conditionalFormatting>
  <conditionalFormatting sqref="D66 F66:I66">
    <cfRule type="cellIs" dxfId="46" priority="37" stopIfTrue="1" operator="equal">
      <formula>0</formula>
    </cfRule>
    <cfRule type="cellIs" dxfId="45" priority="38" stopIfTrue="1" operator="between">
      <formula>-0.0001</formula>
      <formula>0.0001</formula>
    </cfRule>
  </conditionalFormatting>
  <conditionalFormatting sqref="F68:I68">
    <cfRule type="cellIs" dxfId="44" priority="20" stopIfTrue="1" operator="equal">
      <formula>0</formula>
    </cfRule>
    <cfRule type="cellIs" dxfId="43" priority="21" stopIfTrue="1" operator="equal">
      <formula>0</formula>
    </cfRule>
    <cfRule type="cellIs" dxfId="42" priority="22" stopIfTrue="1" operator="equal">
      <formula>0</formula>
    </cfRule>
  </conditionalFormatting>
  <conditionalFormatting sqref="B67 G67">
    <cfRule type="cellIs" dxfId="41" priority="17" stopIfTrue="1" operator="equal">
      <formula>0</formula>
    </cfRule>
    <cfRule type="cellIs" dxfId="40" priority="18" stopIfTrue="1" operator="equal">
      <formula>0</formula>
    </cfRule>
    <cfRule type="cellIs" dxfId="39" priority="19" stopIfTrue="1" operator="equal">
      <formula>0</formula>
    </cfRule>
  </conditionalFormatting>
  <conditionalFormatting sqref="C67:D67 M67">
    <cfRule type="cellIs" dxfId="38" priority="14" stopIfTrue="1" operator="equal">
      <formula>0</formula>
    </cfRule>
    <cfRule type="cellIs" dxfId="37" priority="15" stopIfTrue="1" operator="equal">
      <formula>0</formula>
    </cfRule>
    <cfRule type="cellIs" dxfId="36" priority="16" stopIfTrue="1" operator="equal">
      <formula>0</formula>
    </cfRule>
  </conditionalFormatting>
  <conditionalFormatting sqref="C67:D67">
    <cfRule type="cellIs" dxfId="35" priority="12" stopIfTrue="1" operator="equal">
      <formula>0</formula>
    </cfRule>
    <cfRule type="cellIs" dxfId="34" priority="13" stopIfTrue="1" operator="between">
      <formula>-0.0001</formula>
      <formula>0.0001</formula>
    </cfRule>
  </conditionalFormatting>
  <conditionalFormatting sqref="AS67">
    <cfRule type="cellIs" dxfId="33" priority="9" stopIfTrue="1" operator="equal">
      <formula>0</formula>
    </cfRule>
    <cfRule type="cellIs" dxfId="32" priority="10" stopIfTrue="1" operator="equal">
      <formula>0</formula>
    </cfRule>
    <cfRule type="cellIs" dxfId="31" priority="11" stopIfTrue="1" operator="equal">
      <formula>0</formula>
    </cfRule>
  </conditionalFormatting>
  <conditionalFormatting sqref="AW67">
    <cfRule type="cellIs" dxfId="30" priority="6" stopIfTrue="1" operator="equal">
      <formula>0</formula>
    </cfRule>
    <cfRule type="cellIs" dxfId="29" priority="7" stopIfTrue="1" operator="equal">
      <formula>0</formula>
    </cfRule>
    <cfRule type="cellIs" dxfId="28" priority="8" stopIfTrue="1" operator="equal">
      <formula>0</formula>
    </cfRule>
  </conditionalFormatting>
  <conditionalFormatting sqref="D117">
    <cfRule type="cellIs" dxfId="27" priority="3" stopIfTrue="1" operator="equal">
      <formula>0</formula>
    </cfRule>
    <cfRule type="cellIs" dxfId="26" priority="4" stopIfTrue="1" operator="equal">
      <formula>0</formula>
    </cfRule>
    <cfRule type="cellIs" dxfId="25" priority="5" stopIfTrue="1" operator="equal">
      <formula>0</formula>
    </cfRule>
  </conditionalFormatting>
  <conditionalFormatting sqref="D117">
    <cfRule type="cellIs" dxfId="24" priority="1" stopIfTrue="1" operator="equal">
      <formula>0</formula>
    </cfRule>
    <cfRule type="cellIs" dxfId="23" priority="2" stopIfTrue="1" operator="between">
      <formula>-0.0001</formula>
      <formula>0.0001</formula>
    </cfRule>
  </conditionalFormatting>
  <pageMargins left="0.2" right="0.2" top="0.75" bottom="0.75" header="0.3" footer="0.3"/>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81"/>
  <sheetViews>
    <sheetView workbookViewId="0">
      <selection sqref="A1:L581"/>
    </sheetView>
  </sheetViews>
  <sheetFormatPr defaultColWidth="12.265625" defaultRowHeight="13.9"/>
  <cols>
    <col min="1" max="1" width="5.265625" style="825" customWidth="1"/>
    <col min="2" max="2" width="22.1328125" style="823" customWidth="1"/>
    <col min="3" max="3" width="17" style="825" customWidth="1"/>
    <col min="4" max="4" width="8.3984375" style="823" customWidth="1"/>
    <col min="5" max="5" width="8.86328125" style="823" customWidth="1"/>
    <col min="6" max="6" width="10.1328125" style="825" customWidth="1"/>
    <col min="7" max="7" width="12.1328125" style="825" customWidth="1"/>
    <col min="8" max="8" width="14.86328125" style="825" customWidth="1"/>
    <col min="9" max="9" width="12.1328125" style="825" customWidth="1"/>
    <col min="10" max="10" width="18.1328125" style="825" bestFit="1" customWidth="1"/>
    <col min="11" max="11" width="12.1328125" style="825" bestFit="1" customWidth="1"/>
    <col min="12" max="12" width="11" style="823" hidden="1" customWidth="1"/>
    <col min="13" max="15" width="0" style="823" hidden="1" customWidth="1"/>
    <col min="16" max="16384" width="12.265625" style="823"/>
  </cols>
  <sheetData>
    <row r="1" spans="1:12" ht="15.4">
      <c r="A1" s="955" t="s">
        <v>50</v>
      </c>
      <c r="B1" s="955"/>
      <c r="C1" s="805"/>
      <c r="D1" s="804"/>
      <c r="E1" s="956" t="s">
        <v>52</v>
      </c>
      <c r="F1" s="956"/>
      <c r="G1" s="956"/>
      <c r="H1" s="956"/>
      <c r="I1" s="956"/>
      <c r="J1" s="956"/>
      <c r="K1" s="956"/>
      <c r="L1" s="956"/>
    </row>
    <row r="2" spans="1:12" ht="15.4">
      <c r="A2" s="955" t="s">
        <v>56</v>
      </c>
      <c r="B2" s="955"/>
      <c r="C2" s="805"/>
      <c r="D2" s="804"/>
      <c r="E2" s="956" t="s">
        <v>53</v>
      </c>
      <c r="F2" s="956"/>
      <c r="G2" s="956"/>
      <c r="H2" s="956"/>
      <c r="I2" s="956"/>
      <c r="J2" s="956"/>
      <c r="K2" s="956"/>
      <c r="L2" s="956"/>
    </row>
    <row r="3" spans="1:12" ht="15.4">
      <c r="A3" s="805"/>
      <c r="B3" s="804"/>
      <c r="C3" s="805"/>
      <c r="D3" s="804"/>
      <c r="E3" s="804"/>
      <c r="F3" s="805"/>
      <c r="G3" s="805"/>
      <c r="H3" s="805"/>
      <c r="I3" s="805"/>
      <c r="J3" s="805"/>
      <c r="K3" s="805"/>
      <c r="L3" s="804"/>
    </row>
    <row r="4" spans="1:12" ht="15">
      <c r="A4" s="956" t="s">
        <v>57</v>
      </c>
      <c r="B4" s="956"/>
      <c r="C4" s="956"/>
      <c r="D4" s="956"/>
      <c r="E4" s="956"/>
      <c r="F4" s="956"/>
      <c r="G4" s="956"/>
      <c r="H4" s="956"/>
      <c r="I4" s="956"/>
      <c r="J4" s="956"/>
      <c r="K4" s="956"/>
      <c r="L4" s="956"/>
    </row>
    <row r="5" spans="1:12" ht="15.4">
      <c r="A5" s="805"/>
      <c r="B5" s="804"/>
      <c r="C5" s="805"/>
      <c r="D5" s="804"/>
      <c r="E5" s="804"/>
      <c r="F5" s="805"/>
      <c r="G5" s="805"/>
      <c r="H5" s="805"/>
      <c r="I5" s="805"/>
      <c r="J5" s="805"/>
      <c r="K5" s="805"/>
      <c r="L5" s="804"/>
    </row>
    <row r="6" spans="1:12" s="824" customFormat="1" ht="39.75" customHeight="1">
      <c r="A6" s="953" t="s">
        <v>711</v>
      </c>
      <c r="B6" s="954" t="s">
        <v>12</v>
      </c>
      <c r="C6" s="953" t="s">
        <v>13</v>
      </c>
      <c r="D6" s="953" t="s">
        <v>0</v>
      </c>
      <c r="E6" s="953" t="s">
        <v>14</v>
      </c>
      <c r="F6" s="953" t="s">
        <v>15</v>
      </c>
      <c r="G6" s="953" t="s">
        <v>21</v>
      </c>
      <c r="H6" s="953" t="s">
        <v>22</v>
      </c>
      <c r="I6" s="953" t="s">
        <v>16</v>
      </c>
      <c r="J6" s="953" t="s">
        <v>17</v>
      </c>
      <c r="K6" s="953" t="s">
        <v>18</v>
      </c>
      <c r="L6" s="952" t="s">
        <v>19</v>
      </c>
    </row>
    <row r="7" spans="1:12" s="824" customFormat="1" ht="23.25" customHeight="1">
      <c r="A7" s="953"/>
      <c r="B7" s="954"/>
      <c r="C7" s="953"/>
      <c r="D7" s="953"/>
      <c r="E7" s="953"/>
      <c r="F7" s="953"/>
      <c r="G7" s="953"/>
      <c r="H7" s="953"/>
      <c r="I7" s="953"/>
      <c r="J7" s="953"/>
      <c r="K7" s="953"/>
      <c r="L7" s="952"/>
    </row>
    <row r="8" spans="1:12" ht="20.100000000000001" customHeight="1">
      <c r="A8" s="827" t="s">
        <v>748</v>
      </c>
      <c r="B8" s="830" t="s">
        <v>1459</v>
      </c>
      <c r="C8" s="830"/>
      <c r="D8" s="809"/>
      <c r="E8" s="809"/>
      <c r="F8" s="809"/>
      <c r="G8" s="809"/>
      <c r="H8" s="809">
        <f>SUM(H9:H21)</f>
        <v>3909.3</v>
      </c>
      <c r="I8" s="809"/>
      <c r="J8" s="809"/>
      <c r="K8" s="809"/>
      <c r="L8" s="835"/>
    </row>
    <row r="9" spans="1:12" ht="20.100000000000001" customHeight="1">
      <c r="A9" s="807">
        <v>1</v>
      </c>
      <c r="B9" s="815" t="s">
        <v>1284</v>
      </c>
      <c r="C9" s="807" t="s">
        <v>1285</v>
      </c>
      <c r="D9" s="807">
        <v>24</v>
      </c>
      <c r="E9" s="807">
        <v>96</v>
      </c>
      <c r="F9" s="807" t="s">
        <v>1</v>
      </c>
      <c r="G9" s="807">
        <v>310.60000000000002</v>
      </c>
      <c r="H9" s="807">
        <v>310.60000000000002</v>
      </c>
      <c r="I9" s="807" t="s">
        <v>23</v>
      </c>
      <c r="J9" s="807" t="s">
        <v>1285</v>
      </c>
      <c r="K9" s="807" t="s">
        <v>1286</v>
      </c>
      <c r="L9" s="835"/>
    </row>
    <row r="10" spans="1:12" ht="20.100000000000001" customHeight="1">
      <c r="A10" s="807">
        <v>2</v>
      </c>
      <c r="B10" s="815" t="s">
        <v>1287</v>
      </c>
      <c r="C10" s="807" t="s">
        <v>1285</v>
      </c>
      <c r="D10" s="807">
        <v>24</v>
      </c>
      <c r="E10" s="807">
        <v>97</v>
      </c>
      <c r="F10" s="807" t="s">
        <v>1</v>
      </c>
      <c r="G10" s="807">
        <v>361.5</v>
      </c>
      <c r="H10" s="807">
        <v>361.5</v>
      </c>
      <c r="I10" s="807" t="s">
        <v>23</v>
      </c>
      <c r="J10" s="807" t="s">
        <v>1285</v>
      </c>
      <c r="K10" s="807" t="s">
        <v>1286</v>
      </c>
      <c r="L10" s="835"/>
    </row>
    <row r="11" spans="1:12" ht="20.100000000000001" customHeight="1">
      <c r="A11" s="807">
        <v>3</v>
      </c>
      <c r="B11" s="815" t="s">
        <v>1288</v>
      </c>
      <c r="C11" s="807" t="s">
        <v>1285</v>
      </c>
      <c r="D11" s="807">
        <v>24</v>
      </c>
      <c r="E11" s="807">
        <v>98</v>
      </c>
      <c r="F11" s="807" t="s">
        <v>1</v>
      </c>
      <c r="G11" s="807">
        <v>460.3</v>
      </c>
      <c r="H11" s="807">
        <v>460.3</v>
      </c>
      <c r="I11" s="807" t="s">
        <v>23</v>
      </c>
      <c r="J11" s="807" t="s">
        <v>1285</v>
      </c>
      <c r="K11" s="807" t="s">
        <v>1286</v>
      </c>
      <c r="L11" s="846"/>
    </row>
    <row r="12" spans="1:12" ht="20.100000000000001" customHeight="1">
      <c r="A12" s="807">
        <v>4</v>
      </c>
      <c r="B12" s="815" t="s">
        <v>655</v>
      </c>
      <c r="C12" s="807" t="s">
        <v>1289</v>
      </c>
      <c r="D12" s="807">
        <v>2</v>
      </c>
      <c r="E12" s="807">
        <v>1176</v>
      </c>
      <c r="F12" s="807" t="s">
        <v>3</v>
      </c>
      <c r="G12" s="807">
        <v>391.6</v>
      </c>
      <c r="H12" s="807">
        <v>391.6</v>
      </c>
      <c r="I12" s="807" t="s">
        <v>23</v>
      </c>
      <c r="J12" s="807" t="s">
        <v>1289</v>
      </c>
      <c r="K12" s="807" t="s">
        <v>1290</v>
      </c>
      <c r="L12" s="846"/>
    </row>
    <row r="13" spans="1:12" ht="20.100000000000001" customHeight="1">
      <c r="A13" s="807">
        <v>5</v>
      </c>
      <c r="B13" s="815" t="s">
        <v>1291</v>
      </c>
      <c r="C13" s="807" t="s">
        <v>1289</v>
      </c>
      <c r="D13" s="807">
        <v>2</v>
      </c>
      <c r="E13" s="807">
        <v>1178</v>
      </c>
      <c r="F13" s="807" t="s">
        <v>3</v>
      </c>
      <c r="G13" s="807">
        <v>179.7</v>
      </c>
      <c r="H13" s="807">
        <v>179.9</v>
      </c>
      <c r="I13" s="807" t="s">
        <v>23</v>
      </c>
      <c r="J13" s="807" t="s">
        <v>1289</v>
      </c>
      <c r="K13" s="807" t="s">
        <v>1290</v>
      </c>
      <c r="L13" s="846"/>
    </row>
    <row r="14" spans="1:12" ht="20.100000000000001" customHeight="1">
      <c r="A14" s="807">
        <v>6</v>
      </c>
      <c r="B14" s="815" t="s">
        <v>1291</v>
      </c>
      <c r="C14" s="807" t="s">
        <v>1289</v>
      </c>
      <c r="D14" s="807">
        <v>84</v>
      </c>
      <c r="E14" s="807">
        <v>285</v>
      </c>
      <c r="F14" s="807" t="s">
        <v>1</v>
      </c>
      <c r="G14" s="807">
        <v>188.8</v>
      </c>
      <c r="H14" s="807">
        <v>188.8</v>
      </c>
      <c r="I14" s="807"/>
      <c r="J14" s="807"/>
      <c r="K14" s="807"/>
      <c r="L14" s="846"/>
    </row>
    <row r="15" spans="1:12" ht="20.100000000000001" customHeight="1">
      <c r="A15" s="807">
        <v>7</v>
      </c>
      <c r="B15" s="815" t="s">
        <v>1292</v>
      </c>
      <c r="C15" s="807" t="s">
        <v>1289</v>
      </c>
      <c r="D15" s="807">
        <v>2</v>
      </c>
      <c r="E15" s="807">
        <v>1175</v>
      </c>
      <c r="F15" s="807" t="s">
        <v>3</v>
      </c>
      <c r="G15" s="807">
        <v>225.3</v>
      </c>
      <c r="H15" s="807">
        <v>225.3</v>
      </c>
      <c r="I15" s="807" t="s">
        <v>23</v>
      </c>
      <c r="J15" s="807" t="s">
        <v>1289</v>
      </c>
      <c r="K15" s="807" t="s">
        <v>1290</v>
      </c>
      <c r="L15" s="846"/>
    </row>
    <row r="16" spans="1:12" ht="20.100000000000001" customHeight="1">
      <c r="A16" s="807">
        <v>8</v>
      </c>
      <c r="B16" s="815" t="s">
        <v>1293</v>
      </c>
      <c r="C16" s="807" t="s">
        <v>1289</v>
      </c>
      <c r="D16" s="807">
        <v>2</v>
      </c>
      <c r="E16" s="807">
        <v>1174</v>
      </c>
      <c r="F16" s="807" t="s">
        <v>3</v>
      </c>
      <c r="G16" s="807">
        <v>117.4</v>
      </c>
      <c r="H16" s="807">
        <v>117.4</v>
      </c>
      <c r="I16" s="807" t="s">
        <v>23</v>
      </c>
      <c r="J16" s="807" t="s">
        <v>1289</v>
      </c>
      <c r="K16" s="807" t="s">
        <v>1290</v>
      </c>
      <c r="L16" s="846"/>
    </row>
    <row r="17" spans="1:12" ht="20.100000000000001" customHeight="1">
      <c r="A17" s="807">
        <v>9</v>
      </c>
      <c r="B17" s="815" t="s">
        <v>1294</v>
      </c>
      <c r="C17" s="807" t="s">
        <v>1289</v>
      </c>
      <c r="D17" s="807">
        <v>84</v>
      </c>
      <c r="E17" s="807">
        <v>286</v>
      </c>
      <c r="F17" s="807" t="s">
        <v>1</v>
      </c>
      <c r="G17" s="807">
        <v>211.5</v>
      </c>
      <c r="H17" s="807">
        <v>211.5</v>
      </c>
      <c r="I17" s="807" t="s">
        <v>23</v>
      </c>
      <c r="J17" s="807" t="s">
        <v>1289</v>
      </c>
      <c r="K17" s="807"/>
      <c r="L17" s="846"/>
    </row>
    <row r="18" spans="1:12" ht="20.100000000000001" customHeight="1">
      <c r="A18" s="807">
        <v>10</v>
      </c>
      <c r="B18" s="815" t="s">
        <v>1295</v>
      </c>
      <c r="C18" s="807" t="s">
        <v>1289</v>
      </c>
      <c r="D18" s="807">
        <v>84</v>
      </c>
      <c r="E18" s="807">
        <v>287</v>
      </c>
      <c r="F18" s="807" t="s">
        <v>1</v>
      </c>
      <c r="G18" s="807">
        <v>382.2</v>
      </c>
      <c r="H18" s="807">
        <v>382.2</v>
      </c>
      <c r="I18" s="807" t="s">
        <v>23</v>
      </c>
      <c r="J18" s="807" t="s">
        <v>1289</v>
      </c>
      <c r="K18" s="807"/>
      <c r="L18" s="846"/>
    </row>
    <row r="19" spans="1:12" ht="20.100000000000001" customHeight="1">
      <c r="A19" s="807">
        <v>11</v>
      </c>
      <c r="B19" s="815" t="s">
        <v>1296</v>
      </c>
      <c r="C19" s="807" t="s">
        <v>1289</v>
      </c>
      <c r="D19" s="807">
        <v>84</v>
      </c>
      <c r="E19" s="807">
        <v>288</v>
      </c>
      <c r="F19" s="807" t="s">
        <v>1</v>
      </c>
      <c r="G19" s="807">
        <v>281.3</v>
      </c>
      <c r="H19" s="807">
        <v>281.3</v>
      </c>
      <c r="I19" s="807" t="s">
        <v>23</v>
      </c>
      <c r="J19" s="807" t="s">
        <v>1289</v>
      </c>
      <c r="K19" s="807"/>
      <c r="L19" s="846"/>
    </row>
    <row r="20" spans="1:12" ht="20.100000000000001" customHeight="1">
      <c r="A20" s="807">
        <v>12</v>
      </c>
      <c r="B20" s="815" t="s">
        <v>1297</v>
      </c>
      <c r="C20" s="807" t="s">
        <v>1289</v>
      </c>
      <c r="D20" s="807">
        <v>84</v>
      </c>
      <c r="E20" s="807">
        <v>284</v>
      </c>
      <c r="F20" s="807" t="s">
        <v>1</v>
      </c>
      <c r="G20" s="807">
        <v>397.5</v>
      </c>
      <c r="H20" s="807">
        <v>397.5</v>
      </c>
      <c r="I20" s="807" t="s">
        <v>23</v>
      </c>
      <c r="J20" s="807" t="s">
        <v>1289</v>
      </c>
      <c r="K20" s="807"/>
      <c r="L20" s="846"/>
    </row>
    <row r="21" spans="1:12" ht="20.100000000000001" customHeight="1">
      <c r="A21" s="807">
        <v>13</v>
      </c>
      <c r="B21" s="815" t="s">
        <v>1298</v>
      </c>
      <c r="C21" s="807" t="s">
        <v>1289</v>
      </c>
      <c r="D21" s="807">
        <v>84</v>
      </c>
      <c r="E21" s="807">
        <v>282</v>
      </c>
      <c r="F21" s="807" t="s">
        <v>1</v>
      </c>
      <c r="G21" s="807">
        <v>401.4</v>
      </c>
      <c r="H21" s="807">
        <v>401.4</v>
      </c>
      <c r="I21" s="807" t="s">
        <v>23</v>
      </c>
      <c r="J21" s="807" t="s">
        <v>1289</v>
      </c>
      <c r="K21" s="807"/>
      <c r="L21" s="846"/>
    </row>
    <row r="22" spans="1:12" s="826" customFormat="1" ht="20.100000000000001" customHeight="1">
      <c r="A22" s="843" t="s">
        <v>754</v>
      </c>
      <c r="B22" s="948" t="s">
        <v>641</v>
      </c>
      <c r="C22" s="948"/>
      <c r="D22" s="827"/>
      <c r="E22" s="827"/>
      <c r="F22" s="827"/>
      <c r="G22" s="827"/>
      <c r="H22" s="827"/>
      <c r="I22" s="827"/>
      <c r="J22" s="827"/>
      <c r="K22" s="827"/>
      <c r="L22" s="821"/>
    </row>
    <row r="23" spans="1:12" ht="20.100000000000001" customHeight="1">
      <c r="A23" s="809">
        <v>1</v>
      </c>
      <c r="B23" s="813" t="s">
        <v>642</v>
      </c>
      <c r="C23" s="807"/>
      <c r="D23" s="809">
        <v>1</v>
      </c>
      <c r="E23" s="809">
        <v>915</v>
      </c>
      <c r="F23" s="809" t="s">
        <v>3</v>
      </c>
      <c r="G23" s="809">
        <v>5546.2</v>
      </c>
      <c r="H23" s="811">
        <v>5546.2</v>
      </c>
      <c r="I23" s="811" t="s">
        <v>23</v>
      </c>
      <c r="J23" s="807"/>
      <c r="K23" s="809" t="s">
        <v>644</v>
      </c>
      <c r="L23" s="835"/>
    </row>
    <row r="24" spans="1:12" ht="20.100000000000001" customHeight="1">
      <c r="A24" s="809">
        <v>2</v>
      </c>
      <c r="B24" s="813" t="s">
        <v>643</v>
      </c>
      <c r="C24" s="807"/>
      <c r="D24" s="809">
        <v>1</v>
      </c>
      <c r="E24" s="809">
        <v>713</v>
      </c>
      <c r="F24" s="807" t="s">
        <v>250</v>
      </c>
      <c r="G24" s="809">
        <v>2483933</v>
      </c>
      <c r="H24" s="811">
        <v>200</v>
      </c>
      <c r="I24" s="811" t="s">
        <v>23</v>
      </c>
      <c r="J24" s="807"/>
      <c r="K24" s="809" t="s">
        <v>645</v>
      </c>
      <c r="L24" s="835"/>
    </row>
    <row r="25" spans="1:12" s="826" customFormat="1" ht="20.100000000000001" customHeight="1">
      <c r="A25" s="843" t="s">
        <v>1214</v>
      </c>
      <c r="B25" s="948" t="s">
        <v>616</v>
      </c>
      <c r="C25" s="948"/>
      <c r="D25" s="827"/>
      <c r="E25" s="827"/>
      <c r="F25" s="827"/>
      <c r="G25" s="827"/>
      <c r="H25" s="829">
        <f>SUM(H26:H47)</f>
        <v>6200</v>
      </c>
      <c r="I25" s="827"/>
      <c r="J25" s="827"/>
      <c r="K25" s="827"/>
      <c r="L25" s="821"/>
    </row>
    <row r="26" spans="1:12" ht="20.100000000000001" customHeight="1">
      <c r="A26" s="809">
        <v>1</v>
      </c>
      <c r="B26" s="813" t="s">
        <v>617</v>
      </c>
      <c r="C26" s="807" t="s">
        <v>624</v>
      </c>
      <c r="D26" s="809">
        <v>119</v>
      </c>
      <c r="E26" s="809">
        <v>66</v>
      </c>
      <c r="F26" s="809" t="s">
        <v>31</v>
      </c>
      <c r="G26" s="809"/>
      <c r="H26" s="811">
        <v>200</v>
      </c>
      <c r="I26" s="811" t="s">
        <v>23</v>
      </c>
      <c r="J26" s="807" t="s">
        <v>624</v>
      </c>
      <c r="K26" s="809"/>
      <c r="L26" s="835"/>
    </row>
    <row r="27" spans="1:12" ht="20.100000000000001" customHeight="1">
      <c r="A27" s="809">
        <v>2</v>
      </c>
      <c r="B27" s="813" t="s">
        <v>618</v>
      </c>
      <c r="C27" s="807" t="s">
        <v>624</v>
      </c>
      <c r="D27" s="809">
        <v>119</v>
      </c>
      <c r="E27" s="809">
        <v>79</v>
      </c>
      <c r="F27" s="807" t="s">
        <v>31</v>
      </c>
      <c r="G27" s="809"/>
      <c r="H27" s="811">
        <v>300</v>
      </c>
      <c r="I27" s="811" t="s">
        <v>23</v>
      </c>
      <c r="J27" s="807" t="s">
        <v>624</v>
      </c>
      <c r="K27" s="809"/>
      <c r="L27" s="835"/>
    </row>
    <row r="28" spans="1:12" ht="20.100000000000001" customHeight="1">
      <c r="A28" s="809">
        <v>3</v>
      </c>
      <c r="B28" s="813" t="s">
        <v>619</v>
      </c>
      <c r="C28" s="807" t="s">
        <v>624</v>
      </c>
      <c r="D28" s="809">
        <v>119</v>
      </c>
      <c r="E28" s="809">
        <v>241</v>
      </c>
      <c r="F28" s="807" t="s">
        <v>48</v>
      </c>
      <c r="G28" s="809"/>
      <c r="H28" s="811">
        <v>100</v>
      </c>
      <c r="I28" s="811" t="s">
        <v>23</v>
      </c>
      <c r="J28" s="807" t="s">
        <v>624</v>
      </c>
      <c r="K28" s="809"/>
      <c r="L28" s="835"/>
    </row>
    <row r="29" spans="1:12" ht="20.100000000000001" customHeight="1">
      <c r="A29" s="809">
        <v>4</v>
      </c>
      <c r="B29" s="813" t="s">
        <v>620</v>
      </c>
      <c r="C29" s="807" t="s">
        <v>624</v>
      </c>
      <c r="D29" s="809">
        <v>119</v>
      </c>
      <c r="E29" s="809">
        <v>214</v>
      </c>
      <c r="F29" s="807" t="s">
        <v>48</v>
      </c>
      <c r="G29" s="809"/>
      <c r="H29" s="839">
        <v>400</v>
      </c>
      <c r="I29" s="811" t="s">
        <v>23</v>
      </c>
      <c r="J29" s="807" t="s">
        <v>624</v>
      </c>
      <c r="K29" s="809"/>
      <c r="L29" s="835"/>
    </row>
    <row r="30" spans="1:12" ht="20.100000000000001" customHeight="1">
      <c r="A30" s="809">
        <v>5</v>
      </c>
      <c r="B30" s="813" t="s">
        <v>621</v>
      </c>
      <c r="C30" s="807" t="s">
        <v>625</v>
      </c>
      <c r="D30" s="809">
        <v>116</v>
      </c>
      <c r="E30" s="809">
        <v>196</v>
      </c>
      <c r="F30" s="807" t="s">
        <v>249</v>
      </c>
      <c r="G30" s="809"/>
      <c r="H30" s="811">
        <v>100</v>
      </c>
      <c r="I30" s="811" t="s">
        <v>23</v>
      </c>
      <c r="J30" s="807" t="s">
        <v>625</v>
      </c>
      <c r="K30" s="809"/>
      <c r="L30" s="835"/>
    </row>
    <row r="31" spans="1:12" ht="20.100000000000001" customHeight="1">
      <c r="A31" s="809">
        <v>6</v>
      </c>
      <c r="B31" s="813" t="s">
        <v>622</v>
      </c>
      <c r="C31" s="807" t="s">
        <v>625</v>
      </c>
      <c r="D31" s="809">
        <v>116</v>
      </c>
      <c r="E31" s="809">
        <v>196</v>
      </c>
      <c r="F31" s="807" t="s">
        <v>249</v>
      </c>
      <c r="G31" s="809"/>
      <c r="H31" s="811">
        <v>75</v>
      </c>
      <c r="I31" s="811" t="s">
        <v>23</v>
      </c>
      <c r="J31" s="807" t="s">
        <v>625</v>
      </c>
      <c r="K31" s="809"/>
      <c r="L31" s="835"/>
    </row>
    <row r="32" spans="1:12" ht="20.100000000000001" customHeight="1">
      <c r="A32" s="809">
        <v>7</v>
      </c>
      <c r="B32" s="813" t="s">
        <v>623</v>
      </c>
      <c r="C32" s="807" t="s">
        <v>626</v>
      </c>
      <c r="D32" s="809">
        <v>130</v>
      </c>
      <c r="E32" s="809">
        <v>521</v>
      </c>
      <c r="F32" s="807" t="s">
        <v>249</v>
      </c>
      <c r="G32" s="809"/>
      <c r="H32" s="811">
        <v>150</v>
      </c>
      <c r="I32" s="811" t="s">
        <v>23</v>
      </c>
      <c r="J32" s="807" t="s">
        <v>626</v>
      </c>
      <c r="K32" s="809"/>
      <c r="L32" s="835"/>
    </row>
    <row r="33" spans="1:12" ht="20.100000000000001" customHeight="1">
      <c r="A33" s="809">
        <v>8</v>
      </c>
      <c r="B33" s="813" t="s">
        <v>627</v>
      </c>
      <c r="C33" s="807" t="s">
        <v>626</v>
      </c>
      <c r="D33" s="809">
        <v>3</v>
      </c>
      <c r="E33" s="809">
        <v>247</v>
      </c>
      <c r="F33" s="807" t="s">
        <v>3</v>
      </c>
      <c r="G33" s="809"/>
      <c r="H33" s="811">
        <v>324</v>
      </c>
      <c r="I33" s="811" t="s">
        <v>23</v>
      </c>
      <c r="J33" s="807" t="s">
        <v>626</v>
      </c>
      <c r="K33" s="809"/>
      <c r="L33" s="835"/>
    </row>
    <row r="34" spans="1:12" ht="20.100000000000001" customHeight="1">
      <c r="A34" s="809">
        <v>9</v>
      </c>
      <c r="B34" s="813" t="s">
        <v>628</v>
      </c>
      <c r="C34" s="807" t="s">
        <v>626</v>
      </c>
      <c r="D34" s="809">
        <v>3</v>
      </c>
      <c r="E34" s="809">
        <v>260</v>
      </c>
      <c r="F34" s="807" t="s">
        <v>3</v>
      </c>
      <c r="G34" s="809"/>
      <c r="H34" s="811">
        <v>324</v>
      </c>
      <c r="I34" s="811" t="s">
        <v>23</v>
      </c>
      <c r="J34" s="807" t="s">
        <v>626</v>
      </c>
      <c r="K34" s="809"/>
      <c r="L34" s="835"/>
    </row>
    <row r="35" spans="1:12" ht="20.100000000000001" customHeight="1">
      <c r="A35" s="809">
        <v>10</v>
      </c>
      <c r="B35" s="813" t="s">
        <v>629</v>
      </c>
      <c r="C35" s="807" t="s">
        <v>626</v>
      </c>
      <c r="D35" s="809">
        <v>3</v>
      </c>
      <c r="E35" s="809">
        <v>260</v>
      </c>
      <c r="F35" s="807" t="s">
        <v>3</v>
      </c>
      <c r="G35" s="809"/>
      <c r="H35" s="811">
        <v>324</v>
      </c>
      <c r="I35" s="811" t="s">
        <v>23</v>
      </c>
      <c r="J35" s="807" t="s">
        <v>626</v>
      </c>
      <c r="K35" s="809"/>
      <c r="L35" s="835"/>
    </row>
    <row r="36" spans="1:12" ht="20.100000000000001" customHeight="1">
      <c r="A36" s="809">
        <v>11</v>
      </c>
      <c r="B36" s="813" t="s">
        <v>630</v>
      </c>
      <c r="C36" s="807" t="s">
        <v>626</v>
      </c>
      <c r="D36" s="809">
        <v>3</v>
      </c>
      <c r="E36" s="809">
        <v>247</v>
      </c>
      <c r="F36" s="807" t="s">
        <v>3</v>
      </c>
      <c r="G36" s="809"/>
      <c r="H36" s="811">
        <v>324</v>
      </c>
      <c r="I36" s="811" t="s">
        <v>23</v>
      </c>
      <c r="J36" s="807" t="s">
        <v>626</v>
      </c>
      <c r="K36" s="809"/>
      <c r="L36" s="835"/>
    </row>
    <row r="37" spans="1:12" ht="20.100000000000001" customHeight="1">
      <c r="A37" s="809">
        <v>12</v>
      </c>
      <c r="B37" s="813" t="s">
        <v>631</v>
      </c>
      <c r="C37" s="807" t="s">
        <v>626</v>
      </c>
      <c r="D37" s="809">
        <v>3</v>
      </c>
      <c r="E37" s="809">
        <v>247</v>
      </c>
      <c r="F37" s="807" t="s">
        <v>3</v>
      </c>
      <c r="G37" s="809"/>
      <c r="H37" s="811">
        <v>324</v>
      </c>
      <c r="I37" s="811" t="s">
        <v>23</v>
      </c>
      <c r="J37" s="807" t="s">
        <v>626</v>
      </c>
      <c r="K37" s="809"/>
      <c r="L37" s="835"/>
    </row>
    <row r="38" spans="1:12" ht="20.100000000000001" customHeight="1">
      <c r="A38" s="809">
        <v>13</v>
      </c>
      <c r="B38" s="813" t="s">
        <v>632</v>
      </c>
      <c r="C38" s="807" t="s">
        <v>626</v>
      </c>
      <c r="D38" s="809">
        <v>3</v>
      </c>
      <c r="E38" s="809"/>
      <c r="F38" s="807" t="s">
        <v>3</v>
      </c>
      <c r="G38" s="809"/>
      <c r="H38" s="811">
        <v>324</v>
      </c>
      <c r="I38" s="811" t="s">
        <v>23</v>
      </c>
      <c r="J38" s="807" t="s">
        <v>626</v>
      </c>
      <c r="K38" s="809"/>
      <c r="L38" s="835"/>
    </row>
    <row r="39" spans="1:12" ht="20.100000000000001" customHeight="1">
      <c r="A39" s="809">
        <v>14</v>
      </c>
      <c r="B39" s="813" t="s">
        <v>633</v>
      </c>
      <c r="C39" s="807" t="s">
        <v>626</v>
      </c>
      <c r="D39" s="809">
        <v>3</v>
      </c>
      <c r="E39" s="809">
        <v>260</v>
      </c>
      <c r="F39" s="807" t="s">
        <v>3</v>
      </c>
      <c r="G39" s="809"/>
      <c r="H39" s="811">
        <v>324</v>
      </c>
      <c r="I39" s="811" t="s">
        <v>23</v>
      </c>
      <c r="J39" s="807" t="s">
        <v>626</v>
      </c>
      <c r="K39" s="809"/>
      <c r="L39" s="835"/>
    </row>
    <row r="40" spans="1:12" ht="20.100000000000001" customHeight="1">
      <c r="A40" s="809">
        <v>15</v>
      </c>
      <c r="B40" s="813" t="s">
        <v>634</v>
      </c>
      <c r="C40" s="807" t="s">
        <v>626</v>
      </c>
      <c r="D40" s="809">
        <v>3</v>
      </c>
      <c r="E40" s="809">
        <v>260</v>
      </c>
      <c r="F40" s="807" t="s">
        <v>3</v>
      </c>
      <c r="G40" s="809"/>
      <c r="H40" s="811">
        <v>324</v>
      </c>
      <c r="I40" s="811" t="s">
        <v>23</v>
      </c>
      <c r="J40" s="807" t="s">
        <v>626</v>
      </c>
      <c r="K40" s="809"/>
      <c r="L40" s="835"/>
    </row>
    <row r="41" spans="1:12" ht="20.100000000000001" customHeight="1">
      <c r="A41" s="809">
        <v>16</v>
      </c>
      <c r="B41" s="813" t="s">
        <v>89</v>
      </c>
      <c r="C41" s="807" t="s">
        <v>626</v>
      </c>
      <c r="D41" s="809">
        <v>3</v>
      </c>
      <c r="E41" s="809"/>
      <c r="F41" s="807" t="s">
        <v>3</v>
      </c>
      <c r="G41" s="809"/>
      <c r="H41" s="811">
        <v>324</v>
      </c>
      <c r="I41" s="811" t="s">
        <v>23</v>
      </c>
      <c r="J41" s="807" t="s">
        <v>626</v>
      </c>
      <c r="K41" s="809"/>
      <c r="L41" s="835"/>
    </row>
    <row r="42" spans="1:12" ht="20.100000000000001" customHeight="1">
      <c r="A42" s="809">
        <v>17</v>
      </c>
      <c r="B42" s="813" t="s">
        <v>635</v>
      </c>
      <c r="C42" s="807" t="s">
        <v>626</v>
      </c>
      <c r="D42" s="809">
        <v>3</v>
      </c>
      <c r="E42" s="809">
        <v>1198</v>
      </c>
      <c r="F42" s="807" t="s">
        <v>3</v>
      </c>
      <c r="G42" s="809"/>
      <c r="H42" s="811">
        <v>324</v>
      </c>
      <c r="I42" s="811" t="s">
        <v>23</v>
      </c>
      <c r="J42" s="807" t="s">
        <v>626</v>
      </c>
      <c r="K42" s="809"/>
      <c r="L42" s="835"/>
    </row>
    <row r="43" spans="1:12" ht="20.100000000000001" customHeight="1">
      <c r="A43" s="809">
        <v>18</v>
      </c>
      <c r="B43" s="813" t="s">
        <v>636</v>
      </c>
      <c r="C43" s="807" t="s">
        <v>626</v>
      </c>
      <c r="D43" s="809">
        <v>3</v>
      </c>
      <c r="E43" s="809">
        <v>1198</v>
      </c>
      <c r="F43" s="807" t="s">
        <v>3</v>
      </c>
      <c r="G43" s="809"/>
      <c r="H43" s="811">
        <v>325</v>
      </c>
      <c r="I43" s="811" t="s">
        <v>23</v>
      </c>
      <c r="J43" s="807" t="s">
        <v>626</v>
      </c>
      <c r="K43" s="809"/>
      <c r="L43" s="835"/>
    </row>
    <row r="44" spans="1:12" ht="20.100000000000001" customHeight="1">
      <c r="A44" s="809">
        <v>19</v>
      </c>
      <c r="B44" s="813" t="s">
        <v>637</v>
      </c>
      <c r="C44" s="807" t="s">
        <v>626</v>
      </c>
      <c r="D44" s="809">
        <v>3</v>
      </c>
      <c r="E44" s="809"/>
      <c r="F44" s="807" t="s">
        <v>3</v>
      </c>
      <c r="G44" s="809"/>
      <c r="H44" s="811">
        <v>326</v>
      </c>
      <c r="I44" s="811" t="s">
        <v>23</v>
      </c>
      <c r="J44" s="807" t="s">
        <v>626</v>
      </c>
      <c r="K44" s="809"/>
      <c r="L44" s="835"/>
    </row>
    <row r="45" spans="1:12" ht="20.100000000000001" customHeight="1">
      <c r="A45" s="809">
        <v>20</v>
      </c>
      <c r="B45" s="813" t="s">
        <v>638</v>
      </c>
      <c r="C45" s="807" t="s">
        <v>626</v>
      </c>
      <c r="D45" s="809">
        <v>3</v>
      </c>
      <c r="E45" s="809">
        <v>247</v>
      </c>
      <c r="F45" s="807" t="s">
        <v>3</v>
      </c>
      <c r="G45" s="809"/>
      <c r="H45" s="811">
        <v>327</v>
      </c>
      <c r="I45" s="811" t="s">
        <v>23</v>
      </c>
      <c r="J45" s="807" t="s">
        <v>626</v>
      </c>
      <c r="K45" s="809"/>
      <c r="L45" s="835"/>
    </row>
    <row r="46" spans="1:12" ht="20.100000000000001" customHeight="1">
      <c r="A46" s="809">
        <v>21</v>
      </c>
      <c r="B46" s="813" t="s">
        <v>639</v>
      </c>
      <c r="C46" s="807" t="s">
        <v>626</v>
      </c>
      <c r="D46" s="809">
        <v>3</v>
      </c>
      <c r="E46" s="809">
        <v>260</v>
      </c>
      <c r="F46" s="807" t="s">
        <v>3</v>
      </c>
      <c r="G46" s="809"/>
      <c r="H46" s="811">
        <v>328</v>
      </c>
      <c r="I46" s="811" t="s">
        <v>23</v>
      </c>
      <c r="J46" s="807" t="s">
        <v>626</v>
      </c>
      <c r="K46" s="809"/>
      <c r="L46" s="835"/>
    </row>
    <row r="47" spans="1:12" ht="20.100000000000001" customHeight="1">
      <c r="A47" s="809">
        <v>22</v>
      </c>
      <c r="B47" s="813" t="s">
        <v>640</v>
      </c>
      <c r="C47" s="807" t="s">
        <v>626</v>
      </c>
      <c r="D47" s="809">
        <v>3</v>
      </c>
      <c r="E47" s="809">
        <v>1198</v>
      </c>
      <c r="F47" s="807" t="s">
        <v>3</v>
      </c>
      <c r="G47" s="809"/>
      <c r="H47" s="811">
        <v>329</v>
      </c>
      <c r="I47" s="811" t="s">
        <v>23</v>
      </c>
      <c r="J47" s="807" t="s">
        <v>626</v>
      </c>
      <c r="K47" s="809"/>
      <c r="L47" s="835"/>
    </row>
    <row r="48" spans="1:12" ht="20.100000000000001" customHeight="1">
      <c r="A48" s="809">
        <v>23</v>
      </c>
      <c r="B48" s="815" t="s">
        <v>677</v>
      </c>
      <c r="C48" s="807" t="s">
        <v>510</v>
      </c>
      <c r="D48" s="807">
        <v>47</v>
      </c>
      <c r="E48" s="807">
        <v>4</v>
      </c>
      <c r="F48" s="807" t="s">
        <v>31</v>
      </c>
      <c r="G48" s="812">
        <v>3339.1</v>
      </c>
      <c r="H48" s="807">
        <v>400</v>
      </c>
      <c r="I48" s="811" t="s">
        <v>23</v>
      </c>
      <c r="J48" s="807" t="s">
        <v>510</v>
      </c>
      <c r="K48" s="807"/>
      <c r="L48" s="842"/>
    </row>
    <row r="49" spans="1:12" ht="20.100000000000001" customHeight="1">
      <c r="A49" s="809">
        <v>24</v>
      </c>
      <c r="B49" s="815" t="s">
        <v>678</v>
      </c>
      <c r="C49" s="807" t="s">
        <v>510</v>
      </c>
      <c r="D49" s="807">
        <v>32</v>
      </c>
      <c r="E49" s="807">
        <v>217</v>
      </c>
      <c r="F49" s="807" t="s">
        <v>31</v>
      </c>
      <c r="G49" s="812">
        <v>1194.4000000000001</v>
      </c>
      <c r="H49" s="807">
        <v>400</v>
      </c>
      <c r="I49" s="811" t="s">
        <v>23</v>
      </c>
      <c r="J49" s="807" t="s">
        <v>510</v>
      </c>
      <c r="K49" s="807"/>
      <c r="L49" s="842"/>
    </row>
    <row r="50" spans="1:12" ht="20.100000000000001" customHeight="1">
      <c r="A50" s="809">
        <v>25</v>
      </c>
      <c r="B50" s="813" t="s">
        <v>509</v>
      </c>
      <c r="C50" s="807" t="s">
        <v>510</v>
      </c>
      <c r="D50" s="809">
        <v>21</v>
      </c>
      <c r="E50" s="809">
        <v>407</v>
      </c>
      <c r="F50" s="809" t="s">
        <v>1</v>
      </c>
      <c r="G50" s="809">
        <v>3216.2</v>
      </c>
      <c r="H50" s="811">
        <v>400</v>
      </c>
      <c r="I50" s="811" t="s">
        <v>23</v>
      </c>
      <c r="J50" s="807" t="s">
        <v>510</v>
      </c>
      <c r="K50" s="809"/>
      <c r="L50" s="835"/>
    </row>
    <row r="51" spans="1:12" ht="20.100000000000001" customHeight="1">
      <c r="A51" s="809">
        <v>26</v>
      </c>
      <c r="B51" s="813" t="s">
        <v>511</v>
      </c>
      <c r="C51" s="807" t="s">
        <v>510</v>
      </c>
      <c r="D51" s="809">
        <v>21</v>
      </c>
      <c r="E51" s="809">
        <v>191</v>
      </c>
      <c r="F51" s="807" t="s">
        <v>1</v>
      </c>
      <c r="G51" s="809">
        <v>878.1</v>
      </c>
      <c r="H51" s="811">
        <v>400</v>
      </c>
      <c r="I51" s="811" t="s">
        <v>23</v>
      </c>
      <c r="J51" s="807" t="s">
        <v>510</v>
      </c>
      <c r="K51" s="809"/>
      <c r="L51" s="835"/>
    </row>
    <row r="52" spans="1:12" ht="20.100000000000001" customHeight="1">
      <c r="A52" s="809">
        <v>27</v>
      </c>
      <c r="B52" s="813" t="s">
        <v>512</v>
      </c>
      <c r="C52" s="807" t="s">
        <v>510</v>
      </c>
      <c r="D52" s="809">
        <v>21</v>
      </c>
      <c r="E52" s="809">
        <v>192</v>
      </c>
      <c r="F52" s="807" t="s">
        <v>1</v>
      </c>
      <c r="G52" s="809">
        <v>2168.8000000000002</v>
      </c>
      <c r="H52" s="811">
        <v>400</v>
      </c>
      <c r="I52" s="811" t="s">
        <v>23</v>
      </c>
      <c r="J52" s="807" t="s">
        <v>510</v>
      </c>
      <c r="K52" s="809"/>
      <c r="L52" s="835"/>
    </row>
    <row r="53" spans="1:12" ht="20.100000000000001" customHeight="1">
      <c r="A53" s="809">
        <v>28</v>
      </c>
      <c r="B53" s="813" t="s">
        <v>513</v>
      </c>
      <c r="C53" s="807" t="s">
        <v>510</v>
      </c>
      <c r="D53" s="809">
        <v>20</v>
      </c>
      <c r="E53" s="809">
        <v>191</v>
      </c>
      <c r="F53" s="807" t="s">
        <v>252</v>
      </c>
      <c r="G53" s="809">
        <v>61.3</v>
      </c>
      <c r="H53" s="809">
        <v>61.3</v>
      </c>
      <c r="I53" s="811" t="s">
        <v>23</v>
      </c>
      <c r="J53" s="807" t="s">
        <v>510</v>
      </c>
      <c r="K53" s="809"/>
      <c r="L53" s="835"/>
    </row>
    <row r="54" spans="1:12" ht="20.100000000000001" customHeight="1">
      <c r="A54" s="809">
        <v>29</v>
      </c>
      <c r="B54" s="813" t="s">
        <v>514</v>
      </c>
      <c r="C54" s="807" t="s">
        <v>510</v>
      </c>
      <c r="D54" s="809">
        <v>2</v>
      </c>
      <c r="E54" s="809">
        <v>1626</v>
      </c>
      <c r="F54" s="807" t="s">
        <v>425</v>
      </c>
      <c r="G54" s="809">
        <v>1715</v>
      </c>
      <c r="H54" s="811">
        <v>400</v>
      </c>
      <c r="I54" s="811" t="s">
        <v>23</v>
      </c>
      <c r="J54" s="807" t="s">
        <v>510</v>
      </c>
      <c r="K54" s="809"/>
      <c r="L54" s="835"/>
    </row>
    <row r="55" spans="1:12" ht="20.100000000000001" customHeight="1">
      <c r="A55" s="809">
        <v>30</v>
      </c>
      <c r="B55" s="813" t="s">
        <v>69</v>
      </c>
      <c r="C55" s="807" t="s">
        <v>510</v>
      </c>
      <c r="D55" s="809">
        <v>2</v>
      </c>
      <c r="E55" s="809">
        <v>203</v>
      </c>
      <c r="F55" s="807" t="s">
        <v>425</v>
      </c>
      <c r="G55" s="809">
        <v>26590</v>
      </c>
      <c r="H55" s="811">
        <v>300</v>
      </c>
      <c r="I55" s="811" t="s">
        <v>23</v>
      </c>
      <c r="J55" s="807" t="s">
        <v>510</v>
      </c>
      <c r="K55" s="809"/>
      <c r="L55" s="835"/>
    </row>
    <row r="56" spans="1:12" ht="20.100000000000001" customHeight="1">
      <c r="A56" s="809">
        <v>31</v>
      </c>
      <c r="B56" s="949" t="s">
        <v>679</v>
      </c>
      <c r="C56" s="951" t="s">
        <v>516</v>
      </c>
      <c r="D56" s="809">
        <v>97</v>
      </c>
      <c r="E56" s="809">
        <v>6</v>
      </c>
      <c r="F56" s="807" t="s">
        <v>31</v>
      </c>
      <c r="G56" s="809">
        <v>8502.5</v>
      </c>
      <c r="H56" s="811">
        <v>400</v>
      </c>
      <c r="I56" s="811" t="s">
        <v>23</v>
      </c>
      <c r="J56" s="809" t="s">
        <v>520</v>
      </c>
      <c r="K56" s="809"/>
      <c r="L56" s="835"/>
    </row>
    <row r="57" spans="1:12" ht="20.100000000000001" customHeight="1">
      <c r="A57" s="809">
        <v>32</v>
      </c>
      <c r="B57" s="949"/>
      <c r="C57" s="951"/>
      <c r="D57" s="809">
        <v>80</v>
      </c>
      <c r="E57" s="809">
        <v>575</v>
      </c>
      <c r="F57" s="807" t="s">
        <v>31</v>
      </c>
      <c r="G57" s="809">
        <v>1850.5</v>
      </c>
      <c r="H57" s="811">
        <v>400</v>
      </c>
      <c r="I57" s="811" t="s">
        <v>23</v>
      </c>
      <c r="J57" s="809" t="s">
        <v>516</v>
      </c>
      <c r="K57" s="809"/>
      <c r="L57" s="835"/>
    </row>
    <row r="58" spans="1:12" ht="20.100000000000001" customHeight="1">
      <c r="A58" s="809">
        <v>33</v>
      </c>
      <c r="B58" s="813" t="s">
        <v>680</v>
      </c>
      <c r="C58" s="807" t="s">
        <v>516</v>
      </c>
      <c r="D58" s="809">
        <v>98</v>
      </c>
      <c r="E58" s="809">
        <v>143</v>
      </c>
      <c r="F58" s="807" t="s">
        <v>3</v>
      </c>
      <c r="G58" s="809">
        <v>2786.9</v>
      </c>
      <c r="H58" s="811">
        <v>400</v>
      </c>
      <c r="I58" s="811" t="s">
        <v>23</v>
      </c>
      <c r="J58" s="807" t="s">
        <v>516</v>
      </c>
      <c r="K58" s="809"/>
      <c r="L58" s="835"/>
    </row>
    <row r="59" spans="1:12" ht="20.100000000000001" customHeight="1">
      <c r="A59" s="809">
        <v>34</v>
      </c>
      <c r="B59" s="813" t="s">
        <v>681</v>
      </c>
      <c r="C59" s="807" t="s">
        <v>516</v>
      </c>
      <c r="D59" s="809">
        <v>80</v>
      </c>
      <c r="E59" s="809">
        <v>90</v>
      </c>
      <c r="F59" s="807" t="s">
        <v>31</v>
      </c>
      <c r="G59" s="809">
        <v>3135.2</v>
      </c>
      <c r="H59" s="811">
        <v>400</v>
      </c>
      <c r="I59" s="811" t="s">
        <v>23</v>
      </c>
      <c r="J59" s="807" t="s">
        <v>516</v>
      </c>
      <c r="K59" s="809"/>
      <c r="L59" s="835"/>
    </row>
    <row r="60" spans="1:12" ht="20.100000000000001" customHeight="1">
      <c r="A60" s="809">
        <v>35</v>
      </c>
      <c r="B60" s="813" t="s">
        <v>517</v>
      </c>
      <c r="C60" s="807" t="s">
        <v>516</v>
      </c>
      <c r="D60" s="809">
        <v>98</v>
      </c>
      <c r="E60" s="809">
        <v>2</v>
      </c>
      <c r="F60" s="807" t="s">
        <v>3</v>
      </c>
      <c r="G60" s="809">
        <v>1910.9</v>
      </c>
      <c r="H60" s="811">
        <v>400</v>
      </c>
      <c r="I60" s="811" t="s">
        <v>23</v>
      </c>
      <c r="J60" s="807" t="s">
        <v>516</v>
      </c>
      <c r="K60" s="809"/>
      <c r="L60" s="835"/>
    </row>
    <row r="61" spans="1:12" ht="20.100000000000001" customHeight="1">
      <c r="A61" s="809">
        <v>36</v>
      </c>
      <c r="B61" s="813" t="s">
        <v>515</v>
      </c>
      <c r="C61" s="807" t="s">
        <v>516</v>
      </c>
      <c r="D61" s="809">
        <v>80</v>
      </c>
      <c r="E61" s="809">
        <v>98</v>
      </c>
      <c r="F61" s="807" t="s">
        <v>31</v>
      </c>
      <c r="G61" s="809">
        <v>6009.4</v>
      </c>
      <c r="H61" s="811">
        <v>320</v>
      </c>
      <c r="I61" s="811" t="s">
        <v>23</v>
      </c>
      <c r="J61" s="807" t="s">
        <v>516</v>
      </c>
      <c r="K61" s="809"/>
      <c r="L61" s="835"/>
    </row>
    <row r="62" spans="1:12" ht="20.100000000000001" customHeight="1">
      <c r="A62" s="809">
        <v>37</v>
      </c>
      <c r="B62" s="813" t="s">
        <v>517</v>
      </c>
      <c r="C62" s="807" t="s">
        <v>516</v>
      </c>
      <c r="D62" s="809">
        <v>2</v>
      </c>
      <c r="E62" s="809">
        <v>1186</v>
      </c>
      <c r="F62" s="807" t="s">
        <v>425</v>
      </c>
      <c r="G62" s="809">
        <v>1953</v>
      </c>
      <c r="H62" s="811">
        <v>400</v>
      </c>
      <c r="I62" s="811" t="s">
        <v>23</v>
      </c>
      <c r="J62" s="807" t="s">
        <v>516</v>
      </c>
      <c r="K62" s="809"/>
      <c r="L62" s="835"/>
    </row>
    <row r="63" spans="1:12" ht="20.100000000000001" customHeight="1">
      <c r="A63" s="809">
        <v>38</v>
      </c>
      <c r="B63" s="813" t="s">
        <v>518</v>
      </c>
      <c r="C63" s="807" t="s">
        <v>510</v>
      </c>
      <c r="D63" s="809">
        <v>47</v>
      </c>
      <c r="E63" s="809">
        <v>10</v>
      </c>
      <c r="F63" s="807" t="s">
        <v>31</v>
      </c>
      <c r="G63" s="809">
        <v>4264.6000000000004</v>
      </c>
      <c r="H63" s="811">
        <v>400</v>
      </c>
      <c r="I63" s="811" t="s">
        <v>23</v>
      </c>
      <c r="J63" s="807" t="s">
        <v>510</v>
      </c>
      <c r="K63" s="809"/>
      <c r="L63" s="835"/>
    </row>
    <row r="64" spans="1:12" ht="20.100000000000001" customHeight="1">
      <c r="A64" s="809">
        <v>39</v>
      </c>
      <c r="B64" s="813" t="s">
        <v>519</v>
      </c>
      <c r="C64" s="809" t="s">
        <v>520</v>
      </c>
      <c r="D64" s="809">
        <v>80</v>
      </c>
      <c r="E64" s="809">
        <v>544</v>
      </c>
      <c r="F64" s="807" t="s">
        <v>3</v>
      </c>
      <c r="G64" s="809">
        <v>4942.5</v>
      </c>
      <c r="H64" s="811">
        <v>400</v>
      </c>
      <c r="I64" s="811" t="s">
        <v>23</v>
      </c>
      <c r="J64" s="809" t="s">
        <v>520</v>
      </c>
      <c r="K64" s="809"/>
      <c r="L64" s="835"/>
    </row>
    <row r="65" spans="1:12" ht="20.100000000000001" customHeight="1">
      <c r="A65" s="809">
        <v>40</v>
      </c>
      <c r="B65" s="949" t="s">
        <v>682</v>
      </c>
      <c r="C65" s="947" t="s">
        <v>520</v>
      </c>
      <c r="D65" s="809">
        <v>80</v>
      </c>
      <c r="E65" s="809">
        <v>564</v>
      </c>
      <c r="F65" s="807" t="s">
        <v>3</v>
      </c>
      <c r="G65" s="809">
        <v>686.2</v>
      </c>
      <c r="H65" s="811">
        <v>400</v>
      </c>
      <c r="I65" s="811" t="s">
        <v>23</v>
      </c>
      <c r="J65" s="809" t="s">
        <v>520</v>
      </c>
      <c r="K65" s="809"/>
      <c r="L65" s="835"/>
    </row>
    <row r="66" spans="1:12" ht="20.100000000000001" customHeight="1">
      <c r="A66" s="809">
        <v>41</v>
      </c>
      <c r="B66" s="949"/>
      <c r="C66" s="947"/>
      <c r="D66" s="809">
        <v>2.8</v>
      </c>
      <c r="E66" s="809">
        <v>364</v>
      </c>
      <c r="F66" s="807" t="s">
        <v>3</v>
      </c>
      <c r="G66" s="809">
        <v>16913.900000000001</v>
      </c>
      <c r="H66" s="811">
        <v>400</v>
      </c>
      <c r="I66" s="811"/>
      <c r="J66" s="809"/>
      <c r="K66" s="809"/>
      <c r="L66" s="835"/>
    </row>
    <row r="67" spans="1:12" ht="20.100000000000001" customHeight="1">
      <c r="A67" s="809">
        <v>42</v>
      </c>
      <c r="B67" s="813" t="s">
        <v>683</v>
      </c>
      <c r="C67" s="809" t="s">
        <v>520</v>
      </c>
      <c r="D67" s="809">
        <v>80</v>
      </c>
      <c r="E67" s="809">
        <v>568</v>
      </c>
      <c r="F67" s="807" t="s">
        <v>31</v>
      </c>
      <c r="G67" s="809">
        <v>3379.1</v>
      </c>
      <c r="H67" s="811">
        <v>400</v>
      </c>
      <c r="I67" s="811" t="s">
        <v>23</v>
      </c>
      <c r="J67" s="809" t="s">
        <v>520</v>
      </c>
      <c r="K67" s="809"/>
      <c r="L67" s="835"/>
    </row>
    <row r="68" spans="1:12" ht="20.100000000000001" customHeight="1">
      <c r="A68" s="809">
        <v>43</v>
      </c>
      <c r="B68" s="813" t="s">
        <v>684</v>
      </c>
      <c r="C68" s="809" t="s">
        <v>520</v>
      </c>
      <c r="D68" s="809">
        <v>63</v>
      </c>
      <c r="E68" s="809">
        <v>203</v>
      </c>
      <c r="F68" s="807" t="s">
        <v>48</v>
      </c>
      <c r="G68" s="809">
        <v>9415.9</v>
      </c>
      <c r="H68" s="811">
        <v>400</v>
      </c>
      <c r="I68" s="811" t="s">
        <v>23</v>
      </c>
      <c r="J68" s="809" t="s">
        <v>520</v>
      </c>
      <c r="K68" s="809"/>
      <c r="L68" s="835"/>
    </row>
    <row r="69" spans="1:12" ht="20.100000000000001" customHeight="1">
      <c r="A69" s="809">
        <v>44</v>
      </c>
      <c r="B69" s="813" t="s">
        <v>685</v>
      </c>
      <c r="C69" s="809" t="s">
        <v>520</v>
      </c>
      <c r="D69" s="809" t="s">
        <v>686</v>
      </c>
      <c r="E69" s="809">
        <v>364</v>
      </c>
      <c r="F69" s="807" t="s">
        <v>3</v>
      </c>
      <c r="G69" s="809">
        <v>16913.900000000001</v>
      </c>
      <c r="H69" s="811">
        <v>400</v>
      </c>
      <c r="I69" s="811" t="s">
        <v>23</v>
      </c>
      <c r="J69" s="809" t="s">
        <v>520</v>
      </c>
      <c r="K69" s="809"/>
      <c r="L69" s="835"/>
    </row>
    <row r="70" spans="1:12" ht="20.100000000000001" customHeight="1">
      <c r="A70" s="809">
        <v>45</v>
      </c>
      <c r="B70" s="813" t="s">
        <v>687</v>
      </c>
      <c r="C70" s="809" t="s">
        <v>520</v>
      </c>
      <c r="D70" s="809">
        <v>63</v>
      </c>
      <c r="E70" s="809">
        <v>151</v>
      </c>
      <c r="F70" s="807" t="s">
        <v>688</v>
      </c>
      <c r="G70" s="809">
        <v>336</v>
      </c>
      <c r="H70" s="809">
        <v>336</v>
      </c>
      <c r="I70" s="811" t="s">
        <v>23</v>
      </c>
      <c r="J70" s="809" t="s">
        <v>520</v>
      </c>
      <c r="K70" s="809"/>
      <c r="L70" s="835"/>
    </row>
    <row r="71" spans="1:12" ht="20.100000000000001" customHeight="1">
      <c r="A71" s="809">
        <v>46</v>
      </c>
      <c r="B71" s="813" t="s">
        <v>519</v>
      </c>
      <c r="C71" s="809" t="s">
        <v>520</v>
      </c>
      <c r="D71" s="809">
        <v>80</v>
      </c>
      <c r="E71" s="809">
        <v>545</v>
      </c>
      <c r="F71" s="809" t="s">
        <v>11</v>
      </c>
      <c r="G71" s="809">
        <v>17777.3</v>
      </c>
      <c r="H71" s="811">
        <v>400</v>
      </c>
      <c r="I71" s="811" t="s">
        <v>23</v>
      </c>
      <c r="J71" s="809" t="s">
        <v>520</v>
      </c>
      <c r="K71" s="809"/>
      <c r="L71" s="835"/>
    </row>
    <row r="72" spans="1:12" ht="20.100000000000001" customHeight="1">
      <c r="A72" s="809">
        <v>47</v>
      </c>
      <c r="B72" s="813" t="s">
        <v>521</v>
      </c>
      <c r="C72" s="809" t="s">
        <v>520</v>
      </c>
      <c r="D72" s="809">
        <v>79</v>
      </c>
      <c r="E72" s="809">
        <v>97</v>
      </c>
      <c r="F72" s="809" t="s">
        <v>254</v>
      </c>
      <c r="G72" s="809">
        <v>808.1</v>
      </c>
      <c r="H72" s="811">
        <v>300</v>
      </c>
      <c r="I72" s="811" t="s">
        <v>23</v>
      </c>
      <c r="J72" s="809" t="s">
        <v>520</v>
      </c>
      <c r="K72" s="809"/>
      <c r="L72" s="835"/>
    </row>
    <row r="73" spans="1:12" ht="20.100000000000001" customHeight="1">
      <c r="A73" s="809">
        <v>48</v>
      </c>
      <c r="B73" s="949" t="s">
        <v>522</v>
      </c>
      <c r="C73" s="947" t="s">
        <v>520</v>
      </c>
      <c r="D73" s="809">
        <v>2</v>
      </c>
      <c r="E73" s="809">
        <v>270</v>
      </c>
      <c r="F73" s="809" t="s">
        <v>3</v>
      </c>
      <c r="G73" s="809">
        <v>3497.2</v>
      </c>
      <c r="H73" s="811">
        <v>400</v>
      </c>
      <c r="I73" s="811" t="s">
        <v>23</v>
      </c>
      <c r="J73" s="809" t="s">
        <v>520</v>
      </c>
      <c r="K73" s="809"/>
      <c r="L73" s="835"/>
    </row>
    <row r="74" spans="1:12" ht="20.100000000000001" customHeight="1">
      <c r="A74" s="809">
        <v>49</v>
      </c>
      <c r="B74" s="949"/>
      <c r="C74" s="947"/>
      <c r="D74" s="809">
        <v>80</v>
      </c>
      <c r="E74" s="809">
        <v>34</v>
      </c>
      <c r="F74" s="809" t="s">
        <v>48</v>
      </c>
      <c r="G74" s="809">
        <v>4171.7</v>
      </c>
      <c r="H74" s="811">
        <v>400</v>
      </c>
      <c r="I74" s="811" t="s">
        <v>23</v>
      </c>
      <c r="J74" s="809" t="s">
        <v>520</v>
      </c>
      <c r="K74" s="809"/>
      <c r="L74" s="835"/>
    </row>
    <row r="75" spans="1:12" ht="20.100000000000001" customHeight="1">
      <c r="A75" s="809">
        <v>50</v>
      </c>
      <c r="B75" s="813" t="s">
        <v>523</v>
      </c>
      <c r="C75" s="809" t="s">
        <v>520</v>
      </c>
      <c r="D75" s="809">
        <v>112</v>
      </c>
      <c r="E75" s="809">
        <v>121</v>
      </c>
      <c r="F75" s="809" t="s">
        <v>3</v>
      </c>
      <c r="G75" s="809">
        <v>1350.5</v>
      </c>
      <c r="H75" s="811">
        <v>200</v>
      </c>
      <c r="I75" s="811" t="s">
        <v>23</v>
      </c>
      <c r="J75" s="809" t="s">
        <v>520</v>
      </c>
      <c r="K75" s="809"/>
      <c r="L75" s="835"/>
    </row>
    <row r="76" spans="1:12" ht="20.100000000000001" customHeight="1">
      <c r="A76" s="809">
        <v>51</v>
      </c>
      <c r="B76" s="949" t="s">
        <v>689</v>
      </c>
      <c r="C76" s="947" t="s">
        <v>520</v>
      </c>
      <c r="D76" s="809">
        <v>80</v>
      </c>
      <c r="E76" s="809">
        <v>51</v>
      </c>
      <c r="F76" s="809" t="s">
        <v>48</v>
      </c>
      <c r="G76" s="809">
        <v>1173.5</v>
      </c>
      <c r="H76" s="811">
        <v>400</v>
      </c>
      <c r="I76" s="811" t="s">
        <v>23</v>
      </c>
      <c r="J76" s="809" t="s">
        <v>520</v>
      </c>
      <c r="K76" s="809"/>
      <c r="L76" s="835"/>
    </row>
    <row r="77" spans="1:12" ht="20.100000000000001" customHeight="1">
      <c r="A77" s="809">
        <v>52</v>
      </c>
      <c r="B77" s="949"/>
      <c r="C77" s="947"/>
      <c r="D77" s="809">
        <v>80</v>
      </c>
      <c r="E77" s="809">
        <v>31</v>
      </c>
      <c r="F77" s="809" t="s">
        <v>31</v>
      </c>
      <c r="G77" s="809">
        <v>385.2</v>
      </c>
      <c r="H77" s="809">
        <v>385.2</v>
      </c>
      <c r="I77" s="811" t="s">
        <v>23</v>
      </c>
      <c r="J77" s="809" t="s">
        <v>520</v>
      </c>
      <c r="K77" s="809"/>
      <c r="L77" s="835"/>
    </row>
    <row r="78" spans="1:12" ht="20.100000000000001" customHeight="1">
      <c r="A78" s="809">
        <v>53</v>
      </c>
      <c r="B78" s="813" t="s">
        <v>690</v>
      </c>
      <c r="C78" s="809" t="s">
        <v>520</v>
      </c>
      <c r="D78" s="809">
        <v>80</v>
      </c>
      <c r="E78" s="809">
        <v>39</v>
      </c>
      <c r="F78" s="809" t="s">
        <v>8</v>
      </c>
      <c r="G78" s="809">
        <v>301.7</v>
      </c>
      <c r="H78" s="809">
        <v>301.7</v>
      </c>
      <c r="I78" s="811" t="s">
        <v>23</v>
      </c>
      <c r="J78" s="809" t="s">
        <v>520</v>
      </c>
      <c r="K78" s="809"/>
      <c r="L78" s="835"/>
    </row>
    <row r="79" spans="1:12" ht="20.100000000000001" customHeight="1">
      <c r="A79" s="809">
        <v>54</v>
      </c>
      <c r="B79" s="813" t="s">
        <v>524</v>
      </c>
      <c r="C79" s="809" t="s">
        <v>520</v>
      </c>
      <c r="D79" s="809">
        <v>80</v>
      </c>
      <c r="E79" s="809" t="s">
        <v>525</v>
      </c>
      <c r="F79" s="809" t="s">
        <v>3</v>
      </c>
      <c r="G79" s="809">
        <v>675.1</v>
      </c>
      <c r="H79" s="811">
        <v>400</v>
      </c>
      <c r="I79" s="809" t="s">
        <v>23</v>
      </c>
      <c r="J79" s="809" t="s">
        <v>520</v>
      </c>
      <c r="K79" s="809"/>
      <c r="L79" s="835"/>
    </row>
    <row r="80" spans="1:12" ht="20.100000000000001" customHeight="1">
      <c r="A80" s="809">
        <v>55</v>
      </c>
      <c r="B80" s="813" t="s">
        <v>526</v>
      </c>
      <c r="C80" s="809" t="s">
        <v>527</v>
      </c>
      <c r="D80" s="809">
        <v>69</v>
      </c>
      <c r="E80" s="809">
        <v>43</v>
      </c>
      <c r="F80" s="809" t="s">
        <v>48</v>
      </c>
      <c r="G80" s="809">
        <v>3816.6</v>
      </c>
      <c r="H80" s="811">
        <v>400</v>
      </c>
      <c r="I80" s="811" t="s">
        <v>23</v>
      </c>
      <c r="J80" s="809" t="s">
        <v>527</v>
      </c>
      <c r="K80" s="809"/>
      <c r="L80" s="835"/>
    </row>
    <row r="81" spans="1:15" ht="20.100000000000001" customHeight="1">
      <c r="A81" s="809">
        <v>56</v>
      </c>
      <c r="B81" s="813" t="s">
        <v>528</v>
      </c>
      <c r="C81" s="809" t="s">
        <v>527</v>
      </c>
      <c r="D81" s="809">
        <v>69</v>
      </c>
      <c r="E81" s="809">
        <v>259</v>
      </c>
      <c r="F81" s="809" t="s">
        <v>3</v>
      </c>
      <c r="G81" s="809">
        <v>23129</v>
      </c>
      <c r="H81" s="811">
        <v>400</v>
      </c>
      <c r="I81" s="811" t="s">
        <v>23</v>
      </c>
      <c r="J81" s="809" t="s">
        <v>527</v>
      </c>
      <c r="K81" s="809"/>
      <c r="L81" s="835"/>
    </row>
    <row r="82" spans="1:15" ht="20.100000000000001" customHeight="1">
      <c r="A82" s="809">
        <v>57</v>
      </c>
      <c r="B82" s="813" t="s">
        <v>529</v>
      </c>
      <c r="C82" s="809" t="s">
        <v>527</v>
      </c>
      <c r="D82" s="809">
        <v>69</v>
      </c>
      <c r="E82" s="809">
        <v>4</v>
      </c>
      <c r="F82" s="809" t="s">
        <v>48</v>
      </c>
      <c r="G82" s="809">
        <v>6006</v>
      </c>
      <c r="H82" s="811">
        <v>400</v>
      </c>
      <c r="I82" s="811" t="s">
        <v>23</v>
      </c>
      <c r="J82" s="809" t="s">
        <v>527</v>
      </c>
      <c r="K82" s="809"/>
      <c r="L82" s="835"/>
    </row>
    <row r="83" spans="1:15" ht="20.100000000000001" customHeight="1">
      <c r="A83" s="809">
        <v>58</v>
      </c>
      <c r="B83" s="813" t="s">
        <v>530</v>
      </c>
      <c r="C83" s="809" t="s">
        <v>527</v>
      </c>
      <c r="D83" s="809">
        <v>85</v>
      </c>
      <c r="E83" s="809">
        <v>102</v>
      </c>
      <c r="F83" s="809" t="s">
        <v>1</v>
      </c>
      <c r="G83" s="809">
        <v>3911</v>
      </c>
      <c r="H83" s="811">
        <v>400</v>
      </c>
      <c r="I83" s="811" t="s">
        <v>23</v>
      </c>
      <c r="J83" s="809" t="s">
        <v>527</v>
      </c>
      <c r="K83" s="809"/>
      <c r="L83" s="835"/>
    </row>
    <row r="84" spans="1:15" ht="20.100000000000001" customHeight="1">
      <c r="A84" s="809">
        <v>59</v>
      </c>
      <c r="B84" s="813" t="s">
        <v>531</v>
      </c>
      <c r="C84" s="809" t="s">
        <v>527</v>
      </c>
      <c r="D84" s="809">
        <v>2</v>
      </c>
      <c r="E84" s="809">
        <v>694</v>
      </c>
      <c r="F84" s="809" t="s">
        <v>1</v>
      </c>
      <c r="G84" s="809">
        <v>15772</v>
      </c>
      <c r="H84" s="811">
        <v>400</v>
      </c>
      <c r="I84" s="809" t="s">
        <v>23</v>
      </c>
      <c r="J84" s="809" t="s">
        <v>527</v>
      </c>
      <c r="K84" s="809"/>
      <c r="L84" s="835"/>
    </row>
    <row r="85" spans="1:15" ht="20.100000000000001" customHeight="1">
      <c r="A85" s="809">
        <v>60</v>
      </c>
      <c r="B85" s="813" t="s">
        <v>532</v>
      </c>
      <c r="C85" s="809" t="s">
        <v>527</v>
      </c>
      <c r="D85" s="809">
        <v>69</v>
      </c>
      <c r="E85" s="809">
        <v>26</v>
      </c>
      <c r="F85" s="809" t="s">
        <v>48</v>
      </c>
      <c r="G85" s="809">
        <v>784.5</v>
      </c>
      <c r="H85" s="811">
        <v>400</v>
      </c>
      <c r="I85" s="809" t="s">
        <v>23</v>
      </c>
      <c r="J85" s="809" t="s">
        <v>527</v>
      </c>
      <c r="K85" s="809"/>
      <c r="L85" s="835"/>
    </row>
    <row r="86" spans="1:15" ht="20.100000000000001" customHeight="1">
      <c r="A86" s="809">
        <v>61</v>
      </c>
      <c r="B86" s="813" t="s">
        <v>533</v>
      </c>
      <c r="C86" s="809" t="s">
        <v>534</v>
      </c>
      <c r="D86" s="809">
        <v>2</v>
      </c>
      <c r="E86" s="809">
        <v>1602</v>
      </c>
      <c r="F86" s="809" t="s">
        <v>425</v>
      </c>
      <c r="G86" s="809">
        <v>4343</v>
      </c>
      <c r="H86" s="811">
        <v>400</v>
      </c>
      <c r="I86" s="809" t="s">
        <v>23</v>
      </c>
      <c r="J86" s="809" t="s">
        <v>534</v>
      </c>
      <c r="K86" s="809"/>
      <c r="L86" s="835"/>
    </row>
    <row r="87" spans="1:15" ht="20.100000000000001" customHeight="1">
      <c r="A87" s="809">
        <v>62</v>
      </c>
      <c r="B87" s="813" t="s">
        <v>535</v>
      </c>
      <c r="C87" s="809" t="s">
        <v>534</v>
      </c>
      <c r="D87" s="809">
        <v>2</v>
      </c>
      <c r="E87" s="809">
        <v>1599</v>
      </c>
      <c r="F87" s="809" t="s">
        <v>425</v>
      </c>
      <c r="G87" s="809">
        <v>5149</v>
      </c>
      <c r="H87" s="811">
        <v>400</v>
      </c>
      <c r="I87" s="809" t="s">
        <v>23</v>
      </c>
      <c r="J87" s="809" t="s">
        <v>534</v>
      </c>
      <c r="K87" s="809"/>
      <c r="L87" s="835"/>
    </row>
    <row r="88" spans="1:15" ht="20.100000000000001" customHeight="1">
      <c r="A88" s="809">
        <v>63</v>
      </c>
      <c r="B88" s="813" t="s">
        <v>536</v>
      </c>
      <c r="C88" s="809" t="s">
        <v>534</v>
      </c>
      <c r="D88" s="809">
        <v>2</v>
      </c>
      <c r="E88" s="809">
        <v>1598</v>
      </c>
      <c r="F88" s="809" t="s">
        <v>425</v>
      </c>
      <c r="G88" s="809">
        <v>2366</v>
      </c>
      <c r="H88" s="811">
        <v>400</v>
      </c>
      <c r="I88" s="809" t="s">
        <v>23</v>
      </c>
      <c r="J88" s="809" t="s">
        <v>534</v>
      </c>
      <c r="K88" s="809"/>
      <c r="L88" s="835"/>
    </row>
    <row r="89" spans="1:15" ht="20.100000000000001" customHeight="1">
      <c r="A89" s="809">
        <v>64</v>
      </c>
      <c r="B89" s="813" t="s">
        <v>537</v>
      </c>
      <c r="C89" s="809" t="s">
        <v>534</v>
      </c>
      <c r="D89" s="809">
        <v>2</v>
      </c>
      <c r="E89" s="809">
        <v>1004</v>
      </c>
      <c r="F89" s="809" t="s">
        <v>425</v>
      </c>
      <c r="G89" s="809">
        <v>48124</v>
      </c>
      <c r="H89" s="811">
        <v>300</v>
      </c>
      <c r="I89" s="809" t="s">
        <v>23</v>
      </c>
      <c r="J89" s="809" t="s">
        <v>534</v>
      </c>
      <c r="K89" s="809"/>
      <c r="L89" s="835"/>
    </row>
    <row r="90" spans="1:15" ht="20.100000000000001" customHeight="1">
      <c r="A90" s="809">
        <v>65</v>
      </c>
      <c r="B90" s="813" t="s">
        <v>538</v>
      </c>
      <c r="C90" s="809" t="s">
        <v>534</v>
      </c>
      <c r="D90" s="809">
        <v>13</v>
      </c>
      <c r="E90" s="809">
        <v>458</v>
      </c>
      <c r="F90" s="809" t="s">
        <v>1</v>
      </c>
      <c r="G90" s="809">
        <v>1935</v>
      </c>
      <c r="H90" s="811">
        <v>400</v>
      </c>
      <c r="I90" s="809" t="s">
        <v>23</v>
      </c>
      <c r="J90" s="809" t="s">
        <v>534</v>
      </c>
      <c r="K90" s="809"/>
      <c r="L90" s="835"/>
    </row>
    <row r="91" spans="1:15" ht="20.100000000000001" customHeight="1">
      <c r="A91" s="809">
        <v>66</v>
      </c>
      <c r="B91" s="813" t="s">
        <v>539</v>
      </c>
      <c r="C91" s="809" t="s">
        <v>540</v>
      </c>
      <c r="D91" s="809">
        <v>73</v>
      </c>
      <c r="E91" s="809">
        <v>531</v>
      </c>
      <c r="F91" s="809" t="s">
        <v>1</v>
      </c>
      <c r="G91" s="809">
        <v>3319.3</v>
      </c>
      <c r="H91" s="811">
        <v>400</v>
      </c>
      <c r="I91" s="809" t="s">
        <v>23</v>
      </c>
      <c r="J91" s="809" t="s">
        <v>540</v>
      </c>
      <c r="K91" s="809"/>
      <c r="L91" s="835"/>
    </row>
    <row r="92" spans="1:15" s="836" customFormat="1" ht="20.100000000000001" customHeight="1">
      <c r="A92" s="844" t="s">
        <v>1460</v>
      </c>
      <c r="B92" s="950" t="s">
        <v>508</v>
      </c>
      <c r="C92" s="950"/>
      <c r="D92" s="806"/>
      <c r="E92" s="806"/>
      <c r="F92" s="806"/>
      <c r="G92" s="806"/>
      <c r="H92" s="806">
        <f>SUM(H93:H136)</f>
        <v>16504.2</v>
      </c>
      <c r="I92" s="806"/>
      <c r="J92" s="806"/>
      <c r="K92" s="806"/>
      <c r="L92" s="117"/>
    </row>
    <row r="93" spans="1:15" s="109" customFormat="1" ht="20.100000000000001" customHeight="1">
      <c r="A93" s="800">
        <v>1</v>
      </c>
      <c r="B93" s="803" t="s">
        <v>677</v>
      </c>
      <c r="C93" s="807" t="s">
        <v>510</v>
      </c>
      <c r="D93" s="800">
        <v>47</v>
      </c>
      <c r="E93" s="800">
        <v>4</v>
      </c>
      <c r="F93" s="800" t="s">
        <v>31</v>
      </c>
      <c r="G93" s="802">
        <v>3339.1</v>
      </c>
      <c r="H93" s="800">
        <v>400</v>
      </c>
      <c r="I93" s="811" t="s">
        <v>23</v>
      </c>
      <c r="J93" s="807" t="s">
        <v>510</v>
      </c>
      <c r="K93" s="800"/>
      <c r="L93" s="841"/>
      <c r="M93" s="800" t="s">
        <v>31</v>
      </c>
      <c r="N93" s="109">
        <f>SUMIF($F$9:$F$52,M93,$H$9:$H$52)</f>
        <v>1300</v>
      </c>
    </row>
    <row r="94" spans="1:15" s="109" customFormat="1" ht="20.100000000000001" customHeight="1">
      <c r="A94" s="800">
        <v>2</v>
      </c>
      <c r="B94" s="803" t="s">
        <v>678</v>
      </c>
      <c r="C94" s="807" t="s">
        <v>510</v>
      </c>
      <c r="D94" s="800">
        <v>32</v>
      </c>
      <c r="E94" s="800">
        <v>217</v>
      </c>
      <c r="F94" s="800" t="s">
        <v>31</v>
      </c>
      <c r="G94" s="802">
        <v>1194.4000000000001</v>
      </c>
      <c r="H94" s="800">
        <v>400</v>
      </c>
      <c r="I94" s="811" t="s">
        <v>23</v>
      </c>
      <c r="J94" s="807" t="s">
        <v>510</v>
      </c>
      <c r="K94" s="800"/>
      <c r="L94" s="841"/>
      <c r="M94" s="809" t="s">
        <v>1</v>
      </c>
      <c r="N94" s="109">
        <v>2800</v>
      </c>
      <c r="O94" s="109">
        <f>N94-400</f>
        <v>2400</v>
      </c>
    </row>
    <row r="95" spans="1:15" s="109" customFormat="1" ht="20.100000000000001" customHeight="1">
      <c r="A95" s="800">
        <v>3</v>
      </c>
      <c r="B95" s="813" t="s">
        <v>509</v>
      </c>
      <c r="C95" s="807" t="s">
        <v>510</v>
      </c>
      <c r="D95" s="809">
        <v>21</v>
      </c>
      <c r="E95" s="809">
        <v>407</v>
      </c>
      <c r="F95" s="809" t="s">
        <v>1</v>
      </c>
      <c r="G95" s="809">
        <v>3216.2</v>
      </c>
      <c r="H95" s="811">
        <v>400</v>
      </c>
      <c r="I95" s="811" t="s">
        <v>23</v>
      </c>
      <c r="J95" s="807" t="s">
        <v>510</v>
      </c>
      <c r="K95" s="801"/>
      <c r="L95" s="847"/>
      <c r="M95" s="807" t="s">
        <v>252</v>
      </c>
      <c r="N95" s="109">
        <f t="shared" ref="N95:N102" si="0">SUMIF($F$9:$F$52,M95,$H$9:$H$52)</f>
        <v>0</v>
      </c>
    </row>
    <row r="96" spans="1:15" s="109" customFormat="1" ht="20.100000000000001" customHeight="1">
      <c r="A96" s="800">
        <v>4</v>
      </c>
      <c r="B96" s="813" t="s">
        <v>511</v>
      </c>
      <c r="C96" s="807" t="s">
        <v>510</v>
      </c>
      <c r="D96" s="809">
        <v>21</v>
      </c>
      <c r="E96" s="809">
        <v>191</v>
      </c>
      <c r="F96" s="807" t="s">
        <v>1</v>
      </c>
      <c r="G96" s="809">
        <v>878.1</v>
      </c>
      <c r="H96" s="811">
        <v>400</v>
      </c>
      <c r="I96" s="811" t="s">
        <v>23</v>
      </c>
      <c r="J96" s="807" t="s">
        <v>510</v>
      </c>
      <c r="K96" s="801"/>
      <c r="L96" s="847"/>
      <c r="M96" s="807" t="s">
        <v>425</v>
      </c>
      <c r="N96" s="109">
        <f t="shared" si="0"/>
        <v>0</v>
      </c>
    </row>
    <row r="97" spans="1:14" s="109" customFormat="1" ht="20.100000000000001" customHeight="1">
      <c r="A97" s="800">
        <v>5</v>
      </c>
      <c r="B97" s="813" t="s">
        <v>512</v>
      </c>
      <c r="C97" s="807" t="s">
        <v>510</v>
      </c>
      <c r="D97" s="809">
        <v>21</v>
      </c>
      <c r="E97" s="809">
        <v>192</v>
      </c>
      <c r="F97" s="807" t="s">
        <v>1</v>
      </c>
      <c r="G97" s="809">
        <v>2168.8000000000002</v>
      </c>
      <c r="H97" s="811">
        <v>400</v>
      </c>
      <c r="I97" s="811" t="s">
        <v>23</v>
      </c>
      <c r="J97" s="807" t="s">
        <v>510</v>
      </c>
      <c r="K97" s="801"/>
      <c r="L97" s="847"/>
      <c r="M97" s="807" t="s">
        <v>3</v>
      </c>
      <c r="N97" s="109">
        <f t="shared" si="0"/>
        <v>11335.4</v>
      </c>
    </row>
    <row r="98" spans="1:14" s="109" customFormat="1" ht="20.100000000000001" customHeight="1">
      <c r="A98" s="800">
        <v>6</v>
      </c>
      <c r="B98" s="813" t="s">
        <v>513</v>
      </c>
      <c r="C98" s="807" t="s">
        <v>510</v>
      </c>
      <c r="D98" s="809">
        <v>20</v>
      </c>
      <c r="E98" s="809">
        <v>191</v>
      </c>
      <c r="F98" s="807" t="s">
        <v>252</v>
      </c>
      <c r="G98" s="809">
        <v>61.3</v>
      </c>
      <c r="H98" s="809">
        <v>61.3</v>
      </c>
      <c r="I98" s="811" t="s">
        <v>23</v>
      </c>
      <c r="J98" s="807" t="s">
        <v>510</v>
      </c>
      <c r="K98" s="801"/>
      <c r="L98" s="847"/>
      <c r="M98" s="807" t="s">
        <v>48</v>
      </c>
      <c r="N98" s="109">
        <f t="shared" si="0"/>
        <v>500</v>
      </c>
    </row>
    <row r="99" spans="1:14" s="109" customFormat="1" ht="20.100000000000001" customHeight="1">
      <c r="A99" s="800">
        <v>7</v>
      </c>
      <c r="B99" s="813" t="s">
        <v>514</v>
      </c>
      <c r="C99" s="807" t="s">
        <v>510</v>
      </c>
      <c r="D99" s="809">
        <v>2</v>
      </c>
      <c r="E99" s="809">
        <v>1626</v>
      </c>
      <c r="F99" s="807" t="s">
        <v>425</v>
      </c>
      <c r="G99" s="809">
        <v>1715</v>
      </c>
      <c r="H99" s="811">
        <v>400</v>
      </c>
      <c r="I99" s="811" t="s">
        <v>23</v>
      </c>
      <c r="J99" s="807" t="s">
        <v>510</v>
      </c>
      <c r="K99" s="801"/>
      <c r="L99" s="847"/>
      <c r="M99" s="807" t="s">
        <v>688</v>
      </c>
      <c r="N99" s="109">
        <f t="shared" si="0"/>
        <v>0</v>
      </c>
    </row>
    <row r="100" spans="1:14" s="109" customFormat="1" ht="20.100000000000001" customHeight="1">
      <c r="A100" s="800">
        <v>8</v>
      </c>
      <c r="B100" s="813" t="s">
        <v>69</v>
      </c>
      <c r="C100" s="807" t="s">
        <v>510</v>
      </c>
      <c r="D100" s="809">
        <v>2</v>
      </c>
      <c r="E100" s="809">
        <v>203</v>
      </c>
      <c r="F100" s="807" t="s">
        <v>425</v>
      </c>
      <c r="G100" s="809">
        <v>26590</v>
      </c>
      <c r="H100" s="811">
        <v>300</v>
      </c>
      <c r="I100" s="811" t="s">
        <v>23</v>
      </c>
      <c r="J100" s="807" t="s">
        <v>510</v>
      </c>
      <c r="K100" s="801"/>
      <c r="L100" s="847"/>
      <c r="M100" s="809" t="s">
        <v>11</v>
      </c>
      <c r="N100" s="109">
        <f t="shared" si="0"/>
        <v>0</v>
      </c>
    </row>
    <row r="101" spans="1:14" s="836" customFormat="1" ht="20.100000000000001" customHeight="1">
      <c r="A101" s="945">
        <v>9</v>
      </c>
      <c r="B101" s="949" t="s">
        <v>679</v>
      </c>
      <c r="C101" s="951" t="s">
        <v>516</v>
      </c>
      <c r="D101" s="809">
        <v>97</v>
      </c>
      <c r="E101" s="809">
        <v>6</v>
      </c>
      <c r="F101" s="807" t="s">
        <v>31</v>
      </c>
      <c r="G101" s="809">
        <v>8502.5</v>
      </c>
      <c r="H101" s="811">
        <v>400</v>
      </c>
      <c r="I101" s="811" t="s">
        <v>23</v>
      </c>
      <c r="J101" s="809" t="s">
        <v>520</v>
      </c>
      <c r="K101" s="801"/>
      <c r="L101" s="847"/>
      <c r="M101" s="809" t="s">
        <v>254</v>
      </c>
      <c r="N101" s="109">
        <f t="shared" si="0"/>
        <v>0</v>
      </c>
    </row>
    <row r="102" spans="1:14" s="836" customFormat="1" ht="20.100000000000001" customHeight="1">
      <c r="A102" s="945"/>
      <c r="B102" s="949"/>
      <c r="C102" s="951"/>
      <c r="D102" s="809">
        <v>80</v>
      </c>
      <c r="E102" s="809">
        <v>575</v>
      </c>
      <c r="F102" s="807" t="s">
        <v>31</v>
      </c>
      <c r="G102" s="809">
        <v>1850.5</v>
      </c>
      <c r="H102" s="811">
        <v>400</v>
      </c>
      <c r="I102" s="811" t="s">
        <v>23</v>
      </c>
      <c r="J102" s="809" t="s">
        <v>516</v>
      </c>
      <c r="K102" s="801"/>
      <c r="L102" s="847"/>
      <c r="M102" s="809" t="s">
        <v>8</v>
      </c>
      <c r="N102" s="109">
        <f t="shared" si="0"/>
        <v>0</v>
      </c>
    </row>
    <row r="103" spans="1:14" s="109" customFormat="1" ht="20.100000000000001" customHeight="1">
      <c r="A103" s="800">
        <v>10</v>
      </c>
      <c r="B103" s="813" t="s">
        <v>680</v>
      </c>
      <c r="C103" s="807" t="s">
        <v>516</v>
      </c>
      <c r="D103" s="809">
        <v>98</v>
      </c>
      <c r="E103" s="809">
        <v>143</v>
      </c>
      <c r="F103" s="807" t="s">
        <v>3</v>
      </c>
      <c r="G103" s="809">
        <v>2786.9</v>
      </c>
      <c r="H103" s="811">
        <v>400</v>
      </c>
      <c r="I103" s="811" t="s">
        <v>23</v>
      </c>
      <c r="J103" s="807" t="s">
        <v>516</v>
      </c>
      <c r="K103" s="801"/>
      <c r="L103" s="847"/>
    </row>
    <row r="104" spans="1:14" s="109" customFormat="1" ht="20.100000000000001" customHeight="1">
      <c r="A104" s="800">
        <v>11</v>
      </c>
      <c r="B104" s="813" t="s">
        <v>681</v>
      </c>
      <c r="C104" s="807" t="s">
        <v>516</v>
      </c>
      <c r="D104" s="809">
        <v>80</v>
      </c>
      <c r="E104" s="809">
        <v>90</v>
      </c>
      <c r="F104" s="807" t="s">
        <v>31</v>
      </c>
      <c r="G104" s="809">
        <v>3135.2</v>
      </c>
      <c r="H104" s="811">
        <v>400</v>
      </c>
      <c r="I104" s="811" t="s">
        <v>23</v>
      </c>
      <c r="J104" s="807" t="s">
        <v>516</v>
      </c>
      <c r="K104" s="801"/>
      <c r="L104" s="847"/>
    </row>
    <row r="105" spans="1:14" s="109" customFormat="1" ht="20.100000000000001" customHeight="1">
      <c r="A105" s="800">
        <v>12</v>
      </c>
      <c r="B105" s="813" t="s">
        <v>517</v>
      </c>
      <c r="C105" s="807" t="s">
        <v>516</v>
      </c>
      <c r="D105" s="809">
        <v>98</v>
      </c>
      <c r="E105" s="809">
        <v>2</v>
      </c>
      <c r="F105" s="807" t="s">
        <v>3</v>
      </c>
      <c r="G105" s="809">
        <v>1910.9</v>
      </c>
      <c r="H105" s="811">
        <v>400</v>
      </c>
      <c r="I105" s="811" t="s">
        <v>23</v>
      </c>
      <c r="J105" s="807" t="s">
        <v>516</v>
      </c>
      <c r="K105" s="801"/>
      <c r="L105" s="847"/>
    </row>
    <row r="106" spans="1:14" s="109" customFormat="1" ht="20.100000000000001" customHeight="1">
      <c r="A106" s="800">
        <v>13</v>
      </c>
      <c r="B106" s="813" t="s">
        <v>515</v>
      </c>
      <c r="C106" s="807" t="s">
        <v>516</v>
      </c>
      <c r="D106" s="809">
        <v>80</v>
      </c>
      <c r="E106" s="809">
        <v>98</v>
      </c>
      <c r="F106" s="807" t="s">
        <v>31</v>
      </c>
      <c r="G106" s="809">
        <v>6009.4</v>
      </c>
      <c r="H106" s="811">
        <v>320</v>
      </c>
      <c r="I106" s="811" t="s">
        <v>23</v>
      </c>
      <c r="J106" s="807" t="s">
        <v>516</v>
      </c>
      <c r="K106" s="801"/>
      <c r="L106" s="847"/>
    </row>
    <row r="107" spans="1:14" s="109" customFormat="1" ht="20.100000000000001" customHeight="1">
      <c r="A107" s="800">
        <v>14</v>
      </c>
      <c r="B107" s="813" t="s">
        <v>517</v>
      </c>
      <c r="C107" s="807" t="s">
        <v>516</v>
      </c>
      <c r="D107" s="809">
        <v>2</v>
      </c>
      <c r="E107" s="809">
        <v>1186</v>
      </c>
      <c r="F107" s="807" t="s">
        <v>425</v>
      </c>
      <c r="G107" s="809">
        <v>1953</v>
      </c>
      <c r="H107" s="811">
        <v>400</v>
      </c>
      <c r="I107" s="811" t="s">
        <v>23</v>
      </c>
      <c r="J107" s="807" t="s">
        <v>516</v>
      </c>
      <c r="K107" s="801"/>
      <c r="L107" s="847"/>
    </row>
    <row r="108" spans="1:14" s="109" customFormat="1" ht="20.100000000000001" customHeight="1">
      <c r="A108" s="800">
        <v>15</v>
      </c>
      <c r="B108" s="813" t="s">
        <v>518</v>
      </c>
      <c r="C108" s="807" t="s">
        <v>510</v>
      </c>
      <c r="D108" s="809">
        <v>47</v>
      </c>
      <c r="E108" s="809">
        <v>10</v>
      </c>
      <c r="F108" s="807" t="s">
        <v>31</v>
      </c>
      <c r="G108" s="809">
        <v>4264.6000000000004</v>
      </c>
      <c r="H108" s="811">
        <v>400</v>
      </c>
      <c r="I108" s="811" t="s">
        <v>23</v>
      </c>
      <c r="J108" s="807" t="s">
        <v>510</v>
      </c>
      <c r="K108" s="809"/>
      <c r="L108" s="835"/>
    </row>
    <row r="109" spans="1:14" s="109" customFormat="1" ht="20.100000000000001" customHeight="1">
      <c r="A109" s="800">
        <v>16</v>
      </c>
      <c r="B109" s="813" t="s">
        <v>519</v>
      </c>
      <c r="C109" s="809" t="s">
        <v>520</v>
      </c>
      <c r="D109" s="809">
        <v>80</v>
      </c>
      <c r="E109" s="809">
        <v>544</v>
      </c>
      <c r="F109" s="807" t="s">
        <v>3</v>
      </c>
      <c r="G109" s="809">
        <v>4942.5</v>
      </c>
      <c r="H109" s="811">
        <v>400</v>
      </c>
      <c r="I109" s="811" t="s">
        <v>23</v>
      </c>
      <c r="J109" s="809" t="s">
        <v>520</v>
      </c>
      <c r="K109" s="809"/>
      <c r="L109" s="835"/>
    </row>
    <row r="110" spans="1:14" s="109" customFormat="1" ht="20.100000000000001" customHeight="1">
      <c r="A110" s="945">
        <v>17</v>
      </c>
      <c r="B110" s="949" t="s">
        <v>682</v>
      </c>
      <c r="C110" s="947" t="s">
        <v>520</v>
      </c>
      <c r="D110" s="809">
        <v>80</v>
      </c>
      <c r="E110" s="809">
        <v>564</v>
      </c>
      <c r="F110" s="807" t="s">
        <v>3</v>
      </c>
      <c r="G110" s="809">
        <v>686.2</v>
      </c>
      <c r="H110" s="811">
        <v>400</v>
      </c>
      <c r="I110" s="946" t="s">
        <v>23</v>
      </c>
      <c r="J110" s="947" t="s">
        <v>520</v>
      </c>
      <c r="K110" s="809"/>
      <c r="L110" s="835"/>
    </row>
    <row r="111" spans="1:14" s="109" customFormat="1" ht="20.100000000000001" customHeight="1">
      <c r="A111" s="945"/>
      <c r="B111" s="949"/>
      <c r="C111" s="947"/>
      <c r="D111" s="809">
        <v>2.8</v>
      </c>
      <c r="E111" s="809">
        <v>364</v>
      </c>
      <c r="F111" s="807" t="s">
        <v>3</v>
      </c>
      <c r="G111" s="809">
        <v>16913.900000000001</v>
      </c>
      <c r="H111" s="811">
        <v>400</v>
      </c>
      <c r="I111" s="946"/>
      <c r="J111" s="947"/>
      <c r="K111" s="809"/>
      <c r="L111" s="835"/>
    </row>
    <row r="112" spans="1:14" s="109" customFormat="1" ht="20.100000000000001" customHeight="1">
      <c r="A112" s="800">
        <v>18</v>
      </c>
      <c r="B112" s="813" t="s">
        <v>683</v>
      </c>
      <c r="C112" s="809" t="s">
        <v>520</v>
      </c>
      <c r="D112" s="809">
        <v>80</v>
      </c>
      <c r="E112" s="809">
        <v>568</v>
      </c>
      <c r="F112" s="807" t="s">
        <v>31</v>
      </c>
      <c r="G112" s="809">
        <v>3379.1</v>
      </c>
      <c r="H112" s="811">
        <v>400</v>
      </c>
      <c r="I112" s="811" t="s">
        <v>23</v>
      </c>
      <c r="J112" s="809" t="s">
        <v>520</v>
      </c>
      <c r="K112" s="809"/>
      <c r="L112" s="835"/>
    </row>
    <row r="113" spans="1:12" s="109" customFormat="1" ht="20.100000000000001" customHeight="1">
      <c r="A113" s="800">
        <v>19</v>
      </c>
      <c r="B113" s="813" t="s">
        <v>684</v>
      </c>
      <c r="C113" s="809" t="s">
        <v>520</v>
      </c>
      <c r="D113" s="809">
        <v>63</v>
      </c>
      <c r="E113" s="809">
        <v>203</v>
      </c>
      <c r="F113" s="807" t="s">
        <v>48</v>
      </c>
      <c r="G113" s="809">
        <v>9415.9</v>
      </c>
      <c r="H113" s="811">
        <v>400</v>
      </c>
      <c r="I113" s="811" t="s">
        <v>23</v>
      </c>
      <c r="J113" s="809" t="s">
        <v>520</v>
      </c>
      <c r="K113" s="809"/>
      <c r="L113" s="835"/>
    </row>
    <row r="114" spans="1:12" s="109" customFormat="1" ht="20.100000000000001" customHeight="1">
      <c r="A114" s="800">
        <v>20</v>
      </c>
      <c r="B114" s="813" t="s">
        <v>685</v>
      </c>
      <c r="C114" s="809" t="s">
        <v>520</v>
      </c>
      <c r="D114" s="809" t="s">
        <v>686</v>
      </c>
      <c r="E114" s="809">
        <v>364</v>
      </c>
      <c r="F114" s="807" t="s">
        <v>3</v>
      </c>
      <c r="G114" s="809">
        <v>16913.900000000001</v>
      </c>
      <c r="H114" s="811">
        <v>400</v>
      </c>
      <c r="I114" s="811" t="s">
        <v>23</v>
      </c>
      <c r="J114" s="809" t="s">
        <v>520</v>
      </c>
      <c r="K114" s="809"/>
      <c r="L114" s="847"/>
    </row>
    <row r="115" spans="1:12" s="109" customFormat="1" ht="20.100000000000001" customHeight="1">
      <c r="A115" s="800">
        <v>21</v>
      </c>
      <c r="B115" s="813" t="s">
        <v>687</v>
      </c>
      <c r="C115" s="809" t="s">
        <v>520</v>
      </c>
      <c r="D115" s="809">
        <v>63</v>
      </c>
      <c r="E115" s="809">
        <v>151</v>
      </c>
      <c r="F115" s="807" t="s">
        <v>688</v>
      </c>
      <c r="G115" s="809">
        <v>336</v>
      </c>
      <c r="H115" s="809">
        <v>336</v>
      </c>
      <c r="I115" s="811" t="s">
        <v>23</v>
      </c>
      <c r="J115" s="809" t="s">
        <v>520</v>
      </c>
      <c r="K115" s="809"/>
      <c r="L115" s="847"/>
    </row>
    <row r="116" spans="1:12" s="109" customFormat="1" ht="20.100000000000001" customHeight="1">
      <c r="A116" s="800">
        <v>22</v>
      </c>
      <c r="B116" s="813" t="s">
        <v>519</v>
      </c>
      <c r="C116" s="809" t="s">
        <v>520</v>
      </c>
      <c r="D116" s="809">
        <v>80</v>
      </c>
      <c r="E116" s="809">
        <v>545</v>
      </c>
      <c r="F116" s="809" t="s">
        <v>11</v>
      </c>
      <c r="G116" s="809">
        <v>17777.3</v>
      </c>
      <c r="H116" s="811">
        <v>400</v>
      </c>
      <c r="I116" s="811" t="s">
        <v>23</v>
      </c>
      <c r="J116" s="809" t="s">
        <v>520</v>
      </c>
      <c r="K116" s="801"/>
      <c r="L116" s="847"/>
    </row>
    <row r="117" spans="1:12" s="109" customFormat="1" ht="20.100000000000001" customHeight="1">
      <c r="A117" s="800">
        <v>23</v>
      </c>
      <c r="B117" s="813" t="s">
        <v>521</v>
      </c>
      <c r="C117" s="809" t="s">
        <v>520</v>
      </c>
      <c r="D117" s="809">
        <v>79</v>
      </c>
      <c r="E117" s="809">
        <v>97</v>
      </c>
      <c r="F117" s="809" t="s">
        <v>254</v>
      </c>
      <c r="G117" s="809">
        <v>808.1</v>
      </c>
      <c r="H117" s="811">
        <v>300</v>
      </c>
      <c r="I117" s="811" t="s">
        <v>23</v>
      </c>
      <c r="J117" s="809" t="s">
        <v>520</v>
      </c>
      <c r="K117" s="801"/>
      <c r="L117" s="847"/>
    </row>
    <row r="118" spans="1:12" s="109" customFormat="1" ht="20.100000000000001" customHeight="1">
      <c r="A118" s="945">
        <v>24</v>
      </c>
      <c r="B118" s="949" t="s">
        <v>522</v>
      </c>
      <c r="C118" s="947" t="s">
        <v>520</v>
      </c>
      <c r="D118" s="809">
        <v>2</v>
      </c>
      <c r="E118" s="809">
        <v>270</v>
      </c>
      <c r="F118" s="809" t="s">
        <v>3</v>
      </c>
      <c r="G118" s="809">
        <v>3497.2</v>
      </c>
      <c r="H118" s="811">
        <v>400</v>
      </c>
      <c r="I118" s="811" t="s">
        <v>23</v>
      </c>
      <c r="J118" s="809" t="s">
        <v>520</v>
      </c>
      <c r="K118" s="801"/>
      <c r="L118" s="847"/>
    </row>
    <row r="119" spans="1:12" s="109" customFormat="1" ht="20.100000000000001" customHeight="1">
      <c r="A119" s="945"/>
      <c r="B119" s="949"/>
      <c r="C119" s="947"/>
      <c r="D119" s="809">
        <v>80</v>
      </c>
      <c r="E119" s="809">
        <v>34</v>
      </c>
      <c r="F119" s="809" t="s">
        <v>48</v>
      </c>
      <c r="G119" s="809">
        <v>4171.7</v>
      </c>
      <c r="H119" s="811">
        <v>400</v>
      </c>
      <c r="I119" s="811" t="s">
        <v>23</v>
      </c>
      <c r="J119" s="809" t="s">
        <v>520</v>
      </c>
      <c r="K119" s="801"/>
      <c r="L119" s="847"/>
    </row>
    <row r="120" spans="1:12" s="109" customFormat="1" ht="20.100000000000001" customHeight="1">
      <c r="A120" s="800">
        <v>25</v>
      </c>
      <c r="B120" s="813" t="s">
        <v>523</v>
      </c>
      <c r="C120" s="809" t="s">
        <v>520</v>
      </c>
      <c r="D120" s="809">
        <v>112</v>
      </c>
      <c r="E120" s="809">
        <v>121</v>
      </c>
      <c r="F120" s="809" t="s">
        <v>3</v>
      </c>
      <c r="G120" s="809">
        <v>1350.5</v>
      </c>
      <c r="H120" s="811">
        <v>200</v>
      </c>
      <c r="I120" s="811" t="s">
        <v>23</v>
      </c>
      <c r="J120" s="809" t="s">
        <v>520</v>
      </c>
      <c r="K120" s="801"/>
      <c r="L120" s="847"/>
    </row>
    <row r="121" spans="1:12" s="109" customFormat="1" ht="20.100000000000001" customHeight="1">
      <c r="A121" s="945">
        <v>26</v>
      </c>
      <c r="B121" s="949" t="s">
        <v>689</v>
      </c>
      <c r="C121" s="947" t="s">
        <v>520</v>
      </c>
      <c r="D121" s="809">
        <v>80</v>
      </c>
      <c r="E121" s="809">
        <v>51</v>
      </c>
      <c r="F121" s="809" t="s">
        <v>48</v>
      </c>
      <c r="G121" s="809">
        <v>1173.5</v>
      </c>
      <c r="H121" s="811">
        <v>400</v>
      </c>
      <c r="I121" s="811" t="s">
        <v>23</v>
      </c>
      <c r="J121" s="809" t="s">
        <v>520</v>
      </c>
      <c r="K121" s="801"/>
      <c r="L121" s="847"/>
    </row>
    <row r="122" spans="1:12" s="109" customFormat="1" ht="20.100000000000001" customHeight="1">
      <c r="A122" s="945"/>
      <c r="B122" s="949"/>
      <c r="C122" s="947"/>
      <c r="D122" s="809">
        <v>80</v>
      </c>
      <c r="E122" s="809">
        <v>31</v>
      </c>
      <c r="F122" s="809" t="s">
        <v>31</v>
      </c>
      <c r="G122" s="809">
        <v>385.2</v>
      </c>
      <c r="H122" s="809">
        <v>385.2</v>
      </c>
      <c r="I122" s="811" t="s">
        <v>23</v>
      </c>
      <c r="J122" s="809" t="s">
        <v>520</v>
      </c>
      <c r="K122" s="813"/>
      <c r="L122" s="847"/>
    </row>
    <row r="123" spans="1:12" s="109" customFormat="1" ht="20.100000000000001" customHeight="1">
      <c r="A123" s="800">
        <v>27</v>
      </c>
      <c r="B123" s="813" t="s">
        <v>690</v>
      </c>
      <c r="C123" s="809" t="s">
        <v>520</v>
      </c>
      <c r="D123" s="809">
        <v>80</v>
      </c>
      <c r="E123" s="809">
        <v>39</v>
      </c>
      <c r="F123" s="809" t="s">
        <v>8</v>
      </c>
      <c r="G123" s="809">
        <v>301.7</v>
      </c>
      <c r="H123" s="809">
        <v>301.7</v>
      </c>
      <c r="I123" s="811" t="s">
        <v>23</v>
      </c>
      <c r="J123" s="809" t="s">
        <v>520</v>
      </c>
      <c r="K123" s="813"/>
      <c r="L123" s="847"/>
    </row>
    <row r="124" spans="1:12" s="109" customFormat="1" ht="20.100000000000001" customHeight="1">
      <c r="A124" s="800">
        <v>28</v>
      </c>
      <c r="B124" s="813" t="s">
        <v>524</v>
      </c>
      <c r="C124" s="809" t="s">
        <v>520</v>
      </c>
      <c r="D124" s="809">
        <v>80</v>
      </c>
      <c r="E124" s="809" t="s">
        <v>525</v>
      </c>
      <c r="F124" s="809" t="s">
        <v>3</v>
      </c>
      <c r="G124" s="809">
        <v>675.1</v>
      </c>
      <c r="H124" s="811">
        <v>400</v>
      </c>
      <c r="I124" s="809" t="s">
        <v>23</v>
      </c>
      <c r="J124" s="809" t="s">
        <v>520</v>
      </c>
      <c r="K124" s="801"/>
      <c r="L124" s="847"/>
    </row>
    <row r="125" spans="1:12" s="109" customFormat="1" ht="20.100000000000001" customHeight="1">
      <c r="A125" s="800">
        <v>29</v>
      </c>
      <c r="B125" s="813" t="s">
        <v>526</v>
      </c>
      <c r="C125" s="809" t="s">
        <v>527</v>
      </c>
      <c r="D125" s="809">
        <v>69</v>
      </c>
      <c r="E125" s="809">
        <v>43</v>
      </c>
      <c r="F125" s="809" t="s">
        <v>48</v>
      </c>
      <c r="G125" s="809">
        <v>3816.6</v>
      </c>
      <c r="H125" s="811">
        <v>400</v>
      </c>
      <c r="I125" s="811" t="s">
        <v>23</v>
      </c>
      <c r="J125" s="809" t="s">
        <v>527</v>
      </c>
      <c r="K125" s="801"/>
      <c r="L125" s="847"/>
    </row>
    <row r="126" spans="1:12" s="109" customFormat="1" ht="20.100000000000001" customHeight="1">
      <c r="A126" s="800">
        <v>30</v>
      </c>
      <c r="B126" s="813" t="s">
        <v>528</v>
      </c>
      <c r="C126" s="809" t="s">
        <v>527</v>
      </c>
      <c r="D126" s="809">
        <v>69</v>
      </c>
      <c r="E126" s="809">
        <v>259</v>
      </c>
      <c r="F126" s="809" t="s">
        <v>3</v>
      </c>
      <c r="G126" s="809">
        <v>23129</v>
      </c>
      <c r="H126" s="811">
        <v>400</v>
      </c>
      <c r="I126" s="811" t="s">
        <v>23</v>
      </c>
      <c r="J126" s="809" t="s">
        <v>527</v>
      </c>
      <c r="K126" s="801"/>
      <c r="L126" s="847"/>
    </row>
    <row r="127" spans="1:12" s="109" customFormat="1" ht="20.100000000000001" customHeight="1">
      <c r="A127" s="800">
        <v>31</v>
      </c>
      <c r="B127" s="813" t="s">
        <v>529</v>
      </c>
      <c r="C127" s="809" t="s">
        <v>527</v>
      </c>
      <c r="D127" s="809">
        <v>69</v>
      </c>
      <c r="E127" s="809">
        <v>4</v>
      </c>
      <c r="F127" s="809" t="s">
        <v>48</v>
      </c>
      <c r="G127" s="809">
        <v>6006</v>
      </c>
      <c r="H127" s="811">
        <v>400</v>
      </c>
      <c r="I127" s="811" t="s">
        <v>23</v>
      </c>
      <c r="J127" s="809" t="s">
        <v>527</v>
      </c>
      <c r="K127" s="801"/>
      <c r="L127" s="847"/>
    </row>
    <row r="128" spans="1:12" s="109" customFormat="1" ht="20.100000000000001" customHeight="1">
      <c r="A128" s="800">
        <v>32</v>
      </c>
      <c r="B128" s="838" t="s">
        <v>530</v>
      </c>
      <c r="C128" s="809" t="s">
        <v>527</v>
      </c>
      <c r="D128" s="809">
        <v>85</v>
      </c>
      <c r="E128" s="809">
        <v>102</v>
      </c>
      <c r="F128" s="809" t="s">
        <v>1</v>
      </c>
      <c r="G128" s="809">
        <v>3911</v>
      </c>
      <c r="H128" s="811">
        <v>400</v>
      </c>
      <c r="I128" s="811" t="s">
        <v>23</v>
      </c>
      <c r="J128" s="809" t="s">
        <v>527</v>
      </c>
      <c r="K128" s="801"/>
      <c r="L128" s="847"/>
    </row>
    <row r="129" spans="1:12" s="109" customFormat="1" ht="20.100000000000001" customHeight="1">
      <c r="A129" s="800">
        <v>33</v>
      </c>
      <c r="B129" s="813" t="s">
        <v>531</v>
      </c>
      <c r="C129" s="809" t="s">
        <v>527</v>
      </c>
      <c r="D129" s="809">
        <v>2</v>
      </c>
      <c r="E129" s="809">
        <v>694</v>
      </c>
      <c r="F129" s="809" t="s">
        <v>1</v>
      </c>
      <c r="G129" s="809">
        <v>15772</v>
      </c>
      <c r="H129" s="811">
        <v>400</v>
      </c>
      <c r="I129" s="801" t="s">
        <v>23</v>
      </c>
      <c r="J129" s="809" t="s">
        <v>527</v>
      </c>
      <c r="K129" s="801"/>
      <c r="L129" s="847"/>
    </row>
    <row r="130" spans="1:12" s="109" customFormat="1" ht="20.100000000000001" customHeight="1">
      <c r="A130" s="800">
        <v>34</v>
      </c>
      <c r="B130" s="813" t="s">
        <v>532</v>
      </c>
      <c r="C130" s="809" t="s">
        <v>527</v>
      </c>
      <c r="D130" s="809">
        <v>69</v>
      </c>
      <c r="E130" s="809">
        <v>26</v>
      </c>
      <c r="F130" s="809" t="s">
        <v>48</v>
      </c>
      <c r="G130" s="809">
        <v>784.5</v>
      </c>
      <c r="H130" s="811">
        <v>400</v>
      </c>
      <c r="I130" s="801" t="s">
        <v>23</v>
      </c>
      <c r="J130" s="809" t="s">
        <v>527</v>
      </c>
      <c r="K130" s="801"/>
      <c r="L130" s="847"/>
    </row>
    <row r="131" spans="1:12" s="109" customFormat="1" ht="20.100000000000001" customHeight="1">
      <c r="A131" s="800">
        <v>35</v>
      </c>
      <c r="B131" s="813" t="s">
        <v>533</v>
      </c>
      <c r="C131" s="809" t="s">
        <v>534</v>
      </c>
      <c r="D131" s="809">
        <v>2</v>
      </c>
      <c r="E131" s="809">
        <v>1602</v>
      </c>
      <c r="F131" s="809" t="s">
        <v>425</v>
      </c>
      <c r="G131" s="809">
        <v>4343</v>
      </c>
      <c r="H131" s="811">
        <v>400</v>
      </c>
      <c r="I131" s="801" t="s">
        <v>23</v>
      </c>
      <c r="J131" s="809" t="s">
        <v>534</v>
      </c>
      <c r="K131" s="801"/>
      <c r="L131" s="847"/>
    </row>
    <row r="132" spans="1:12" s="109" customFormat="1" ht="20.100000000000001" customHeight="1">
      <c r="A132" s="800">
        <v>36</v>
      </c>
      <c r="B132" s="813" t="s">
        <v>535</v>
      </c>
      <c r="C132" s="809" t="s">
        <v>534</v>
      </c>
      <c r="D132" s="809">
        <v>2</v>
      </c>
      <c r="E132" s="809">
        <v>1599</v>
      </c>
      <c r="F132" s="809" t="s">
        <v>425</v>
      </c>
      <c r="G132" s="809">
        <v>5149</v>
      </c>
      <c r="H132" s="811">
        <v>400</v>
      </c>
      <c r="I132" s="801" t="s">
        <v>23</v>
      </c>
      <c r="J132" s="809" t="s">
        <v>534</v>
      </c>
      <c r="K132" s="801"/>
      <c r="L132" s="847"/>
    </row>
    <row r="133" spans="1:12" s="109" customFormat="1" ht="20.100000000000001" customHeight="1">
      <c r="A133" s="800">
        <v>37</v>
      </c>
      <c r="B133" s="813" t="s">
        <v>536</v>
      </c>
      <c r="C133" s="809" t="s">
        <v>534</v>
      </c>
      <c r="D133" s="809">
        <v>2</v>
      </c>
      <c r="E133" s="809">
        <v>1598</v>
      </c>
      <c r="F133" s="809" t="s">
        <v>425</v>
      </c>
      <c r="G133" s="809">
        <v>2366</v>
      </c>
      <c r="H133" s="811">
        <v>400</v>
      </c>
      <c r="I133" s="801" t="s">
        <v>23</v>
      </c>
      <c r="J133" s="809" t="s">
        <v>534</v>
      </c>
      <c r="K133" s="801"/>
      <c r="L133" s="847"/>
    </row>
    <row r="134" spans="1:12" s="109" customFormat="1" ht="20.100000000000001" customHeight="1">
      <c r="A134" s="800">
        <v>38</v>
      </c>
      <c r="B134" s="813" t="s">
        <v>537</v>
      </c>
      <c r="C134" s="809" t="s">
        <v>534</v>
      </c>
      <c r="D134" s="809">
        <v>2</v>
      </c>
      <c r="E134" s="809">
        <v>1004</v>
      </c>
      <c r="F134" s="809" t="s">
        <v>425</v>
      </c>
      <c r="G134" s="809">
        <v>48124</v>
      </c>
      <c r="H134" s="811">
        <v>300</v>
      </c>
      <c r="I134" s="801" t="s">
        <v>23</v>
      </c>
      <c r="J134" s="809" t="s">
        <v>534</v>
      </c>
      <c r="K134" s="801"/>
      <c r="L134" s="847"/>
    </row>
    <row r="135" spans="1:12" s="109" customFormat="1" ht="20.100000000000001" customHeight="1">
      <c r="A135" s="800">
        <v>39</v>
      </c>
      <c r="B135" s="813" t="s">
        <v>538</v>
      </c>
      <c r="C135" s="809" t="s">
        <v>534</v>
      </c>
      <c r="D135" s="809">
        <v>13</v>
      </c>
      <c r="E135" s="809">
        <v>458</v>
      </c>
      <c r="F135" s="809" t="s">
        <v>1</v>
      </c>
      <c r="G135" s="809">
        <v>1935</v>
      </c>
      <c r="H135" s="811">
        <v>400</v>
      </c>
      <c r="I135" s="801" t="s">
        <v>23</v>
      </c>
      <c r="J135" s="809" t="s">
        <v>534</v>
      </c>
      <c r="K135" s="801"/>
      <c r="L135" s="847"/>
    </row>
    <row r="136" spans="1:12" s="109" customFormat="1" ht="20.100000000000001" customHeight="1">
      <c r="A136" s="800">
        <v>40</v>
      </c>
      <c r="B136" s="813" t="s">
        <v>539</v>
      </c>
      <c r="C136" s="809" t="s">
        <v>540</v>
      </c>
      <c r="D136" s="809">
        <v>73</v>
      </c>
      <c r="E136" s="809">
        <v>531</v>
      </c>
      <c r="F136" s="809" t="s">
        <v>1</v>
      </c>
      <c r="G136" s="809">
        <v>3319.3</v>
      </c>
      <c r="H136" s="811">
        <v>400</v>
      </c>
      <c r="I136" s="801" t="s">
        <v>23</v>
      </c>
      <c r="J136" s="809" t="s">
        <v>540</v>
      </c>
      <c r="K136" s="801"/>
      <c r="L136" s="847"/>
    </row>
    <row r="137" spans="1:12" s="837" customFormat="1" ht="20.100000000000001" customHeight="1">
      <c r="A137" s="845" t="s">
        <v>1461</v>
      </c>
      <c r="B137" s="830" t="s">
        <v>590</v>
      </c>
      <c r="C137" s="830"/>
      <c r="D137" s="830"/>
      <c r="E137" s="830"/>
      <c r="F137" s="827"/>
      <c r="G137" s="827"/>
      <c r="H137" s="827">
        <f>SUM(H138:H194)</f>
        <v>26633.799999999996</v>
      </c>
      <c r="I137" s="827"/>
      <c r="J137" s="827"/>
      <c r="K137" s="827"/>
      <c r="L137" s="822"/>
    </row>
    <row r="138" spans="1:12" s="804" customFormat="1" ht="20.100000000000001" customHeight="1">
      <c r="A138" s="828">
        <v>1</v>
      </c>
      <c r="B138" s="815" t="s">
        <v>541</v>
      </c>
      <c r="C138" s="807" t="s">
        <v>581</v>
      </c>
      <c r="D138" s="815">
        <v>2</v>
      </c>
      <c r="E138" s="815">
        <v>585</v>
      </c>
      <c r="F138" s="807" t="s">
        <v>3</v>
      </c>
      <c r="G138" s="807">
        <v>976.7</v>
      </c>
      <c r="H138" s="807">
        <v>100</v>
      </c>
      <c r="I138" s="807" t="s">
        <v>23</v>
      </c>
      <c r="J138" s="807" t="s">
        <v>581</v>
      </c>
      <c r="K138" s="807" t="s">
        <v>591</v>
      </c>
      <c r="L138" s="848"/>
    </row>
    <row r="139" spans="1:12" s="804" customFormat="1" ht="20.100000000000001" customHeight="1">
      <c r="A139" s="828">
        <v>2</v>
      </c>
      <c r="B139" s="815" t="s">
        <v>542</v>
      </c>
      <c r="C139" s="807" t="s">
        <v>581</v>
      </c>
      <c r="D139" s="815">
        <v>2</v>
      </c>
      <c r="E139" s="815">
        <v>751</v>
      </c>
      <c r="F139" s="807" t="s">
        <v>3</v>
      </c>
      <c r="G139" s="807">
        <v>330.7</v>
      </c>
      <c r="H139" s="807">
        <v>100</v>
      </c>
      <c r="I139" s="807" t="s">
        <v>23</v>
      </c>
      <c r="J139" s="807" t="s">
        <v>581</v>
      </c>
      <c r="K139" s="807" t="s">
        <v>592</v>
      </c>
      <c r="L139" s="848"/>
    </row>
    <row r="140" spans="1:12" s="804" customFormat="1" ht="20.100000000000001" customHeight="1">
      <c r="A140" s="828">
        <v>3</v>
      </c>
      <c r="B140" s="815" t="s">
        <v>542</v>
      </c>
      <c r="C140" s="807" t="s">
        <v>581</v>
      </c>
      <c r="D140" s="815">
        <v>2</v>
      </c>
      <c r="E140" s="815">
        <v>750</v>
      </c>
      <c r="F140" s="807" t="s">
        <v>3</v>
      </c>
      <c r="G140" s="807">
        <v>661.5</v>
      </c>
      <c r="H140" s="807">
        <v>100</v>
      </c>
      <c r="I140" s="807" t="s">
        <v>23</v>
      </c>
      <c r="J140" s="807" t="s">
        <v>581</v>
      </c>
      <c r="K140" s="807" t="s">
        <v>592</v>
      </c>
      <c r="L140" s="848"/>
    </row>
    <row r="141" spans="1:12" s="804" customFormat="1" ht="20.100000000000001" customHeight="1">
      <c r="A141" s="828">
        <v>4</v>
      </c>
      <c r="B141" s="815" t="s">
        <v>543</v>
      </c>
      <c r="C141" s="807" t="s">
        <v>582</v>
      </c>
      <c r="D141" s="815">
        <v>72</v>
      </c>
      <c r="E141" s="815">
        <v>176</v>
      </c>
      <c r="F141" s="807" t="s">
        <v>11</v>
      </c>
      <c r="G141" s="807">
        <v>745.2</v>
      </c>
      <c r="H141" s="807">
        <v>150</v>
      </c>
      <c r="I141" s="807" t="s">
        <v>23</v>
      </c>
      <c r="J141" s="807" t="s">
        <v>581</v>
      </c>
      <c r="K141" s="807" t="s">
        <v>594</v>
      </c>
      <c r="L141" s="848"/>
    </row>
    <row r="142" spans="1:12" s="804" customFormat="1" ht="20.100000000000001" customHeight="1">
      <c r="A142" s="828">
        <v>5</v>
      </c>
      <c r="B142" s="815" t="s">
        <v>544</v>
      </c>
      <c r="C142" s="807" t="s">
        <v>584</v>
      </c>
      <c r="D142" s="815">
        <v>73</v>
      </c>
      <c r="E142" s="815">
        <v>76</v>
      </c>
      <c r="F142" s="807" t="s">
        <v>3</v>
      </c>
      <c r="G142" s="807">
        <v>296.60000000000002</v>
      </c>
      <c r="H142" s="807">
        <v>296</v>
      </c>
      <c r="I142" s="807" t="s">
        <v>23</v>
      </c>
      <c r="J142" s="807" t="s">
        <v>581</v>
      </c>
      <c r="K142" s="807" t="s">
        <v>593</v>
      </c>
      <c r="L142" s="848"/>
    </row>
    <row r="143" spans="1:12" s="804" customFormat="1" ht="20.100000000000001" customHeight="1">
      <c r="A143" s="828">
        <v>6</v>
      </c>
      <c r="B143" s="815" t="s">
        <v>545</v>
      </c>
      <c r="C143" s="807" t="s">
        <v>585</v>
      </c>
      <c r="D143" s="815">
        <v>72</v>
      </c>
      <c r="E143" s="815">
        <v>218</v>
      </c>
      <c r="F143" s="807" t="s">
        <v>3</v>
      </c>
      <c r="G143" s="807">
        <v>155</v>
      </c>
      <c r="H143" s="807">
        <v>100</v>
      </c>
      <c r="I143" s="807" t="s">
        <v>23</v>
      </c>
      <c r="J143" s="807" t="s">
        <v>581</v>
      </c>
      <c r="K143" s="807" t="s">
        <v>595</v>
      </c>
      <c r="L143" s="848"/>
    </row>
    <row r="144" spans="1:12" s="804" customFormat="1" ht="20.100000000000001" customHeight="1">
      <c r="A144" s="828">
        <v>7</v>
      </c>
      <c r="B144" s="815" t="s">
        <v>546</v>
      </c>
      <c r="C144" s="807" t="s">
        <v>586</v>
      </c>
      <c r="D144" s="815">
        <v>72</v>
      </c>
      <c r="E144" s="815">
        <v>217</v>
      </c>
      <c r="F144" s="807" t="s">
        <v>3</v>
      </c>
      <c r="G144" s="807">
        <v>155</v>
      </c>
      <c r="H144" s="807">
        <v>100</v>
      </c>
      <c r="I144" s="807" t="s">
        <v>23</v>
      </c>
      <c r="J144" s="807" t="s">
        <v>581</v>
      </c>
      <c r="K144" s="807" t="s">
        <v>596</v>
      </c>
      <c r="L144" s="848"/>
    </row>
    <row r="145" spans="1:12" s="804" customFormat="1" ht="20.100000000000001" customHeight="1">
      <c r="A145" s="828">
        <v>8</v>
      </c>
      <c r="B145" s="815" t="s">
        <v>547</v>
      </c>
      <c r="C145" s="807" t="s">
        <v>585</v>
      </c>
      <c r="D145" s="815">
        <v>72</v>
      </c>
      <c r="E145" s="815">
        <v>215</v>
      </c>
      <c r="F145" s="807" t="s">
        <v>3</v>
      </c>
      <c r="G145" s="807">
        <v>138.30000000000001</v>
      </c>
      <c r="H145" s="807">
        <v>128.29999999999998</v>
      </c>
      <c r="I145" s="807" t="s">
        <v>23</v>
      </c>
      <c r="J145" s="807" t="s">
        <v>581</v>
      </c>
      <c r="K145" s="807" t="s">
        <v>597</v>
      </c>
      <c r="L145" s="848"/>
    </row>
    <row r="146" spans="1:12" s="804" customFormat="1" ht="46.15">
      <c r="A146" s="828">
        <v>9</v>
      </c>
      <c r="B146" s="815" t="s">
        <v>548</v>
      </c>
      <c r="C146" s="807" t="s">
        <v>587</v>
      </c>
      <c r="D146" s="815">
        <v>72</v>
      </c>
      <c r="E146" s="815">
        <v>216</v>
      </c>
      <c r="F146" s="807" t="s">
        <v>3</v>
      </c>
      <c r="G146" s="807">
        <v>155</v>
      </c>
      <c r="H146" s="807">
        <v>50</v>
      </c>
      <c r="I146" s="807" t="s">
        <v>23</v>
      </c>
      <c r="J146" s="807" t="s">
        <v>581</v>
      </c>
      <c r="K146" s="807" t="s">
        <v>598</v>
      </c>
      <c r="L146" s="848"/>
    </row>
    <row r="147" spans="1:12" s="804" customFormat="1" ht="46.15">
      <c r="A147" s="828">
        <v>10</v>
      </c>
      <c r="B147" s="815" t="s">
        <v>549</v>
      </c>
      <c r="C147" s="807" t="s">
        <v>588</v>
      </c>
      <c r="D147" s="815">
        <v>74</v>
      </c>
      <c r="E147" s="815">
        <v>4</v>
      </c>
      <c r="F147" s="807" t="s">
        <v>11</v>
      </c>
      <c r="G147" s="807">
        <v>174</v>
      </c>
      <c r="H147" s="807">
        <v>174</v>
      </c>
      <c r="I147" s="807" t="s">
        <v>23</v>
      </c>
      <c r="J147" s="807" t="s">
        <v>581</v>
      </c>
      <c r="K147" s="807" t="s">
        <v>599</v>
      </c>
      <c r="L147" s="848"/>
    </row>
    <row r="148" spans="1:12" s="804" customFormat="1" ht="20.100000000000001" customHeight="1">
      <c r="A148" s="828">
        <v>11</v>
      </c>
      <c r="B148" s="815" t="s">
        <v>550</v>
      </c>
      <c r="C148" s="807" t="s">
        <v>582</v>
      </c>
      <c r="D148" s="815">
        <v>81</v>
      </c>
      <c r="E148" s="815">
        <v>304</v>
      </c>
      <c r="F148" s="807" t="s">
        <v>1</v>
      </c>
      <c r="G148" s="807">
        <v>334.4</v>
      </c>
      <c r="H148" s="807">
        <v>80</v>
      </c>
      <c r="I148" s="807" t="s">
        <v>23</v>
      </c>
      <c r="J148" s="807" t="s">
        <v>581</v>
      </c>
      <c r="K148" s="807" t="s">
        <v>600</v>
      </c>
      <c r="L148" s="848"/>
    </row>
    <row r="149" spans="1:12" s="804" customFormat="1" ht="20.100000000000001" customHeight="1">
      <c r="A149" s="828">
        <v>12</v>
      </c>
      <c r="B149" s="815" t="s">
        <v>551</v>
      </c>
      <c r="C149" s="807" t="s">
        <v>589</v>
      </c>
      <c r="D149" s="815">
        <v>72</v>
      </c>
      <c r="E149" s="815">
        <v>222</v>
      </c>
      <c r="F149" s="807" t="s">
        <v>3</v>
      </c>
      <c r="G149" s="807">
        <v>100</v>
      </c>
      <c r="H149" s="807">
        <v>100</v>
      </c>
      <c r="I149" s="807" t="s">
        <v>23</v>
      </c>
      <c r="J149" s="807" t="s">
        <v>581</v>
      </c>
      <c r="K149" s="807" t="s">
        <v>601</v>
      </c>
      <c r="L149" s="848"/>
    </row>
    <row r="150" spans="1:12" s="804" customFormat="1" ht="46.15">
      <c r="A150" s="828">
        <v>13</v>
      </c>
      <c r="B150" s="815" t="s">
        <v>549</v>
      </c>
      <c r="C150" s="807" t="s">
        <v>588</v>
      </c>
      <c r="D150" s="815">
        <v>74</v>
      </c>
      <c r="E150" s="815">
        <v>16</v>
      </c>
      <c r="F150" s="807" t="s">
        <v>1</v>
      </c>
      <c r="G150" s="807">
        <v>852.2</v>
      </c>
      <c r="H150" s="807">
        <v>250</v>
      </c>
      <c r="I150" s="807" t="s">
        <v>23</v>
      </c>
      <c r="J150" s="807" t="s">
        <v>581</v>
      </c>
      <c r="K150" s="807"/>
      <c r="L150" s="848"/>
    </row>
    <row r="151" spans="1:12" s="804" customFormat="1" ht="30.75">
      <c r="A151" s="828">
        <v>14</v>
      </c>
      <c r="B151" s="815" t="s">
        <v>552</v>
      </c>
      <c r="C151" s="807" t="s">
        <v>611</v>
      </c>
      <c r="D151" s="815">
        <v>74</v>
      </c>
      <c r="E151" s="815">
        <v>25</v>
      </c>
      <c r="F151" s="807" t="s">
        <v>11</v>
      </c>
      <c r="G151" s="807">
        <v>812.6</v>
      </c>
      <c r="H151" s="807">
        <v>400</v>
      </c>
      <c r="I151" s="807" t="s">
        <v>23</v>
      </c>
      <c r="J151" s="807" t="s">
        <v>581</v>
      </c>
      <c r="K151" s="807" t="s">
        <v>602</v>
      </c>
      <c r="L151" s="848"/>
    </row>
    <row r="152" spans="1:12" s="804" customFormat="1" ht="30.75">
      <c r="A152" s="828">
        <v>15</v>
      </c>
      <c r="B152" s="815" t="s">
        <v>553</v>
      </c>
      <c r="C152" s="807" t="s">
        <v>612</v>
      </c>
      <c r="D152" s="815">
        <v>72</v>
      </c>
      <c r="E152" s="815">
        <v>204</v>
      </c>
      <c r="F152" s="807" t="s">
        <v>3</v>
      </c>
      <c r="G152" s="807">
        <v>288</v>
      </c>
      <c r="H152" s="807">
        <v>288</v>
      </c>
      <c r="I152" s="807" t="s">
        <v>23</v>
      </c>
      <c r="J152" s="807" t="s">
        <v>581</v>
      </c>
      <c r="K152" s="807" t="s">
        <v>603</v>
      </c>
      <c r="L152" s="848"/>
    </row>
    <row r="153" spans="1:12" s="804" customFormat="1" ht="30.75">
      <c r="A153" s="828">
        <v>16</v>
      </c>
      <c r="B153" s="815" t="s">
        <v>553</v>
      </c>
      <c r="C153" s="807" t="s">
        <v>612</v>
      </c>
      <c r="D153" s="815">
        <v>72</v>
      </c>
      <c r="E153" s="815">
        <v>221</v>
      </c>
      <c r="F153" s="807" t="s">
        <v>3</v>
      </c>
      <c r="G153" s="807">
        <v>100</v>
      </c>
      <c r="H153" s="807">
        <v>100</v>
      </c>
      <c r="I153" s="807" t="s">
        <v>23</v>
      </c>
      <c r="J153" s="807" t="s">
        <v>581</v>
      </c>
      <c r="K153" s="807" t="s">
        <v>604</v>
      </c>
      <c r="L153" s="848"/>
    </row>
    <row r="154" spans="1:12" s="804" customFormat="1" ht="30.75">
      <c r="A154" s="828">
        <v>17</v>
      </c>
      <c r="B154" s="815" t="s">
        <v>553</v>
      </c>
      <c r="C154" s="807" t="s">
        <v>612</v>
      </c>
      <c r="D154" s="815">
        <v>72</v>
      </c>
      <c r="E154" s="815">
        <v>205</v>
      </c>
      <c r="F154" s="807" t="s">
        <v>3</v>
      </c>
      <c r="G154" s="807">
        <v>264</v>
      </c>
      <c r="H154" s="807">
        <v>264</v>
      </c>
      <c r="I154" s="807" t="s">
        <v>23</v>
      </c>
      <c r="J154" s="807" t="s">
        <v>581</v>
      </c>
      <c r="K154" s="807" t="s">
        <v>605</v>
      </c>
      <c r="L154" s="848"/>
    </row>
    <row r="155" spans="1:12" s="804" customFormat="1" ht="20.100000000000001" customHeight="1">
      <c r="A155" s="828">
        <v>18</v>
      </c>
      <c r="B155" s="815" t="s">
        <v>554</v>
      </c>
      <c r="C155" s="807" t="s">
        <v>581</v>
      </c>
      <c r="D155" s="815">
        <v>2</v>
      </c>
      <c r="E155" s="815">
        <v>586</v>
      </c>
      <c r="F155" s="807" t="s">
        <v>3</v>
      </c>
      <c r="G155" s="807">
        <v>4140.8999999999996</v>
      </c>
      <c r="H155" s="807">
        <v>150</v>
      </c>
      <c r="I155" s="807" t="s">
        <v>23</v>
      </c>
      <c r="J155" s="807" t="s">
        <v>581</v>
      </c>
      <c r="K155" s="807" t="s">
        <v>606</v>
      </c>
      <c r="L155" s="848"/>
    </row>
    <row r="156" spans="1:12" s="804" customFormat="1" ht="20.100000000000001" customHeight="1">
      <c r="A156" s="828">
        <v>19</v>
      </c>
      <c r="B156" s="815" t="s">
        <v>555</v>
      </c>
      <c r="C156" s="807" t="s">
        <v>581</v>
      </c>
      <c r="D156" s="815">
        <v>2</v>
      </c>
      <c r="E156" s="815">
        <v>571</v>
      </c>
      <c r="F156" s="807" t="s">
        <v>3</v>
      </c>
      <c r="G156" s="807">
        <v>6250.4</v>
      </c>
      <c r="H156" s="807">
        <v>200</v>
      </c>
      <c r="I156" s="807" t="s">
        <v>23</v>
      </c>
      <c r="J156" s="807" t="s">
        <v>582</v>
      </c>
      <c r="K156" s="807" t="s">
        <v>607</v>
      </c>
      <c r="L156" s="848"/>
    </row>
    <row r="157" spans="1:12" s="804" customFormat="1" ht="20.100000000000001" customHeight="1">
      <c r="A157" s="828">
        <v>20</v>
      </c>
      <c r="B157" s="815" t="s">
        <v>555</v>
      </c>
      <c r="C157" s="807" t="s">
        <v>581</v>
      </c>
      <c r="D157" s="815">
        <v>2</v>
      </c>
      <c r="E157" s="815">
        <v>565</v>
      </c>
      <c r="F157" s="807" t="s">
        <v>3</v>
      </c>
      <c r="G157" s="807">
        <v>6393</v>
      </c>
      <c r="H157" s="807">
        <v>200</v>
      </c>
      <c r="I157" s="807" t="s">
        <v>23</v>
      </c>
      <c r="J157" s="807" t="s">
        <v>583</v>
      </c>
      <c r="K157" s="807" t="s">
        <v>608</v>
      </c>
      <c r="L157" s="848"/>
    </row>
    <row r="158" spans="1:12" s="804" customFormat="1" ht="20.100000000000001" customHeight="1">
      <c r="A158" s="828">
        <v>21</v>
      </c>
      <c r="B158" s="815" t="s">
        <v>556</v>
      </c>
      <c r="C158" s="807" t="s">
        <v>581</v>
      </c>
      <c r="D158" s="815">
        <v>2</v>
      </c>
      <c r="E158" s="815">
        <v>360</v>
      </c>
      <c r="F158" s="807" t="s">
        <v>3</v>
      </c>
      <c r="G158" s="807">
        <v>28096.7</v>
      </c>
      <c r="H158" s="807">
        <v>150</v>
      </c>
      <c r="I158" s="807" t="s">
        <v>23</v>
      </c>
      <c r="J158" s="807" t="s">
        <v>581</v>
      </c>
      <c r="K158" s="807" t="s">
        <v>609</v>
      </c>
      <c r="L158" s="848"/>
    </row>
    <row r="159" spans="1:12" s="804" customFormat="1" ht="20.100000000000001" customHeight="1">
      <c r="A159" s="828">
        <v>22</v>
      </c>
      <c r="B159" s="815" t="s">
        <v>557</v>
      </c>
      <c r="C159" s="807" t="s">
        <v>610</v>
      </c>
      <c r="D159" s="815">
        <v>21</v>
      </c>
      <c r="E159" s="815">
        <v>277</v>
      </c>
      <c r="F159" s="807" t="s">
        <v>11</v>
      </c>
      <c r="G159" s="807">
        <v>1866.5</v>
      </c>
      <c r="H159" s="807">
        <v>70</v>
      </c>
      <c r="I159" s="807" t="s">
        <v>23</v>
      </c>
      <c r="J159" s="807" t="s">
        <v>610</v>
      </c>
      <c r="K159" s="807"/>
      <c r="L159" s="848"/>
    </row>
    <row r="160" spans="1:12" s="804" customFormat="1" ht="20.100000000000001" customHeight="1">
      <c r="A160" s="828">
        <v>23</v>
      </c>
      <c r="B160" s="815" t="s">
        <v>558</v>
      </c>
      <c r="C160" s="807" t="s">
        <v>610</v>
      </c>
      <c r="D160" s="815">
        <v>1</v>
      </c>
      <c r="E160" s="815">
        <v>62</v>
      </c>
      <c r="F160" s="807" t="s">
        <v>3</v>
      </c>
      <c r="G160" s="807">
        <v>67115</v>
      </c>
      <c r="H160" s="807">
        <v>100</v>
      </c>
      <c r="I160" s="807" t="s">
        <v>23</v>
      </c>
      <c r="J160" s="807" t="s">
        <v>610</v>
      </c>
      <c r="K160" s="807"/>
      <c r="L160" s="848"/>
    </row>
    <row r="161" spans="1:12" s="804" customFormat="1" ht="20.100000000000001" customHeight="1">
      <c r="A161" s="828">
        <v>24</v>
      </c>
      <c r="B161" s="815" t="s">
        <v>559</v>
      </c>
      <c r="C161" s="807" t="s">
        <v>610</v>
      </c>
      <c r="D161" s="815">
        <v>1</v>
      </c>
      <c r="E161" s="815">
        <v>62</v>
      </c>
      <c r="F161" s="807" t="s">
        <v>3</v>
      </c>
      <c r="G161" s="807">
        <v>97116</v>
      </c>
      <c r="H161" s="807">
        <v>100</v>
      </c>
      <c r="I161" s="807" t="s">
        <v>23</v>
      </c>
      <c r="J161" s="807" t="s">
        <v>610</v>
      </c>
      <c r="K161" s="807"/>
      <c r="L161" s="848"/>
    </row>
    <row r="162" spans="1:12" s="804" customFormat="1" ht="20.100000000000001" customHeight="1">
      <c r="A162" s="828">
        <v>25</v>
      </c>
      <c r="B162" s="815" t="s">
        <v>560</v>
      </c>
      <c r="C162" s="807" t="s">
        <v>610</v>
      </c>
      <c r="D162" s="815">
        <v>47</v>
      </c>
      <c r="E162" s="815">
        <v>18</v>
      </c>
      <c r="F162" s="807" t="s">
        <v>48</v>
      </c>
      <c r="G162" s="807">
        <v>1520.8</v>
      </c>
      <c r="H162" s="807">
        <v>80</v>
      </c>
      <c r="I162" s="807" t="s">
        <v>23</v>
      </c>
      <c r="J162" s="807" t="s">
        <v>614</v>
      </c>
      <c r="K162" s="807"/>
      <c r="L162" s="848"/>
    </row>
    <row r="163" spans="1:12" s="804" customFormat="1" ht="20.100000000000001" customHeight="1">
      <c r="A163" s="828">
        <v>26</v>
      </c>
      <c r="B163" s="815" t="s">
        <v>561</v>
      </c>
      <c r="C163" s="807" t="s">
        <v>613</v>
      </c>
      <c r="D163" s="815">
        <v>47</v>
      </c>
      <c r="E163" s="815">
        <v>8</v>
      </c>
      <c r="F163" s="807" t="s">
        <v>48</v>
      </c>
      <c r="G163" s="807">
        <v>1734.9</v>
      </c>
      <c r="H163" s="807">
        <v>80</v>
      </c>
      <c r="I163" s="807" t="s">
        <v>23</v>
      </c>
      <c r="J163" s="807" t="s">
        <v>614</v>
      </c>
      <c r="K163" s="807"/>
      <c r="L163" s="848"/>
    </row>
    <row r="164" spans="1:12" s="804" customFormat="1" ht="20.100000000000001" customHeight="1">
      <c r="A164" s="828">
        <v>27</v>
      </c>
      <c r="B164" s="815" t="s">
        <v>562</v>
      </c>
      <c r="C164" s="807" t="s">
        <v>614</v>
      </c>
      <c r="D164" s="815">
        <v>47</v>
      </c>
      <c r="E164" s="815">
        <v>15</v>
      </c>
      <c r="F164" s="807" t="s">
        <v>48</v>
      </c>
      <c r="G164" s="807">
        <v>246.8</v>
      </c>
      <c r="H164" s="807">
        <v>246.8</v>
      </c>
      <c r="I164" s="807" t="s">
        <v>23</v>
      </c>
      <c r="J164" s="807" t="s">
        <v>614</v>
      </c>
      <c r="K164" s="807"/>
      <c r="L164" s="848"/>
    </row>
    <row r="165" spans="1:12" s="804" customFormat="1" ht="20.100000000000001" customHeight="1">
      <c r="A165" s="828">
        <v>28</v>
      </c>
      <c r="B165" s="815" t="s">
        <v>563</v>
      </c>
      <c r="C165" s="807" t="s">
        <v>614</v>
      </c>
      <c r="D165" s="815">
        <v>2</v>
      </c>
      <c r="E165" s="815">
        <v>145</v>
      </c>
      <c r="F165" s="807" t="s">
        <v>3</v>
      </c>
      <c r="G165" s="807">
        <v>4376.3</v>
      </c>
      <c r="H165" s="807">
        <v>200</v>
      </c>
      <c r="I165" s="807" t="s">
        <v>23</v>
      </c>
      <c r="J165" s="807" t="s">
        <v>614</v>
      </c>
      <c r="K165" s="807"/>
      <c r="L165" s="848"/>
    </row>
    <row r="166" spans="1:12" s="804" customFormat="1" ht="20.100000000000001" customHeight="1">
      <c r="A166" s="828">
        <v>29</v>
      </c>
      <c r="B166" s="815" t="s">
        <v>564</v>
      </c>
      <c r="C166" s="807" t="s">
        <v>614</v>
      </c>
      <c r="D166" s="815">
        <v>37</v>
      </c>
      <c r="E166" s="815">
        <v>79</v>
      </c>
      <c r="F166" s="807" t="s">
        <v>48</v>
      </c>
      <c r="G166" s="807">
        <v>2517.6999999999998</v>
      </c>
      <c r="H166" s="807">
        <v>150</v>
      </c>
      <c r="I166" s="807" t="s">
        <v>23</v>
      </c>
      <c r="J166" s="807" t="s">
        <v>614</v>
      </c>
      <c r="K166" s="807"/>
      <c r="L166" s="848"/>
    </row>
    <row r="167" spans="1:12" s="804" customFormat="1" ht="20.100000000000001" customHeight="1">
      <c r="A167" s="828">
        <v>30</v>
      </c>
      <c r="B167" s="815" t="s">
        <v>565</v>
      </c>
      <c r="C167" s="807" t="s">
        <v>614</v>
      </c>
      <c r="D167" s="815">
        <v>37</v>
      </c>
      <c r="E167" s="815">
        <v>144</v>
      </c>
      <c r="F167" s="807" t="s">
        <v>48</v>
      </c>
      <c r="G167" s="807">
        <v>4947.1000000000004</v>
      </c>
      <c r="H167" s="807">
        <v>200</v>
      </c>
      <c r="I167" s="807" t="s">
        <v>23</v>
      </c>
      <c r="J167" s="807" t="s">
        <v>614</v>
      </c>
      <c r="K167" s="807"/>
      <c r="L167" s="848"/>
    </row>
    <row r="168" spans="1:12" s="804" customFormat="1" ht="20.100000000000001" customHeight="1">
      <c r="A168" s="828">
        <v>31</v>
      </c>
      <c r="B168" s="815" t="s">
        <v>566</v>
      </c>
      <c r="C168" s="807" t="s">
        <v>581</v>
      </c>
      <c r="D168" s="815">
        <v>72</v>
      </c>
      <c r="E168" s="815">
        <v>128</v>
      </c>
      <c r="F168" s="807" t="s">
        <v>48</v>
      </c>
      <c r="G168" s="807">
        <v>1846.5</v>
      </c>
      <c r="H168" s="807">
        <v>300</v>
      </c>
      <c r="I168" s="807" t="s">
        <v>23</v>
      </c>
      <c r="J168" s="807" t="s">
        <v>581</v>
      </c>
      <c r="K168" s="807"/>
      <c r="L168" s="848"/>
    </row>
    <row r="169" spans="1:12" s="804" customFormat="1" ht="20.100000000000001" customHeight="1">
      <c r="A169" s="828">
        <v>32</v>
      </c>
      <c r="B169" s="815" t="s">
        <v>567</v>
      </c>
      <c r="C169" s="807" t="s">
        <v>581</v>
      </c>
      <c r="D169" s="815" t="s">
        <v>615</v>
      </c>
      <c r="E169" s="815">
        <v>1</v>
      </c>
      <c r="F169" s="807" t="s">
        <v>1</v>
      </c>
      <c r="G169" s="807"/>
      <c r="H169" s="807">
        <v>200</v>
      </c>
      <c r="I169" s="807" t="s">
        <v>23</v>
      </c>
      <c r="J169" s="807" t="s">
        <v>581</v>
      </c>
      <c r="K169" s="807"/>
      <c r="L169" s="848"/>
    </row>
    <row r="170" spans="1:12" s="804" customFormat="1" ht="20.100000000000001" customHeight="1">
      <c r="A170" s="828">
        <v>33</v>
      </c>
      <c r="B170" s="815" t="s">
        <v>568</v>
      </c>
      <c r="C170" s="807" t="s">
        <v>581</v>
      </c>
      <c r="D170" s="815">
        <v>73</v>
      </c>
      <c r="E170" s="815">
        <v>27</v>
      </c>
      <c r="F170" s="807" t="s">
        <v>48</v>
      </c>
      <c r="G170" s="807">
        <v>610</v>
      </c>
      <c r="H170" s="807">
        <v>300</v>
      </c>
      <c r="I170" s="807" t="s">
        <v>23</v>
      </c>
      <c r="J170" s="807" t="s">
        <v>581</v>
      </c>
      <c r="K170" s="807" t="s">
        <v>670</v>
      </c>
      <c r="L170" s="848"/>
    </row>
    <row r="171" spans="1:12" s="804" customFormat="1" ht="20.100000000000001" customHeight="1">
      <c r="A171" s="828">
        <v>34</v>
      </c>
      <c r="B171" s="815" t="s">
        <v>569</v>
      </c>
      <c r="C171" s="807" t="s">
        <v>582</v>
      </c>
      <c r="D171" s="815">
        <v>80</v>
      </c>
      <c r="E171" s="815">
        <v>257</v>
      </c>
      <c r="F171" s="807" t="s">
        <v>8</v>
      </c>
      <c r="G171" s="807">
        <v>1666.4</v>
      </c>
      <c r="H171" s="807">
        <v>200</v>
      </c>
      <c r="I171" s="807" t="s">
        <v>23</v>
      </c>
      <c r="J171" s="807" t="s">
        <v>582</v>
      </c>
      <c r="K171" s="807"/>
      <c r="L171" s="848"/>
    </row>
    <row r="172" spans="1:12" s="804" customFormat="1" ht="20.100000000000001" customHeight="1">
      <c r="A172" s="828">
        <v>35</v>
      </c>
      <c r="B172" s="815" t="s">
        <v>570</v>
      </c>
      <c r="C172" s="807" t="s">
        <v>581</v>
      </c>
      <c r="D172" s="815">
        <v>2</v>
      </c>
      <c r="E172" s="815">
        <v>359</v>
      </c>
      <c r="F172" s="807" t="s">
        <v>3</v>
      </c>
      <c r="G172" s="807">
        <v>5566.4</v>
      </c>
      <c r="H172" s="807">
        <v>200</v>
      </c>
      <c r="I172" s="807" t="s">
        <v>23</v>
      </c>
      <c r="J172" s="807" t="s">
        <v>581</v>
      </c>
      <c r="K172" s="807"/>
      <c r="L172" s="848"/>
    </row>
    <row r="173" spans="1:12" s="804" customFormat="1" ht="20.100000000000001" customHeight="1">
      <c r="A173" s="828">
        <v>36</v>
      </c>
      <c r="B173" s="815" t="s">
        <v>571</v>
      </c>
      <c r="C173" s="807" t="s">
        <v>582</v>
      </c>
      <c r="D173" s="815">
        <v>80</v>
      </c>
      <c r="E173" s="815">
        <v>95</v>
      </c>
      <c r="F173" s="807" t="s">
        <v>31</v>
      </c>
      <c r="G173" s="807">
        <v>4157.3999999999996</v>
      </c>
      <c r="H173" s="807">
        <v>400</v>
      </c>
      <c r="I173" s="807" t="s">
        <v>23</v>
      </c>
      <c r="J173" s="807" t="s">
        <v>582</v>
      </c>
      <c r="K173" s="807"/>
      <c r="L173" s="848"/>
    </row>
    <row r="174" spans="1:12" s="804" customFormat="1" ht="20.100000000000001" customHeight="1">
      <c r="A174" s="828">
        <v>37</v>
      </c>
      <c r="B174" s="815" t="s">
        <v>572</v>
      </c>
      <c r="C174" s="807" t="s">
        <v>581</v>
      </c>
      <c r="D174" s="815">
        <v>75</v>
      </c>
      <c r="E174" s="815">
        <v>14</v>
      </c>
      <c r="F174" s="807" t="s">
        <v>48</v>
      </c>
      <c r="G174" s="807">
        <v>204</v>
      </c>
      <c r="H174" s="807">
        <v>204.00000000000003</v>
      </c>
      <c r="I174" s="807" t="s">
        <v>23</v>
      </c>
      <c r="J174" s="807" t="s">
        <v>581</v>
      </c>
      <c r="K174" s="807"/>
      <c r="L174" s="848"/>
    </row>
    <row r="175" spans="1:12" s="804" customFormat="1" ht="20.100000000000001" customHeight="1">
      <c r="A175" s="828">
        <v>38</v>
      </c>
      <c r="B175" s="815" t="s">
        <v>573</v>
      </c>
      <c r="C175" s="807" t="s">
        <v>581</v>
      </c>
      <c r="D175" s="815">
        <v>75</v>
      </c>
      <c r="E175" s="815">
        <v>18</v>
      </c>
      <c r="F175" s="807" t="s">
        <v>48</v>
      </c>
      <c r="G175" s="807">
        <v>406.3</v>
      </c>
      <c r="H175" s="807">
        <v>406</v>
      </c>
      <c r="I175" s="807" t="s">
        <v>23</v>
      </c>
      <c r="J175" s="807" t="s">
        <v>581</v>
      </c>
      <c r="K175" s="807"/>
      <c r="L175" s="848"/>
    </row>
    <row r="176" spans="1:12" s="804" customFormat="1" ht="20.100000000000001" customHeight="1">
      <c r="A176" s="828">
        <v>39</v>
      </c>
      <c r="B176" s="815" t="s">
        <v>574</v>
      </c>
      <c r="C176" s="807" t="s">
        <v>581</v>
      </c>
      <c r="D176" s="815">
        <v>75</v>
      </c>
      <c r="E176" s="815">
        <v>17</v>
      </c>
      <c r="F176" s="807" t="s">
        <v>48</v>
      </c>
      <c r="G176" s="807">
        <v>267.3</v>
      </c>
      <c r="H176" s="807">
        <v>2673</v>
      </c>
      <c r="I176" s="807" t="s">
        <v>23</v>
      </c>
      <c r="J176" s="807" t="s">
        <v>581</v>
      </c>
      <c r="K176" s="807"/>
      <c r="L176" s="848"/>
    </row>
    <row r="177" spans="1:12" s="804" customFormat="1" ht="20.100000000000001" customHeight="1">
      <c r="A177" s="828">
        <v>40</v>
      </c>
      <c r="B177" s="815" t="s">
        <v>575</v>
      </c>
      <c r="C177" s="807" t="s">
        <v>581</v>
      </c>
      <c r="D177" s="815">
        <v>73</v>
      </c>
      <c r="E177" s="815">
        <v>80</v>
      </c>
      <c r="F177" s="807" t="s">
        <v>3</v>
      </c>
      <c r="G177" s="807">
        <v>94.2</v>
      </c>
      <c r="H177" s="807">
        <v>942.00000000000011</v>
      </c>
      <c r="I177" s="807" t="s">
        <v>23</v>
      </c>
      <c r="J177" s="807" t="s">
        <v>581</v>
      </c>
      <c r="K177" s="807" t="s">
        <v>671</v>
      </c>
      <c r="L177" s="848"/>
    </row>
    <row r="178" spans="1:12" s="804" customFormat="1" ht="20.100000000000001" customHeight="1">
      <c r="A178" s="828">
        <v>41</v>
      </c>
      <c r="B178" s="815" t="s">
        <v>576</v>
      </c>
      <c r="C178" s="807" t="s">
        <v>581</v>
      </c>
      <c r="D178" s="815">
        <v>73</v>
      </c>
      <c r="E178" s="815">
        <v>77</v>
      </c>
      <c r="F178" s="807" t="s">
        <v>3</v>
      </c>
      <c r="G178" s="807">
        <v>317.5</v>
      </c>
      <c r="H178" s="807">
        <v>317.5</v>
      </c>
      <c r="I178" s="807" t="s">
        <v>23</v>
      </c>
      <c r="J178" s="807" t="s">
        <v>581</v>
      </c>
      <c r="K178" s="807" t="s">
        <v>672</v>
      </c>
      <c r="L178" s="848"/>
    </row>
    <row r="179" spans="1:12" s="804" customFormat="1" ht="20.100000000000001" customHeight="1">
      <c r="A179" s="828">
        <v>42</v>
      </c>
      <c r="B179" s="815" t="s">
        <v>577</v>
      </c>
      <c r="C179" s="807" t="s">
        <v>581</v>
      </c>
      <c r="D179" s="815">
        <v>73</v>
      </c>
      <c r="E179" s="815">
        <v>83</v>
      </c>
      <c r="F179" s="807" t="s">
        <v>3</v>
      </c>
      <c r="G179" s="807">
        <v>80.5</v>
      </c>
      <c r="H179" s="807">
        <v>805</v>
      </c>
      <c r="I179" s="807" t="s">
        <v>23</v>
      </c>
      <c r="J179" s="807" t="s">
        <v>581</v>
      </c>
      <c r="K179" s="807" t="s">
        <v>673</v>
      </c>
      <c r="L179" s="848"/>
    </row>
    <row r="180" spans="1:12" s="804" customFormat="1" ht="20.100000000000001" customHeight="1">
      <c r="A180" s="828">
        <v>43</v>
      </c>
      <c r="B180" s="815" t="s">
        <v>578</v>
      </c>
      <c r="C180" s="807" t="s">
        <v>581</v>
      </c>
      <c r="D180" s="815">
        <v>73</v>
      </c>
      <c r="E180" s="815">
        <v>81</v>
      </c>
      <c r="F180" s="807" t="s">
        <v>3</v>
      </c>
      <c r="G180" s="807">
        <v>89.1</v>
      </c>
      <c r="H180" s="807">
        <v>9100</v>
      </c>
      <c r="I180" s="807" t="s">
        <v>23</v>
      </c>
      <c r="J180" s="807" t="s">
        <v>581</v>
      </c>
      <c r="K180" s="807" t="s">
        <v>675</v>
      </c>
      <c r="L180" s="848"/>
    </row>
    <row r="181" spans="1:12" s="804" customFormat="1" ht="20.100000000000001" customHeight="1">
      <c r="A181" s="828">
        <v>44</v>
      </c>
      <c r="B181" s="814" t="s">
        <v>578</v>
      </c>
      <c r="C181" s="807" t="s">
        <v>581</v>
      </c>
      <c r="D181" s="815">
        <v>71</v>
      </c>
      <c r="E181" s="815">
        <v>7</v>
      </c>
      <c r="F181" s="807" t="s">
        <v>11</v>
      </c>
      <c r="G181" s="807">
        <v>1486.2</v>
      </c>
      <c r="H181" s="807">
        <v>100</v>
      </c>
      <c r="I181" s="807" t="s">
        <v>23</v>
      </c>
      <c r="J181" s="807" t="s">
        <v>581</v>
      </c>
      <c r="K181" s="807" t="s">
        <v>676</v>
      </c>
      <c r="L181" s="848"/>
    </row>
    <row r="182" spans="1:12" s="804" customFormat="1" ht="20.100000000000001" customHeight="1">
      <c r="A182" s="828">
        <v>45</v>
      </c>
      <c r="B182" s="814" t="s">
        <v>579</v>
      </c>
      <c r="C182" s="807" t="s">
        <v>581</v>
      </c>
      <c r="D182" s="815">
        <v>74</v>
      </c>
      <c r="E182" s="815">
        <v>3</v>
      </c>
      <c r="F182" s="807" t="s">
        <v>11</v>
      </c>
      <c r="G182" s="807">
        <v>163</v>
      </c>
      <c r="H182" s="807">
        <v>162.99999999999997</v>
      </c>
      <c r="I182" s="807" t="s">
        <v>23</v>
      </c>
      <c r="J182" s="807" t="s">
        <v>581</v>
      </c>
      <c r="K182" s="807" t="s">
        <v>674</v>
      </c>
      <c r="L182" s="848"/>
    </row>
    <row r="183" spans="1:12" s="804" customFormat="1" ht="20.100000000000001" customHeight="1">
      <c r="A183" s="828">
        <v>46</v>
      </c>
      <c r="B183" s="814" t="s">
        <v>580</v>
      </c>
      <c r="C183" s="807" t="s">
        <v>613</v>
      </c>
      <c r="D183" s="815">
        <v>35</v>
      </c>
      <c r="E183" s="815">
        <v>948</v>
      </c>
      <c r="F183" s="807" t="s">
        <v>506</v>
      </c>
      <c r="G183" s="807">
        <v>189.2</v>
      </c>
      <c r="H183" s="807">
        <v>100</v>
      </c>
      <c r="I183" s="807" t="s">
        <v>23</v>
      </c>
      <c r="J183" s="807" t="s">
        <v>613</v>
      </c>
      <c r="K183" s="807"/>
      <c r="L183" s="848"/>
    </row>
    <row r="184" spans="1:12" s="804" customFormat="1" ht="20.100000000000001" customHeight="1">
      <c r="A184" s="828">
        <v>47</v>
      </c>
      <c r="B184" s="813" t="s">
        <v>648</v>
      </c>
      <c r="C184" s="809" t="s">
        <v>242</v>
      </c>
      <c r="D184" s="809">
        <v>73</v>
      </c>
      <c r="E184" s="809">
        <v>28</v>
      </c>
      <c r="F184" s="809" t="s">
        <v>31</v>
      </c>
      <c r="G184" s="809">
        <v>370.1</v>
      </c>
      <c r="H184" s="809">
        <v>206.1</v>
      </c>
      <c r="I184" s="809" t="s">
        <v>23</v>
      </c>
      <c r="J184" s="809" t="s">
        <v>581</v>
      </c>
      <c r="K184" s="809" t="s">
        <v>649</v>
      </c>
      <c r="L184" s="835"/>
    </row>
    <row r="185" spans="1:12" s="804" customFormat="1" ht="20.100000000000001" customHeight="1">
      <c r="A185" s="947">
        <f>A184+1</f>
        <v>48</v>
      </c>
      <c r="B185" s="949" t="s">
        <v>650</v>
      </c>
      <c r="C185" s="947" t="s">
        <v>195</v>
      </c>
      <c r="D185" s="809">
        <v>75</v>
      </c>
      <c r="E185" s="809">
        <v>21</v>
      </c>
      <c r="F185" s="809" t="s">
        <v>1</v>
      </c>
      <c r="G185" s="816">
        <v>125.5</v>
      </c>
      <c r="H185" s="816">
        <v>125.5</v>
      </c>
      <c r="I185" s="809" t="s">
        <v>23</v>
      </c>
      <c r="J185" s="809" t="s">
        <v>581</v>
      </c>
      <c r="K185" s="809" t="s">
        <v>651</v>
      </c>
      <c r="L185" s="835"/>
    </row>
    <row r="186" spans="1:12" s="804" customFormat="1" ht="20.100000000000001" customHeight="1">
      <c r="A186" s="947"/>
      <c r="B186" s="949"/>
      <c r="C186" s="947"/>
      <c r="D186" s="809">
        <v>75</v>
      </c>
      <c r="E186" s="809">
        <v>24</v>
      </c>
      <c r="F186" s="809" t="s">
        <v>1</v>
      </c>
      <c r="G186" s="816">
        <v>186.4</v>
      </c>
      <c r="H186" s="816">
        <v>186.4</v>
      </c>
      <c r="I186" s="809" t="s">
        <v>23</v>
      </c>
      <c r="J186" s="809" t="s">
        <v>581</v>
      </c>
      <c r="K186" s="809" t="s">
        <v>652</v>
      </c>
      <c r="L186" s="835"/>
    </row>
    <row r="187" spans="1:12" s="804" customFormat="1" ht="20.100000000000001" customHeight="1">
      <c r="A187" s="809">
        <f>A185+1</f>
        <v>49</v>
      </c>
      <c r="B187" s="813" t="s">
        <v>653</v>
      </c>
      <c r="C187" s="809" t="s">
        <v>582</v>
      </c>
      <c r="D187" s="809">
        <v>81</v>
      </c>
      <c r="E187" s="809">
        <v>267</v>
      </c>
      <c r="F187" s="809" t="s">
        <v>11</v>
      </c>
      <c r="G187" s="816">
        <v>1208.0999999999999</v>
      </c>
      <c r="H187" s="816">
        <v>1208.0999999999999</v>
      </c>
      <c r="I187" s="809" t="s">
        <v>23</v>
      </c>
      <c r="J187" s="809" t="s">
        <v>582</v>
      </c>
      <c r="K187" s="809" t="s">
        <v>654</v>
      </c>
      <c r="L187" s="849"/>
    </row>
    <row r="188" spans="1:12" s="804" customFormat="1" ht="20.100000000000001" customHeight="1">
      <c r="A188" s="809">
        <f>A187+1</f>
        <v>50</v>
      </c>
      <c r="B188" s="813" t="s">
        <v>655</v>
      </c>
      <c r="C188" s="809" t="s">
        <v>656</v>
      </c>
      <c r="D188" s="809">
        <v>81</v>
      </c>
      <c r="E188" s="809">
        <v>303</v>
      </c>
      <c r="F188" s="809" t="s">
        <v>1</v>
      </c>
      <c r="G188" s="816">
        <v>151.6</v>
      </c>
      <c r="H188" s="816">
        <v>151.6</v>
      </c>
      <c r="I188" s="809" t="s">
        <v>23</v>
      </c>
      <c r="J188" s="809" t="s">
        <v>582</v>
      </c>
      <c r="K188" s="809" t="s">
        <v>657</v>
      </c>
      <c r="L188" s="849"/>
    </row>
    <row r="189" spans="1:12" s="804" customFormat="1" ht="20.100000000000001" customHeight="1">
      <c r="A189" s="809">
        <f t="shared" ref="A189:A194" si="1">A187+1</f>
        <v>50</v>
      </c>
      <c r="B189" s="813" t="s">
        <v>658</v>
      </c>
      <c r="C189" s="809" t="s">
        <v>581</v>
      </c>
      <c r="D189" s="809">
        <v>1</v>
      </c>
      <c r="E189" s="809">
        <v>135</v>
      </c>
      <c r="F189" s="809" t="s">
        <v>1</v>
      </c>
      <c r="G189" s="816">
        <v>2780</v>
      </c>
      <c r="H189" s="816">
        <v>2780</v>
      </c>
      <c r="I189" s="809" t="s">
        <v>23</v>
      </c>
      <c r="J189" s="809" t="s">
        <v>581</v>
      </c>
      <c r="K189" s="809" t="s">
        <v>659</v>
      </c>
      <c r="L189" s="849"/>
    </row>
    <row r="190" spans="1:12" s="804" customFormat="1" ht="20.100000000000001" customHeight="1">
      <c r="A190" s="809">
        <f t="shared" si="1"/>
        <v>51</v>
      </c>
      <c r="B190" s="813" t="s">
        <v>660</v>
      </c>
      <c r="C190" s="809" t="s">
        <v>242</v>
      </c>
      <c r="D190" s="809">
        <v>72</v>
      </c>
      <c r="E190" s="809">
        <v>165</v>
      </c>
      <c r="F190" s="809" t="s">
        <v>3</v>
      </c>
      <c r="G190" s="816">
        <v>125</v>
      </c>
      <c r="H190" s="816">
        <v>125</v>
      </c>
      <c r="I190" s="809" t="s">
        <v>23</v>
      </c>
      <c r="J190" s="809" t="s">
        <v>581</v>
      </c>
      <c r="K190" s="809" t="s">
        <v>661</v>
      </c>
      <c r="L190" s="849"/>
    </row>
    <row r="191" spans="1:12" s="804" customFormat="1" ht="20.100000000000001" customHeight="1">
      <c r="A191" s="809">
        <f t="shared" si="1"/>
        <v>51</v>
      </c>
      <c r="B191" s="813" t="s">
        <v>662</v>
      </c>
      <c r="C191" s="809" t="s">
        <v>242</v>
      </c>
      <c r="D191" s="809">
        <v>72</v>
      </c>
      <c r="E191" s="809">
        <v>167</v>
      </c>
      <c r="F191" s="809" t="s">
        <v>3</v>
      </c>
      <c r="G191" s="816">
        <v>125</v>
      </c>
      <c r="H191" s="816">
        <v>125</v>
      </c>
      <c r="I191" s="809" t="s">
        <v>23</v>
      </c>
      <c r="J191" s="809" t="s">
        <v>581</v>
      </c>
      <c r="K191" s="809" t="s">
        <v>663</v>
      </c>
      <c r="L191" s="849"/>
    </row>
    <row r="192" spans="1:12" s="804" customFormat="1" ht="20.100000000000001" customHeight="1">
      <c r="A192" s="809">
        <f t="shared" si="1"/>
        <v>52</v>
      </c>
      <c r="B192" s="815" t="s">
        <v>1278</v>
      </c>
      <c r="C192" s="807" t="s">
        <v>1273</v>
      </c>
      <c r="D192" s="807">
        <v>73</v>
      </c>
      <c r="E192" s="807">
        <v>75</v>
      </c>
      <c r="F192" s="807" t="s">
        <v>3</v>
      </c>
      <c r="G192" s="807" t="s">
        <v>1279</v>
      </c>
      <c r="H192" s="807">
        <v>296.60000000000002</v>
      </c>
      <c r="I192" s="807" t="s">
        <v>23</v>
      </c>
      <c r="J192" s="807" t="s">
        <v>581</v>
      </c>
      <c r="K192" s="807" t="s">
        <v>1280</v>
      </c>
      <c r="L192" s="846"/>
    </row>
    <row r="193" spans="1:12" s="804" customFormat="1" ht="20.100000000000001" customHeight="1">
      <c r="A193" s="809">
        <f t="shared" si="1"/>
        <v>52</v>
      </c>
      <c r="B193" s="815" t="s">
        <v>650</v>
      </c>
      <c r="C193" s="807" t="s">
        <v>1281</v>
      </c>
      <c r="D193" s="807">
        <v>75</v>
      </c>
      <c r="E193" s="807">
        <v>21</v>
      </c>
      <c r="F193" s="807" t="s">
        <v>1</v>
      </c>
      <c r="G193" s="807" t="s">
        <v>1282</v>
      </c>
      <c r="H193" s="807">
        <v>125.5</v>
      </c>
      <c r="I193" s="807" t="s">
        <v>23</v>
      </c>
      <c r="J193" s="807" t="s">
        <v>581</v>
      </c>
      <c r="K193" s="807"/>
      <c r="L193" s="846"/>
    </row>
    <row r="194" spans="1:12" s="804" customFormat="1" ht="20.100000000000001" customHeight="1">
      <c r="A194" s="809">
        <f t="shared" si="1"/>
        <v>53</v>
      </c>
      <c r="B194" s="815" t="s">
        <v>650</v>
      </c>
      <c r="C194" s="807" t="s">
        <v>1281</v>
      </c>
      <c r="D194" s="807">
        <v>75</v>
      </c>
      <c r="E194" s="807">
        <v>24</v>
      </c>
      <c r="F194" s="807" t="s">
        <v>1</v>
      </c>
      <c r="G194" s="807" t="s">
        <v>1283</v>
      </c>
      <c r="H194" s="807">
        <v>186.4</v>
      </c>
      <c r="I194" s="807" t="s">
        <v>23</v>
      </c>
      <c r="J194" s="807" t="s">
        <v>581</v>
      </c>
      <c r="K194" s="807"/>
      <c r="L194" s="846"/>
    </row>
    <row r="195" spans="1:12" s="804" customFormat="1" ht="20.100000000000001" customHeight="1">
      <c r="A195" s="827" t="s">
        <v>1462</v>
      </c>
      <c r="B195" s="830" t="s">
        <v>81</v>
      </c>
      <c r="C195" s="830"/>
      <c r="D195" s="813"/>
      <c r="E195" s="813"/>
      <c r="F195" s="809"/>
      <c r="G195" s="809">
        <f>SUM(G196:G203)</f>
        <v>11377.100000000002</v>
      </c>
      <c r="H195" s="809">
        <f>SUM(H196:H203)</f>
        <v>3803.8</v>
      </c>
      <c r="I195" s="809"/>
      <c r="J195" s="809"/>
      <c r="K195" s="809"/>
      <c r="L195" s="846"/>
    </row>
    <row r="196" spans="1:12" s="804" customFormat="1" ht="20.100000000000001" customHeight="1">
      <c r="A196" s="809">
        <v>1</v>
      </c>
      <c r="B196" s="813" t="s">
        <v>82</v>
      </c>
      <c r="C196" s="809" t="s">
        <v>92</v>
      </c>
      <c r="D196" s="817" t="s">
        <v>83</v>
      </c>
      <c r="E196" s="809">
        <v>61</v>
      </c>
      <c r="F196" s="809" t="s">
        <v>11</v>
      </c>
      <c r="G196" s="809">
        <v>657</v>
      </c>
      <c r="H196" s="809">
        <v>400</v>
      </c>
      <c r="I196" s="809" t="s">
        <v>23</v>
      </c>
      <c r="J196" s="809" t="s">
        <v>93</v>
      </c>
      <c r="K196" s="809"/>
      <c r="L196" s="849"/>
    </row>
    <row r="197" spans="1:12" s="804" customFormat="1" ht="20.100000000000001" customHeight="1">
      <c r="A197" s="809">
        <v>2</v>
      </c>
      <c r="B197" s="813" t="s">
        <v>84</v>
      </c>
      <c r="C197" s="809" t="s">
        <v>92</v>
      </c>
      <c r="D197" s="817" t="s">
        <v>83</v>
      </c>
      <c r="E197" s="809">
        <v>51</v>
      </c>
      <c r="F197" s="809" t="s">
        <v>11</v>
      </c>
      <c r="G197" s="809">
        <v>203.8</v>
      </c>
      <c r="H197" s="809">
        <v>203.8</v>
      </c>
      <c r="I197" s="809" t="s">
        <v>23</v>
      </c>
      <c r="J197" s="809" t="s">
        <v>93</v>
      </c>
      <c r="K197" s="809"/>
      <c r="L197" s="849"/>
    </row>
    <row r="198" spans="1:12" s="804" customFormat="1" ht="20.100000000000001" customHeight="1">
      <c r="A198" s="809">
        <v>3</v>
      </c>
      <c r="B198" s="813" t="s">
        <v>85</v>
      </c>
      <c r="C198" s="809" t="s">
        <v>92</v>
      </c>
      <c r="D198" s="817" t="s">
        <v>83</v>
      </c>
      <c r="E198" s="809">
        <v>5</v>
      </c>
      <c r="F198" s="809" t="s">
        <v>11</v>
      </c>
      <c r="G198" s="809">
        <v>1387.2</v>
      </c>
      <c r="H198" s="809">
        <v>400</v>
      </c>
      <c r="I198" s="809" t="s">
        <v>23</v>
      </c>
      <c r="J198" s="809" t="s">
        <v>93</v>
      </c>
      <c r="K198" s="809"/>
      <c r="L198" s="849"/>
    </row>
    <row r="199" spans="1:12" s="804" customFormat="1" ht="20.100000000000001" customHeight="1">
      <c r="A199" s="809">
        <v>4</v>
      </c>
      <c r="B199" s="813" t="s">
        <v>86</v>
      </c>
      <c r="C199" s="809" t="s">
        <v>92</v>
      </c>
      <c r="D199" s="817" t="s">
        <v>83</v>
      </c>
      <c r="E199" s="809">
        <v>7</v>
      </c>
      <c r="F199" s="809" t="s">
        <v>11</v>
      </c>
      <c r="G199" s="809">
        <v>1437</v>
      </c>
      <c r="H199" s="809">
        <v>400</v>
      </c>
      <c r="I199" s="809" t="s">
        <v>23</v>
      </c>
      <c r="J199" s="809" t="s">
        <v>93</v>
      </c>
      <c r="K199" s="809"/>
      <c r="L199" s="849"/>
    </row>
    <row r="200" spans="1:12" s="804" customFormat="1" ht="20.100000000000001" customHeight="1">
      <c r="A200" s="809">
        <v>5</v>
      </c>
      <c r="B200" s="813" t="s">
        <v>87</v>
      </c>
      <c r="C200" s="809" t="s">
        <v>92</v>
      </c>
      <c r="D200" s="817" t="s">
        <v>83</v>
      </c>
      <c r="E200" s="809">
        <v>10</v>
      </c>
      <c r="F200" s="809" t="s">
        <v>11</v>
      </c>
      <c r="G200" s="809">
        <v>2799.5</v>
      </c>
      <c r="H200" s="809">
        <v>800</v>
      </c>
      <c r="I200" s="809" t="s">
        <v>23</v>
      </c>
      <c r="J200" s="809" t="s">
        <v>93</v>
      </c>
      <c r="K200" s="809"/>
      <c r="L200" s="849"/>
    </row>
    <row r="201" spans="1:12" s="804" customFormat="1" ht="20.100000000000001" customHeight="1">
      <c r="A201" s="809">
        <v>6</v>
      </c>
      <c r="B201" s="813" t="s">
        <v>88</v>
      </c>
      <c r="C201" s="809" t="s">
        <v>92</v>
      </c>
      <c r="D201" s="817" t="s">
        <v>83</v>
      </c>
      <c r="E201" s="809">
        <v>9</v>
      </c>
      <c r="F201" s="809" t="s">
        <v>11</v>
      </c>
      <c r="G201" s="809">
        <v>2241.6999999999998</v>
      </c>
      <c r="H201" s="809">
        <v>800</v>
      </c>
      <c r="I201" s="809" t="s">
        <v>23</v>
      </c>
      <c r="J201" s="809" t="s">
        <v>93</v>
      </c>
      <c r="K201" s="809"/>
      <c r="L201" s="849"/>
    </row>
    <row r="202" spans="1:12" s="804" customFormat="1" ht="20.100000000000001" customHeight="1">
      <c r="A202" s="809">
        <v>7</v>
      </c>
      <c r="B202" s="813" t="s">
        <v>89</v>
      </c>
      <c r="C202" s="809" t="s">
        <v>92</v>
      </c>
      <c r="D202" s="817" t="s">
        <v>90</v>
      </c>
      <c r="E202" s="809">
        <v>9</v>
      </c>
      <c r="F202" s="809" t="s">
        <v>11</v>
      </c>
      <c r="G202" s="809">
        <v>1309.7</v>
      </c>
      <c r="H202" s="809">
        <v>400</v>
      </c>
      <c r="I202" s="809" t="s">
        <v>23</v>
      </c>
      <c r="J202" s="809" t="s">
        <v>93</v>
      </c>
      <c r="K202" s="809"/>
      <c r="L202" s="849"/>
    </row>
    <row r="203" spans="1:12" s="804" customFormat="1" ht="20.100000000000001" customHeight="1">
      <c r="A203" s="809">
        <v>8</v>
      </c>
      <c r="B203" s="813" t="s">
        <v>91</v>
      </c>
      <c r="C203" s="809" t="s">
        <v>92</v>
      </c>
      <c r="D203" s="817" t="s">
        <v>83</v>
      </c>
      <c r="E203" s="809">
        <v>62</v>
      </c>
      <c r="F203" s="809" t="s">
        <v>1</v>
      </c>
      <c r="G203" s="809">
        <v>1341.2</v>
      </c>
      <c r="H203" s="809">
        <v>400</v>
      </c>
      <c r="I203" s="809" t="s">
        <v>23</v>
      </c>
      <c r="J203" s="809" t="s">
        <v>93</v>
      </c>
      <c r="K203" s="809"/>
      <c r="L203" s="849"/>
    </row>
    <row r="204" spans="1:12" s="837" customFormat="1" ht="20.100000000000001" customHeight="1">
      <c r="A204" s="845" t="s">
        <v>1463</v>
      </c>
      <c r="B204" s="830" t="s">
        <v>349</v>
      </c>
      <c r="C204" s="830"/>
      <c r="D204" s="830"/>
      <c r="E204" s="830"/>
      <c r="F204" s="827"/>
      <c r="G204" s="827">
        <f>SUM(G205:G206)</f>
        <v>3253.5</v>
      </c>
      <c r="H204" s="831">
        <f>SUM(H205:H209)</f>
        <v>1097.5999999999999</v>
      </c>
      <c r="I204" s="827"/>
      <c r="J204" s="827"/>
      <c r="K204" s="827"/>
      <c r="L204" s="822"/>
    </row>
    <row r="205" spans="1:12" s="804" customFormat="1" ht="20.100000000000001" customHeight="1">
      <c r="A205" s="809">
        <v>1</v>
      </c>
      <c r="B205" s="813" t="s">
        <v>350</v>
      </c>
      <c r="C205" s="809" t="s">
        <v>351</v>
      </c>
      <c r="D205" s="810">
        <v>216</v>
      </c>
      <c r="E205" s="810">
        <v>34</v>
      </c>
      <c r="F205" s="820" t="s">
        <v>8</v>
      </c>
      <c r="G205" s="809">
        <v>566.20000000000005</v>
      </c>
      <c r="H205" s="818">
        <v>200</v>
      </c>
      <c r="I205" s="809" t="s">
        <v>23</v>
      </c>
      <c r="J205" s="809" t="s">
        <v>354</v>
      </c>
      <c r="K205" s="809"/>
      <c r="L205" s="849"/>
    </row>
    <row r="206" spans="1:12" s="804" customFormat="1" ht="20.100000000000001" customHeight="1">
      <c r="A206" s="809">
        <v>2</v>
      </c>
      <c r="B206" s="813" t="s">
        <v>352</v>
      </c>
      <c r="C206" s="809" t="s">
        <v>351</v>
      </c>
      <c r="D206" s="810">
        <v>216</v>
      </c>
      <c r="E206" s="810">
        <v>6</v>
      </c>
      <c r="F206" s="820" t="s">
        <v>8</v>
      </c>
      <c r="G206" s="809">
        <v>2687.3</v>
      </c>
      <c r="H206" s="818">
        <v>200</v>
      </c>
      <c r="I206" s="809" t="s">
        <v>23</v>
      </c>
      <c r="J206" s="809" t="s">
        <v>354</v>
      </c>
      <c r="K206" s="809" t="s">
        <v>353</v>
      </c>
      <c r="L206" s="849"/>
    </row>
    <row r="207" spans="1:12" s="804" customFormat="1" ht="20.100000000000001" customHeight="1">
      <c r="A207" s="809">
        <v>3</v>
      </c>
      <c r="B207" s="815" t="s">
        <v>1300</v>
      </c>
      <c r="C207" s="807" t="s">
        <v>354</v>
      </c>
      <c r="D207" s="808">
        <v>215</v>
      </c>
      <c r="E207" s="808">
        <v>471</v>
      </c>
      <c r="F207" s="807" t="s">
        <v>1307</v>
      </c>
      <c r="G207" s="807" t="s">
        <v>1306</v>
      </c>
      <c r="H207" s="812">
        <v>166.1</v>
      </c>
      <c r="I207" s="807" t="s">
        <v>23</v>
      </c>
      <c r="J207" s="807" t="s">
        <v>1308</v>
      </c>
      <c r="K207" s="807"/>
      <c r="L207" s="846"/>
    </row>
    <row r="208" spans="1:12" s="804" customFormat="1" ht="20.100000000000001" customHeight="1">
      <c r="A208" s="809">
        <v>4</v>
      </c>
      <c r="B208" s="815" t="s">
        <v>1309</v>
      </c>
      <c r="C208" s="807" t="s">
        <v>354</v>
      </c>
      <c r="D208" s="808">
        <v>215</v>
      </c>
      <c r="E208" s="808">
        <v>469</v>
      </c>
      <c r="F208" s="807" t="s">
        <v>1307</v>
      </c>
      <c r="G208" s="807">
        <v>180</v>
      </c>
      <c r="H208" s="812">
        <v>180</v>
      </c>
      <c r="I208" s="807" t="s">
        <v>23</v>
      </c>
      <c r="J208" s="807" t="s">
        <v>354</v>
      </c>
      <c r="K208" s="807"/>
      <c r="L208" s="846"/>
    </row>
    <row r="209" spans="1:12" s="804" customFormat="1" ht="20.100000000000001" customHeight="1">
      <c r="A209" s="809">
        <v>5</v>
      </c>
      <c r="B209" s="815" t="s">
        <v>1310</v>
      </c>
      <c r="C209" s="807" t="s">
        <v>354</v>
      </c>
      <c r="D209" s="808">
        <v>215</v>
      </c>
      <c r="E209" s="808">
        <v>473</v>
      </c>
      <c r="F209" s="807" t="s">
        <v>11</v>
      </c>
      <c r="G209" s="807" t="s">
        <v>1311</v>
      </c>
      <c r="H209" s="812">
        <v>351.5</v>
      </c>
      <c r="I209" s="807" t="s">
        <v>23</v>
      </c>
      <c r="J209" s="807" t="s">
        <v>354</v>
      </c>
      <c r="K209" s="807"/>
      <c r="L209" s="846"/>
    </row>
    <row r="210" spans="1:12" s="837" customFormat="1" ht="20.100000000000001" customHeight="1">
      <c r="A210" s="845" t="s">
        <v>1464</v>
      </c>
      <c r="B210" s="830" t="s">
        <v>355</v>
      </c>
      <c r="C210" s="830"/>
      <c r="D210" s="830"/>
      <c r="E210" s="830"/>
      <c r="F210" s="827"/>
      <c r="G210" s="831">
        <f>SUM(G211:G309)</f>
        <v>1021263.0999999997</v>
      </c>
      <c r="H210" s="831">
        <f>SUM(H211:H309)</f>
        <v>42954.599999999984</v>
      </c>
      <c r="I210" s="827"/>
      <c r="J210" s="827"/>
      <c r="K210" s="827"/>
      <c r="L210" s="822"/>
    </row>
    <row r="211" spans="1:12" s="804" customFormat="1" ht="20.100000000000001" customHeight="1">
      <c r="A211" s="947">
        <v>1</v>
      </c>
      <c r="B211" s="813" t="s">
        <v>356</v>
      </c>
      <c r="C211" s="809" t="s">
        <v>407</v>
      </c>
      <c r="D211" s="809">
        <v>2</v>
      </c>
      <c r="E211" s="809">
        <v>773</v>
      </c>
      <c r="F211" s="809" t="s">
        <v>3</v>
      </c>
      <c r="G211" s="809">
        <v>459.6</v>
      </c>
      <c r="H211" s="819">
        <v>459.6</v>
      </c>
      <c r="I211" s="809" t="s">
        <v>23</v>
      </c>
      <c r="J211" s="809" t="s">
        <v>441</v>
      </c>
      <c r="K211" s="809"/>
      <c r="L211" s="835"/>
    </row>
    <row r="212" spans="1:12" s="804" customFormat="1" ht="20.100000000000001" customHeight="1">
      <c r="A212" s="947"/>
      <c r="B212" s="813" t="s">
        <v>356</v>
      </c>
      <c r="C212" s="809" t="s">
        <v>407</v>
      </c>
      <c r="D212" s="809">
        <v>2</v>
      </c>
      <c r="E212" s="809">
        <v>520</v>
      </c>
      <c r="F212" s="809" t="s">
        <v>3</v>
      </c>
      <c r="G212" s="809">
        <v>18941</v>
      </c>
      <c r="H212" s="819">
        <v>400</v>
      </c>
      <c r="I212" s="809" t="s">
        <v>23</v>
      </c>
      <c r="J212" s="809" t="s">
        <v>441</v>
      </c>
      <c r="K212" s="809"/>
      <c r="L212" s="835"/>
    </row>
    <row r="213" spans="1:12" s="804" customFormat="1" ht="20.100000000000001" customHeight="1">
      <c r="A213" s="947"/>
      <c r="B213" s="813" t="s">
        <v>356</v>
      </c>
      <c r="C213" s="809" t="s">
        <v>407</v>
      </c>
      <c r="D213" s="809">
        <v>2</v>
      </c>
      <c r="E213" s="809">
        <v>775</v>
      </c>
      <c r="F213" s="809" t="s">
        <v>3</v>
      </c>
      <c r="G213" s="809">
        <v>884.2</v>
      </c>
      <c r="H213" s="819">
        <v>884.2</v>
      </c>
      <c r="I213" s="809" t="s">
        <v>23</v>
      </c>
      <c r="J213" s="809" t="s">
        <v>441</v>
      </c>
      <c r="K213" s="809"/>
      <c r="L213" s="835"/>
    </row>
    <row r="214" spans="1:12" s="804" customFormat="1" ht="20.100000000000001" customHeight="1">
      <c r="A214" s="809">
        <v>2</v>
      </c>
      <c r="B214" s="813" t="s">
        <v>414</v>
      </c>
      <c r="C214" s="809" t="s">
        <v>407</v>
      </c>
      <c r="D214" s="809">
        <v>2</v>
      </c>
      <c r="E214" s="809">
        <v>328</v>
      </c>
      <c r="F214" s="809" t="s">
        <v>3</v>
      </c>
      <c r="G214" s="809">
        <v>19273</v>
      </c>
      <c r="H214" s="819">
        <v>400</v>
      </c>
      <c r="I214" s="809" t="s">
        <v>23</v>
      </c>
      <c r="J214" s="809" t="s">
        <v>441</v>
      </c>
      <c r="K214" s="809"/>
      <c r="L214" s="835"/>
    </row>
    <row r="215" spans="1:12" s="804" customFormat="1" ht="20.100000000000001" customHeight="1">
      <c r="A215" s="809">
        <v>3</v>
      </c>
      <c r="B215" s="813" t="s">
        <v>357</v>
      </c>
      <c r="C215" s="809" t="s">
        <v>408</v>
      </c>
      <c r="D215" s="809">
        <v>23</v>
      </c>
      <c r="E215" s="809">
        <v>201</v>
      </c>
      <c r="F215" s="809" t="s">
        <v>1</v>
      </c>
      <c r="G215" s="809">
        <v>217.6</v>
      </c>
      <c r="H215" s="819">
        <v>217.6</v>
      </c>
      <c r="I215" s="809" t="s">
        <v>23</v>
      </c>
      <c r="J215" s="809" t="s">
        <v>442</v>
      </c>
      <c r="K215" s="809"/>
      <c r="L215" s="835"/>
    </row>
    <row r="216" spans="1:12" s="804" customFormat="1" ht="20.100000000000001" customHeight="1">
      <c r="A216" s="809">
        <v>4</v>
      </c>
      <c r="B216" s="813" t="s">
        <v>358</v>
      </c>
      <c r="C216" s="809" t="s">
        <v>408</v>
      </c>
      <c r="D216" s="809">
        <v>23</v>
      </c>
      <c r="E216" s="809">
        <v>202</v>
      </c>
      <c r="F216" s="809" t="s">
        <v>1</v>
      </c>
      <c r="G216" s="809">
        <v>398.3</v>
      </c>
      <c r="H216" s="819">
        <v>398.3</v>
      </c>
      <c r="I216" s="809" t="s">
        <v>23</v>
      </c>
      <c r="J216" s="809" t="s">
        <v>442</v>
      </c>
      <c r="K216" s="809"/>
      <c r="L216" s="835"/>
    </row>
    <row r="217" spans="1:12" s="804" customFormat="1" ht="20.100000000000001" customHeight="1">
      <c r="A217" s="809">
        <v>5</v>
      </c>
      <c r="B217" s="813" t="s">
        <v>359</v>
      </c>
      <c r="C217" s="809" t="s">
        <v>408</v>
      </c>
      <c r="D217" s="809">
        <v>23</v>
      </c>
      <c r="E217" s="809">
        <v>203</v>
      </c>
      <c r="F217" s="809" t="s">
        <v>1</v>
      </c>
      <c r="G217" s="809">
        <v>377.7</v>
      </c>
      <c r="H217" s="819">
        <v>377.7</v>
      </c>
      <c r="I217" s="809" t="s">
        <v>23</v>
      </c>
      <c r="J217" s="809" t="s">
        <v>442</v>
      </c>
      <c r="K217" s="809"/>
      <c r="L217" s="835"/>
    </row>
    <row r="218" spans="1:12" s="804" customFormat="1" ht="20.100000000000001" customHeight="1">
      <c r="A218" s="809">
        <v>8</v>
      </c>
      <c r="B218" s="813" t="s">
        <v>361</v>
      </c>
      <c r="C218" s="809" t="s">
        <v>408</v>
      </c>
      <c r="D218" s="809">
        <v>23</v>
      </c>
      <c r="E218" s="809">
        <v>199</v>
      </c>
      <c r="F218" s="809" t="s">
        <v>1</v>
      </c>
      <c r="G218" s="809">
        <v>147.1</v>
      </c>
      <c r="H218" s="819">
        <v>147.1</v>
      </c>
      <c r="I218" s="809" t="s">
        <v>23</v>
      </c>
      <c r="J218" s="809" t="s">
        <v>442</v>
      </c>
      <c r="K218" s="809"/>
      <c r="L218" s="835"/>
    </row>
    <row r="219" spans="1:12" s="804" customFormat="1" ht="20.100000000000001" customHeight="1">
      <c r="A219" s="809">
        <v>9</v>
      </c>
      <c r="B219" s="813" t="s">
        <v>362</v>
      </c>
      <c r="C219" s="809" t="s">
        <v>408</v>
      </c>
      <c r="D219" s="809">
        <v>23</v>
      </c>
      <c r="E219" s="809">
        <v>205</v>
      </c>
      <c r="F219" s="809" t="s">
        <v>1</v>
      </c>
      <c r="G219" s="809">
        <v>616.1</v>
      </c>
      <c r="H219" s="819">
        <v>616.1</v>
      </c>
      <c r="I219" s="809" t="s">
        <v>23</v>
      </c>
      <c r="J219" s="809" t="s">
        <v>442</v>
      </c>
      <c r="K219" s="809"/>
      <c r="L219" s="835"/>
    </row>
    <row r="220" spans="1:12" s="804" customFormat="1" ht="20.100000000000001" customHeight="1">
      <c r="A220" s="809">
        <v>10</v>
      </c>
      <c r="B220" s="813" t="s">
        <v>363</v>
      </c>
      <c r="C220" s="809" t="s">
        <v>408</v>
      </c>
      <c r="D220" s="809">
        <v>23</v>
      </c>
      <c r="E220" s="809">
        <v>206</v>
      </c>
      <c r="F220" s="809" t="s">
        <v>1</v>
      </c>
      <c r="G220" s="809">
        <v>286.7</v>
      </c>
      <c r="H220" s="819">
        <v>286.7</v>
      </c>
      <c r="I220" s="809" t="s">
        <v>23</v>
      </c>
      <c r="J220" s="809" t="s">
        <v>442</v>
      </c>
      <c r="K220" s="809"/>
      <c r="L220" s="835"/>
    </row>
    <row r="221" spans="1:12" s="804" customFormat="1" ht="20.100000000000001" customHeight="1">
      <c r="A221" s="809">
        <v>11</v>
      </c>
      <c r="B221" s="813" t="s">
        <v>364</v>
      </c>
      <c r="C221" s="809" t="s">
        <v>409</v>
      </c>
      <c r="D221" s="809">
        <v>29</v>
      </c>
      <c r="E221" s="809">
        <v>523</v>
      </c>
      <c r="F221" s="809" t="s">
        <v>1</v>
      </c>
      <c r="G221" s="809">
        <v>209</v>
      </c>
      <c r="H221" s="819">
        <v>209</v>
      </c>
      <c r="I221" s="809" t="s">
        <v>23</v>
      </c>
      <c r="J221" s="809" t="s">
        <v>442</v>
      </c>
      <c r="K221" s="809"/>
      <c r="L221" s="846"/>
    </row>
    <row r="222" spans="1:12" s="804" customFormat="1" ht="20.100000000000001" customHeight="1">
      <c r="A222" s="809">
        <v>12</v>
      </c>
      <c r="B222" s="813" t="s">
        <v>364</v>
      </c>
      <c r="C222" s="809" t="s">
        <v>409</v>
      </c>
      <c r="D222" s="809">
        <v>29</v>
      </c>
      <c r="E222" s="809">
        <v>534</v>
      </c>
      <c r="F222" s="809" t="s">
        <v>251</v>
      </c>
      <c r="G222" s="809">
        <v>253.3</v>
      </c>
      <c r="H222" s="819">
        <v>253.3</v>
      </c>
      <c r="I222" s="809" t="s">
        <v>23</v>
      </c>
      <c r="J222" s="809" t="s">
        <v>442</v>
      </c>
      <c r="K222" s="809"/>
      <c r="L222" s="846"/>
    </row>
    <row r="223" spans="1:12" s="804" customFormat="1" ht="20.100000000000001" customHeight="1">
      <c r="A223" s="809">
        <v>13</v>
      </c>
      <c r="B223" s="813" t="s">
        <v>365</v>
      </c>
      <c r="C223" s="809" t="s">
        <v>408</v>
      </c>
      <c r="D223" s="809">
        <v>23</v>
      </c>
      <c r="E223" s="809">
        <v>200</v>
      </c>
      <c r="F223" s="809" t="s">
        <v>3</v>
      </c>
      <c r="G223" s="809">
        <v>170.5</v>
      </c>
      <c r="H223" s="819">
        <v>170.5</v>
      </c>
      <c r="I223" s="809" t="s">
        <v>23</v>
      </c>
      <c r="J223" s="809" t="s">
        <v>442</v>
      </c>
      <c r="K223" s="809"/>
      <c r="L223" s="846"/>
    </row>
    <row r="224" spans="1:12" s="804" customFormat="1" ht="20.100000000000001" customHeight="1">
      <c r="A224" s="809">
        <v>14</v>
      </c>
      <c r="B224" s="813" t="s">
        <v>366</v>
      </c>
      <c r="C224" s="809" t="s">
        <v>408</v>
      </c>
      <c r="D224" s="809">
        <v>2</v>
      </c>
      <c r="E224" s="809">
        <v>306</v>
      </c>
      <c r="F224" s="809" t="s">
        <v>425</v>
      </c>
      <c r="G224" s="809">
        <v>7791</v>
      </c>
      <c r="H224" s="819">
        <v>500</v>
      </c>
      <c r="I224" s="809" t="s">
        <v>23</v>
      </c>
      <c r="J224" s="809" t="s">
        <v>442</v>
      </c>
      <c r="K224" s="809"/>
      <c r="L224" s="846"/>
    </row>
    <row r="225" spans="1:12" s="804" customFormat="1" ht="20.100000000000001" customHeight="1">
      <c r="A225" s="809">
        <v>15</v>
      </c>
      <c r="B225" s="813" t="s">
        <v>368</v>
      </c>
      <c r="C225" s="809" t="s">
        <v>408</v>
      </c>
      <c r="D225" s="809">
        <v>29</v>
      </c>
      <c r="E225" s="809">
        <v>85</v>
      </c>
      <c r="F225" s="809" t="s">
        <v>251</v>
      </c>
      <c r="G225" s="809">
        <v>275.8</v>
      </c>
      <c r="H225" s="819">
        <v>275.8</v>
      </c>
      <c r="I225" s="809" t="s">
        <v>23</v>
      </c>
      <c r="J225" s="809" t="s">
        <v>442</v>
      </c>
      <c r="K225" s="809" t="s">
        <v>448</v>
      </c>
      <c r="L225" s="835"/>
    </row>
    <row r="226" spans="1:12" s="804" customFormat="1" ht="20.100000000000001" customHeight="1">
      <c r="A226" s="809">
        <v>16</v>
      </c>
      <c r="B226" s="813" t="s">
        <v>367</v>
      </c>
      <c r="C226" s="809" t="s">
        <v>408</v>
      </c>
      <c r="D226" s="809">
        <v>2</v>
      </c>
      <c r="E226" s="809">
        <v>305</v>
      </c>
      <c r="F226" s="809" t="s">
        <v>425</v>
      </c>
      <c r="G226" s="809">
        <v>5548</v>
      </c>
      <c r="H226" s="819">
        <v>500</v>
      </c>
      <c r="I226" s="809" t="s">
        <v>23</v>
      </c>
      <c r="J226" s="809" t="s">
        <v>442</v>
      </c>
      <c r="K226" s="809"/>
      <c r="L226" s="835"/>
    </row>
    <row r="227" spans="1:12" s="804" customFormat="1" ht="20.100000000000001" customHeight="1">
      <c r="A227" s="809">
        <v>17</v>
      </c>
      <c r="B227" s="813" t="s">
        <v>360</v>
      </c>
      <c r="C227" s="809" t="s">
        <v>408</v>
      </c>
      <c r="D227" s="809">
        <v>2</v>
      </c>
      <c r="E227" s="809">
        <v>239</v>
      </c>
      <c r="F227" s="809" t="s">
        <v>3</v>
      </c>
      <c r="G227" s="809">
        <v>15670</v>
      </c>
      <c r="H227" s="819">
        <v>1200</v>
      </c>
      <c r="I227" s="809" t="s">
        <v>23</v>
      </c>
      <c r="J227" s="809" t="s">
        <v>442</v>
      </c>
      <c r="K227" s="809"/>
      <c r="L227" s="835"/>
    </row>
    <row r="228" spans="1:12" s="804" customFormat="1" ht="20.100000000000001" customHeight="1">
      <c r="A228" s="947">
        <v>18</v>
      </c>
      <c r="B228" s="949" t="s">
        <v>369</v>
      </c>
      <c r="C228" s="809" t="s">
        <v>408</v>
      </c>
      <c r="D228" s="809">
        <v>29</v>
      </c>
      <c r="E228" s="809">
        <v>220</v>
      </c>
      <c r="F228" s="809" t="s">
        <v>251</v>
      </c>
      <c r="G228" s="809">
        <v>500</v>
      </c>
      <c r="H228" s="819">
        <v>500</v>
      </c>
      <c r="I228" s="809" t="s">
        <v>23</v>
      </c>
      <c r="J228" s="809" t="s">
        <v>442</v>
      </c>
      <c r="K228" s="809" t="s">
        <v>449</v>
      </c>
      <c r="L228" s="835"/>
    </row>
    <row r="229" spans="1:12" s="804" customFormat="1" ht="20.100000000000001" customHeight="1">
      <c r="A229" s="947"/>
      <c r="B229" s="949"/>
      <c r="C229" s="809" t="s">
        <v>408</v>
      </c>
      <c r="D229" s="809">
        <v>29</v>
      </c>
      <c r="E229" s="809">
        <v>171</v>
      </c>
      <c r="F229" s="809" t="s">
        <v>11</v>
      </c>
      <c r="G229" s="809">
        <v>928.2</v>
      </c>
      <c r="H229" s="819">
        <v>928.2</v>
      </c>
      <c r="I229" s="809" t="s">
        <v>23</v>
      </c>
      <c r="J229" s="809" t="s">
        <v>442</v>
      </c>
      <c r="K229" s="809" t="s">
        <v>450</v>
      </c>
      <c r="L229" s="835"/>
    </row>
    <row r="230" spans="1:12" s="804" customFormat="1" ht="20.100000000000001" customHeight="1">
      <c r="A230" s="947"/>
      <c r="B230" s="949"/>
      <c r="C230" s="809" t="s">
        <v>408</v>
      </c>
      <c r="D230" s="809">
        <v>29</v>
      </c>
      <c r="E230" s="809">
        <v>90</v>
      </c>
      <c r="F230" s="809" t="s">
        <v>1</v>
      </c>
      <c r="G230" s="809">
        <v>2129</v>
      </c>
      <c r="H230" s="819">
        <v>2129</v>
      </c>
      <c r="I230" s="809" t="s">
        <v>23</v>
      </c>
      <c r="J230" s="809" t="s">
        <v>442</v>
      </c>
      <c r="K230" s="809" t="s">
        <v>451</v>
      </c>
      <c r="L230" s="835"/>
    </row>
    <row r="231" spans="1:12" s="804" customFormat="1" ht="20.100000000000001" customHeight="1">
      <c r="A231" s="947">
        <v>19</v>
      </c>
      <c r="B231" s="949" t="s">
        <v>370</v>
      </c>
      <c r="C231" s="809" t="s">
        <v>408</v>
      </c>
      <c r="D231" s="809">
        <v>29</v>
      </c>
      <c r="E231" s="809">
        <v>121</v>
      </c>
      <c r="F231" s="809" t="s">
        <v>1</v>
      </c>
      <c r="G231" s="809">
        <v>99</v>
      </c>
      <c r="H231" s="819">
        <v>99</v>
      </c>
      <c r="I231" s="809" t="s">
        <v>23</v>
      </c>
      <c r="J231" s="809" t="s">
        <v>442</v>
      </c>
      <c r="K231" s="809" t="s">
        <v>452</v>
      </c>
      <c r="L231" s="835"/>
    </row>
    <row r="232" spans="1:12" s="804" customFormat="1" ht="20.100000000000001" customHeight="1">
      <c r="A232" s="947"/>
      <c r="B232" s="949"/>
      <c r="C232" s="809" t="s">
        <v>408</v>
      </c>
      <c r="D232" s="809">
        <v>29</v>
      </c>
      <c r="E232" s="809">
        <v>139</v>
      </c>
      <c r="F232" s="809" t="s">
        <v>252</v>
      </c>
      <c r="G232" s="809">
        <v>289.89999999999998</v>
      </c>
      <c r="H232" s="819">
        <v>289.89999999999998</v>
      </c>
      <c r="I232" s="809" t="s">
        <v>23</v>
      </c>
      <c r="J232" s="809" t="s">
        <v>442</v>
      </c>
      <c r="K232" s="809" t="s">
        <v>453</v>
      </c>
      <c r="L232" s="835"/>
    </row>
    <row r="233" spans="1:12" s="804" customFormat="1" ht="20.100000000000001" customHeight="1">
      <c r="A233" s="947">
        <v>20</v>
      </c>
      <c r="B233" s="949" t="s">
        <v>371</v>
      </c>
      <c r="C233" s="809" t="s">
        <v>408</v>
      </c>
      <c r="D233" s="809">
        <v>28</v>
      </c>
      <c r="E233" s="809">
        <v>145</v>
      </c>
      <c r="F233" s="809" t="s">
        <v>11</v>
      </c>
      <c r="G233" s="809">
        <v>102.3</v>
      </c>
      <c r="H233" s="819">
        <v>102.3</v>
      </c>
      <c r="I233" s="809" t="s">
        <v>23</v>
      </c>
      <c r="J233" s="809" t="s">
        <v>442</v>
      </c>
      <c r="K233" s="809" t="s">
        <v>454</v>
      </c>
      <c r="L233" s="835"/>
    </row>
    <row r="234" spans="1:12" s="804" customFormat="1" ht="20.100000000000001" customHeight="1">
      <c r="A234" s="947"/>
      <c r="B234" s="949"/>
      <c r="C234" s="809" t="s">
        <v>408</v>
      </c>
      <c r="D234" s="809">
        <v>28</v>
      </c>
      <c r="E234" s="809">
        <v>147</v>
      </c>
      <c r="F234" s="809" t="s">
        <v>1</v>
      </c>
      <c r="G234" s="809">
        <v>607.79999999999995</v>
      </c>
      <c r="H234" s="819">
        <v>607.79999999999995</v>
      </c>
      <c r="I234" s="809" t="s">
        <v>23</v>
      </c>
      <c r="J234" s="809" t="s">
        <v>442</v>
      </c>
      <c r="K234" s="809" t="s">
        <v>455</v>
      </c>
      <c r="L234" s="835"/>
    </row>
    <row r="235" spans="1:12" s="804" customFormat="1" ht="20.100000000000001" customHeight="1">
      <c r="A235" s="947"/>
      <c r="B235" s="949"/>
      <c r="C235" s="809" t="s">
        <v>408</v>
      </c>
      <c r="D235" s="809">
        <v>28</v>
      </c>
      <c r="E235" s="809">
        <v>136</v>
      </c>
      <c r="F235" s="809" t="s">
        <v>1</v>
      </c>
      <c r="G235" s="809">
        <v>832.5</v>
      </c>
      <c r="H235" s="819">
        <v>832.5</v>
      </c>
      <c r="I235" s="809" t="s">
        <v>23</v>
      </c>
      <c r="J235" s="809" t="s">
        <v>442</v>
      </c>
      <c r="K235" s="809" t="s">
        <v>456</v>
      </c>
      <c r="L235" s="835"/>
    </row>
    <row r="236" spans="1:12" s="804" customFormat="1" ht="20.100000000000001" customHeight="1">
      <c r="A236" s="947"/>
      <c r="B236" s="949"/>
      <c r="C236" s="809" t="s">
        <v>408</v>
      </c>
      <c r="D236" s="809">
        <v>29</v>
      </c>
      <c r="E236" s="809">
        <v>84</v>
      </c>
      <c r="F236" s="809" t="s">
        <v>1</v>
      </c>
      <c r="G236" s="809">
        <v>207.3</v>
      </c>
      <c r="H236" s="819">
        <v>207.3</v>
      </c>
      <c r="I236" s="809" t="s">
        <v>23</v>
      </c>
      <c r="J236" s="809" t="s">
        <v>442</v>
      </c>
      <c r="K236" s="809" t="s">
        <v>457</v>
      </c>
      <c r="L236" s="835"/>
    </row>
    <row r="237" spans="1:12" s="804" customFormat="1" ht="20.100000000000001" customHeight="1">
      <c r="A237" s="947"/>
      <c r="B237" s="949"/>
      <c r="C237" s="809" t="s">
        <v>408</v>
      </c>
      <c r="D237" s="809">
        <v>28</v>
      </c>
      <c r="E237" s="809">
        <v>53</v>
      </c>
      <c r="F237" s="809" t="s">
        <v>251</v>
      </c>
      <c r="G237" s="809">
        <v>263</v>
      </c>
      <c r="H237" s="819">
        <v>263</v>
      </c>
      <c r="I237" s="809" t="s">
        <v>23</v>
      </c>
      <c r="J237" s="809" t="s">
        <v>442</v>
      </c>
      <c r="K237" s="809" t="s">
        <v>458</v>
      </c>
      <c r="L237" s="835"/>
    </row>
    <row r="238" spans="1:12" s="804" customFormat="1" ht="20.100000000000001" customHeight="1">
      <c r="A238" s="947"/>
      <c r="B238" s="949"/>
      <c r="C238" s="809" t="s">
        <v>408</v>
      </c>
      <c r="D238" s="809">
        <v>2</v>
      </c>
      <c r="E238" s="809">
        <v>209</v>
      </c>
      <c r="F238" s="809" t="s">
        <v>3</v>
      </c>
      <c r="G238" s="809">
        <v>7056</v>
      </c>
      <c r="H238" s="819">
        <v>400</v>
      </c>
      <c r="I238" s="809" t="s">
        <v>23</v>
      </c>
      <c r="J238" s="809" t="s">
        <v>442</v>
      </c>
      <c r="K238" s="809" t="s">
        <v>459</v>
      </c>
      <c r="L238" s="835"/>
    </row>
    <row r="239" spans="1:12" s="804" customFormat="1" ht="20.100000000000001" customHeight="1">
      <c r="A239" s="809">
        <v>21</v>
      </c>
      <c r="B239" s="813" t="s">
        <v>372</v>
      </c>
      <c r="C239" s="809" t="s">
        <v>410</v>
      </c>
      <c r="D239" s="809">
        <v>4</v>
      </c>
      <c r="E239" s="809"/>
      <c r="F239" s="809" t="s">
        <v>11</v>
      </c>
      <c r="G239" s="809">
        <v>382</v>
      </c>
      <c r="H239" s="819">
        <v>382</v>
      </c>
      <c r="I239" s="809" t="s">
        <v>23</v>
      </c>
      <c r="J239" s="809" t="s">
        <v>443</v>
      </c>
      <c r="K239" s="809" t="s">
        <v>460</v>
      </c>
      <c r="L239" s="846"/>
    </row>
    <row r="240" spans="1:12" s="804" customFormat="1" ht="20.100000000000001" customHeight="1">
      <c r="A240" s="809">
        <v>22</v>
      </c>
      <c r="B240" s="813" t="s">
        <v>373</v>
      </c>
      <c r="C240" s="809" t="s">
        <v>410</v>
      </c>
      <c r="D240" s="809">
        <v>2</v>
      </c>
      <c r="E240" s="809">
        <v>102</v>
      </c>
      <c r="F240" s="809" t="s">
        <v>3</v>
      </c>
      <c r="G240" s="809">
        <v>18421</v>
      </c>
      <c r="H240" s="819">
        <v>400</v>
      </c>
      <c r="I240" s="809" t="s">
        <v>23</v>
      </c>
      <c r="J240" s="809" t="s">
        <v>443</v>
      </c>
      <c r="K240" s="809" t="s">
        <v>461</v>
      </c>
      <c r="L240" s="846"/>
    </row>
    <row r="241" spans="1:12" s="804" customFormat="1" ht="20.100000000000001" customHeight="1">
      <c r="A241" s="809">
        <v>23</v>
      </c>
      <c r="B241" s="813" t="s">
        <v>374</v>
      </c>
      <c r="C241" s="809" t="s">
        <v>410</v>
      </c>
      <c r="D241" s="809">
        <v>32</v>
      </c>
      <c r="E241" s="809">
        <v>223</v>
      </c>
      <c r="F241" s="809" t="s">
        <v>31</v>
      </c>
      <c r="G241" s="809">
        <v>170.6</v>
      </c>
      <c r="H241" s="819">
        <v>400</v>
      </c>
      <c r="I241" s="809" t="s">
        <v>23</v>
      </c>
      <c r="J241" s="809" t="s">
        <v>443</v>
      </c>
      <c r="K241" s="809"/>
      <c r="L241" s="846"/>
    </row>
    <row r="242" spans="1:12" s="804" customFormat="1" ht="20.100000000000001" customHeight="1">
      <c r="A242" s="809">
        <v>24</v>
      </c>
      <c r="B242" s="813" t="s">
        <v>375</v>
      </c>
      <c r="C242" s="809" t="s">
        <v>410</v>
      </c>
      <c r="D242" s="809">
        <v>32</v>
      </c>
      <c r="E242" s="809">
        <v>224</v>
      </c>
      <c r="F242" s="809" t="s">
        <v>31</v>
      </c>
      <c r="G242" s="809">
        <v>170.7</v>
      </c>
      <c r="H242" s="819">
        <v>400</v>
      </c>
      <c r="I242" s="809" t="s">
        <v>23</v>
      </c>
      <c r="J242" s="809" t="s">
        <v>443</v>
      </c>
      <c r="K242" s="809" t="s">
        <v>462</v>
      </c>
      <c r="L242" s="846"/>
    </row>
    <row r="243" spans="1:12" s="804" customFormat="1" ht="20.100000000000001" customHeight="1">
      <c r="A243" s="809">
        <v>25</v>
      </c>
      <c r="B243" s="813" t="s">
        <v>376</v>
      </c>
      <c r="C243" s="809" t="s">
        <v>410</v>
      </c>
      <c r="D243" s="809">
        <v>32</v>
      </c>
      <c r="E243" s="809">
        <v>215</v>
      </c>
      <c r="F243" s="809" t="s">
        <v>31</v>
      </c>
      <c r="G243" s="809">
        <v>640</v>
      </c>
      <c r="H243" s="819">
        <v>640</v>
      </c>
      <c r="I243" s="809" t="s">
        <v>23</v>
      </c>
      <c r="J243" s="809" t="s">
        <v>443</v>
      </c>
      <c r="K243" s="809" t="s">
        <v>463</v>
      </c>
      <c r="L243" s="835"/>
    </row>
    <row r="244" spans="1:12" s="804" customFormat="1" ht="20.100000000000001" customHeight="1">
      <c r="A244" s="809">
        <v>26</v>
      </c>
      <c r="B244" s="813" t="s">
        <v>377</v>
      </c>
      <c r="C244" s="809" t="s">
        <v>410</v>
      </c>
      <c r="D244" s="809">
        <v>32</v>
      </c>
      <c r="E244" s="809">
        <v>193</v>
      </c>
      <c r="F244" s="809" t="s">
        <v>31</v>
      </c>
      <c r="G244" s="809">
        <v>388.9</v>
      </c>
      <c r="H244" s="819">
        <v>388.9</v>
      </c>
      <c r="I244" s="809" t="s">
        <v>23</v>
      </c>
      <c r="J244" s="809" t="s">
        <v>443</v>
      </c>
      <c r="K244" s="809" t="s">
        <v>464</v>
      </c>
      <c r="L244" s="846"/>
    </row>
    <row r="245" spans="1:12" s="804" customFormat="1" ht="20.100000000000001" customHeight="1">
      <c r="A245" s="809">
        <v>27</v>
      </c>
      <c r="B245" s="813" t="s">
        <v>378</v>
      </c>
      <c r="C245" s="809" t="s">
        <v>410</v>
      </c>
      <c r="D245" s="809">
        <v>32</v>
      </c>
      <c r="E245" s="809">
        <v>175</v>
      </c>
      <c r="F245" s="809" t="s">
        <v>11</v>
      </c>
      <c r="G245" s="809">
        <v>1984.7</v>
      </c>
      <c r="H245" s="819">
        <v>400</v>
      </c>
      <c r="I245" s="809" t="s">
        <v>23</v>
      </c>
      <c r="J245" s="809" t="s">
        <v>443</v>
      </c>
      <c r="K245" s="809"/>
      <c r="L245" s="835"/>
    </row>
    <row r="246" spans="1:12" s="804" customFormat="1" ht="20.100000000000001" customHeight="1">
      <c r="A246" s="809">
        <v>28</v>
      </c>
      <c r="B246" s="813" t="s">
        <v>379</v>
      </c>
      <c r="C246" s="809" t="s">
        <v>410</v>
      </c>
      <c r="D246" s="809">
        <v>23</v>
      </c>
      <c r="E246" s="809">
        <v>55</v>
      </c>
      <c r="F246" s="809" t="s">
        <v>31</v>
      </c>
      <c r="G246" s="809">
        <v>681.3</v>
      </c>
      <c r="H246" s="819">
        <v>681.3</v>
      </c>
      <c r="I246" s="809" t="s">
        <v>23</v>
      </c>
      <c r="J246" s="809" t="s">
        <v>443</v>
      </c>
      <c r="K246" s="809" t="s">
        <v>465</v>
      </c>
      <c r="L246" s="835"/>
    </row>
    <row r="247" spans="1:12" s="804" customFormat="1" ht="20.100000000000001" customHeight="1">
      <c r="A247" s="809">
        <v>29</v>
      </c>
      <c r="B247" s="813" t="s">
        <v>380</v>
      </c>
      <c r="C247" s="809" t="s">
        <v>410</v>
      </c>
      <c r="D247" s="947">
        <v>2</v>
      </c>
      <c r="E247" s="947">
        <v>220</v>
      </c>
      <c r="F247" s="809" t="s">
        <v>3</v>
      </c>
      <c r="G247" s="809">
        <v>6766</v>
      </c>
      <c r="H247" s="819">
        <v>400</v>
      </c>
      <c r="I247" s="809" t="s">
        <v>23</v>
      </c>
      <c r="J247" s="809" t="s">
        <v>443</v>
      </c>
      <c r="K247" s="809"/>
      <c r="L247" s="846"/>
    </row>
    <row r="248" spans="1:12" s="804" customFormat="1" ht="20.100000000000001" customHeight="1">
      <c r="A248" s="809">
        <v>30</v>
      </c>
      <c r="B248" s="813" t="s">
        <v>381</v>
      </c>
      <c r="C248" s="809" t="s">
        <v>410</v>
      </c>
      <c r="D248" s="947"/>
      <c r="E248" s="947"/>
      <c r="F248" s="809" t="s">
        <v>3</v>
      </c>
      <c r="G248" s="809">
        <v>7878</v>
      </c>
      <c r="H248" s="819">
        <v>400</v>
      </c>
      <c r="I248" s="809" t="s">
        <v>23</v>
      </c>
      <c r="J248" s="809" t="s">
        <v>443</v>
      </c>
      <c r="K248" s="809"/>
      <c r="L248" s="846"/>
    </row>
    <row r="249" spans="1:12" s="804" customFormat="1" ht="20.100000000000001" customHeight="1">
      <c r="A249" s="809">
        <v>31</v>
      </c>
      <c r="B249" s="813" t="s">
        <v>382</v>
      </c>
      <c r="C249" s="809" t="s">
        <v>410</v>
      </c>
      <c r="D249" s="809">
        <v>2</v>
      </c>
      <c r="E249" s="809">
        <v>405</v>
      </c>
      <c r="F249" s="809" t="s">
        <v>3</v>
      </c>
      <c r="G249" s="809">
        <v>9319</v>
      </c>
      <c r="H249" s="819">
        <v>400</v>
      </c>
      <c r="I249" s="809" t="s">
        <v>23</v>
      </c>
      <c r="J249" s="809" t="s">
        <v>443</v>
      </c>
      <c r="K249" s="809" t="s">
        <v>466</v>
      </c>
      <c r="L249" s="846"/>
    </row>
    <row r="250" spans="1:12" s="804" customFormat="1" ht="20.100000000000001" customHeight="1">
      <c r="A250" s="809">
        <v>32</v>
      </c>
      <c r="B250" s="813" t="s">
        <v>383</v>
      </c>
      <c r="C250" s="809" t="s">
        <v>411</v>
      </c>
      <c r="D250" s="809">
        <v>52</v>
      </c>
      <c r="E250" s="809">
        <v>192</v>
      </c>
      <c r="F250" s="809" t="s">
        <v>1</v>
      </c>
      <c r="G250" s="809">
        <v>223.1</v>
      </c>
      <c r="H250" s="819">
        <v>223.1</v>
      </c>
      <c r="I250" s="809" t="s">
        <v>23</v>
      </c>
      <c r="J250" s="809" t="s">
        <v>444</v>
      </c>
      <c r="K250" s="809" t="s">
        <v>467</v>
      </c>
      <c r="L250" s="846"/>
    </row>
    <row r="251" spans="1:12" s="804" customFormat="1" ht="20.100000000000001" customHeight="1">
      <c r="A251" s="809">
        <v>33</v>
      </c>
      <c r="B251" s="813" t="s">
        <v>384</v>
      </c>
      <c r="C251" s="809" t="s">
        <v>411</v>
      </c>
      <c r="D251" s="809">
        <v>58</v>
      </c>
      <c r="E251" s="809">
        <v>119</v>
      </c>
      <c r="F251" s="809" t="s">
        <v>1</v>
      </c>
      <c r="G251" s="809">
        <v>230.9</v>
      </c>
      <c r="H251" s="819">
        <v>230.9</v>
      </c>
      <c r="I251" s="809" t="s">
        <v>23</v>
      </c>
      <c r="J251" s="809" t="s">
        <v>444</v>
      </c>
      <c r="K251" s="809" t="s">
        <v>468</v>
      </c>
      <c r="L251" s="846"/>
    </row>
    <row r="252" spans="1:12" s="804" customFormat="1" ht="20.100000000000001" customHeight="1">
      <c r="A252" s="809">
        <v>34</v>
      </c>
      <c r="B252" s="813" t="s">
        <v>385</v>
      </c>
      <c r="C252" s="809" t="s">
        <v>412</v>
      </c>
      <c r="D252" s="809">
        <v>1</v>
      </c>
      <c r="E252" s="809">
        <v>74</v>
      </c>
      <c r="F252" s="809" t="s">
        <v>3</v>
      </c>
      <c r="G252" s="809">
        <v>34321</v>
      </c>
      <c r="H252" s="819">
        <v>1200</v>
      </c>
      <c r="I252" s="809" t="s">
        <v>23</v>
      </c>
      <c r="J252" s="809" t="s">
        <v>445</v>
      </c>
      <c r="K252" s="809"/>
      <c r="L252" s="846"/>
    </row>
    <row r="253" spans="1:12" s="804" customFormat="1" ht="20.100000000000001" customHeight="1">
      <c r="A253" s="809">
        <v>35</v>
      </c>
      <c r="B253" s="813" t="s">
        <v>415</v>
      </c>
      <c r="C253" s="809" t="s">
        <v>412</v>
      </c>
      <c r="D253" s="809">
        <v>1</v>
      </c>
      <c r="E253" s="809">
        <v>151</v>
      </c>
      <c r="F253" s="809" t="s">
        <v>3</v>
      </c>
      <c r="G253" s="809">
        <v>26693</v>
      </c>
      <c r="H253" s="819">
        <v>800</v>
      </c>
      <c r="I253" s="809" t="s">
        <v>23</v>
      </c>
      <c r="J253" s="809" t="s">
        <v>445</v>
      </c>
      <c r="K253" s="809"/>
      <c r="L253" s="846"/>
    </row>
    <row r="254" spans="1:12" s="804" customFormat="1" ht="20.100000000000001" customHeight="1">
      <c r="A254" s="809">
        <v>36</v>
      </c>
      <c r="B254" s="813" t="s">
        <v>386</v>
      </c>
      <c r="C254" s="809" t="s">
        <v>412</v>
      </c>
      <c r="D254" s="809">
        <v>14</v>
      </c>
      <c r="E254" s="809">
        <v>115</v>
      </c>
      <c r="F254" s="809" t="s">
        <v>1</v>
      </c>
      <c r="G254" s="809">
        <v>967.2</v>
      </c>
      <c r="H254" s="819">
        <v>967.2</v>
      </c>
      <c r="I254" s="809" t="s">
        <v>23</v>
      </c>
      <c r="J254" s="809" t="s">
        <v>445</v>
      </c>
      <c r="K254" s="809"/>
      <c r="L254" s="846"/>
    </row>
    <row r="255" spans="1:12" s="804" customFormat="1" ht="20.100000000000001" customHeight="1">
      <c r="A255" s="809">
        <v>37</v>
      </c>
      <c r="B255" s="813" t="s">
        <v>387</v>
      </c>
      <c r="C255" s="809" t="s">
        <v>412</v>
      </c>
      <c r="D255" s="809">
        <v>1</v>
      </c>
      <c r="E255" s="809">
        <v>132</v>
      </c>
      <c r="F255" s="809" t="s">
        <v>3</v>
      </c>
      <c r="G255" s="809">
        <v>13501</v>
      </c>
      <c r="H255" s="819">
        <v>800</v>
      </c>
      <c r="I255" s="809" t="s">
        <v>23</v>
      </c>
      <c r="J255" s="809" t="s">
        <v>445</v>
      </c>
      <c r="K255" s="809"/>
      <c r="L255" s="846"/>
    </row>
    <row r="256" spans="1:12" s="804" customFormat="1" ht="20.100000000000001" customHeight="1">
      <c r="A256" s="809">
        <v>38</v>
      </c>
      <c r="B256" s="813" t="s">
        <v>416</v>
      </c>
      <c r="C256" s="809" t="s">
        <v>412</v>
      </c>
      <c r="D256" s="809">
        <v>1</v>
      </c>
      <c r="E256" s="809">
        <v>135</v>
      </c>
      <c r="F256" s="809" t="s">
        <v>3</v>
      </c>
      <c r="G256" s="809">
        <v>108575</v>
      </c>
      <c r="H256" s="819">
        <v>500</v>
      </c>
      <c r="I256" s="809" t="s">
        <v>23</v>
      </c>
      <c r="J256" s="809" t="s">
        <v>445</v>
      </c>
      <c r="K256" s="809"/>
      <c r="L256" s="846"/>
    </row>
    <row r="257" spans="1:12" s="804" customFormat="1" ht="20.100000000000001" customHeight="1">
      <c r="A257" s="947">
        <v>39</v>
      </c>
      <c r="B257" s="949" t="s">
        <v>388</v>
      </c>
      <c r="C257" s="947" t="s">
        <v>417</v>
      </c>
      <c r="D257" s="947">
        <v>8</v>
      </c>
      <c r="E257" s="809">
        <v>398</v>
      </c>
      <c r="F257" s="809" t="s">
        <v>3</v>
      </c>
      <c r="G257" s="809" t="s">
        <v>426</v>
      </c>
      <c r="H257" s="819">
        <v>382.2</v>
      </c>
      <c r="I257" s="809" t="s">
        <v>23</v>
      </c>
      <c r="J257" s="809" t="s">
        <v>446</v>
      </c>
      <c r="K257" s="809" t="s">
        <v>469</v>
      </c>
      <c r="L257" s="846"/>
    </row>
    <row r="258" spans="1:12" s="804" customFormat="1" ht="20.100000000000001" customHeight="1">
      <c r="A258" s="947"/>
      <c r="B258" s="949"/>
      <c r="C258" s="947"/>
      <c r="D258" s="947"/>
      <c r="E258" s="809">
        <v>403</v>
      </c>
      <c r="F258" s="809" t="s">
        <v>3</v>
      </c>
      <c r="G258" s="809" t="s">
        <v>427</v>
      </c>
      <c r="H258" s="819">
        <v>469</v>
      </c>
      <c r="I258" s="809" t="s">
        <v>23</v>
      </c>
      <c r="J258" s="809" t="s">
        <v>446</v>
      </c>
      <c r="K258" s="809" t="s">
        <v>470</v>
      </c>
      <c r="L258" s="846"/>
    </row>
    <row r="259" spans="1:12" s="804" customFormat="1" ht="20.100000000000001" customHeight="1">
      <c r="A259" s="809">
        <v>40</v>
      </c>
      <c r="B259" s="813" t="s">
        <v>389</v>
      </c>
      <c r="C259" s="809" t="s">
        <v>413</v>
      </c>
      <c r="D259" s="809">
        <v>1</v>
      </c>
      <c r="E259" s="809">
        <v>246</v>
      </c>
      <c r="F259" s="809" t="s">
        <v>3</v>
      </c>
      <c r="G259" s="809">
        <v>33774</v>
      </c>
      <c r="H259" s="819">
        <v>400</v>
      </c>
      <c r="I259" s="809" t="s">
        <v>23</v>
      </c>
      <c r="J259" s="809" t="s">
        <v>447</v>
      </c>
      <c r="K259" s="809" t="s">
        <v>471</v>
      </c>
      <c r="L259" s="835"/>
    </row>
    <row r="260" spans="1:12" s="804" customFormat="1" ht="20.100000000000001" customHeight="1">
      <c r="A260" s="809">
        <v>41</v>
      </c>
      <c r="B260" s="813" t="s">
        <v>390</v>
      </c>
      <c r="C260" s="809" t="s">
        <v>413</v>
      </c>
      <c r="D260" s="809">
        <v>1</v>
      </c>
      <c r="E260" s="809">
        <v>342</v>
      </c>
      <c r="F260" s="809" t="s">
        <v>3</v>
      </c>
      <c r="G260" s="809">
        <v>22822</v>
      </c>
      <c r="H260" s="819">
        <v>400</v>
      </c>
      <c r="I260" s="809" t="s">
        <v>23</v>
      </c>
      <c r="J260" s="809" t="s">
        <v>447</v>
      </c>
      <c r="K260" s="809" t="s">
        <v>472</v>
      </c>
      <c r="L260" s="835"/>
    </row>
    <row r="261" spans="1:12" s="804" customFormat="1" ht="20.100000000000001" customHeight="1">
      <c r="A261" s="809">
        <v>42</v>
      </c>
      <c r="B261" s="813" t="s">
        <v>125</v>
      </c>
      <c r="C261" s="809" t="s">
        <v>413</v>
      </c>
      <c r="D261" s="809">
        <v>19</v>
      </c>
      <c r="E261" s="809">
        <v>72</v>
      </c>
      <c r="F261" s="809" t="s">
        <v>11</v>
      </c>
      <c r="G261" s="809">
        <v>439.1</v>
      </c>
      <c r="H261" s="819">
        <v>400</v>
      </c>
      <c r="I261" s="809" t="s">
        <v>23</v>
      </c>
      <c r="J261" s="809" t="s">
        <v>447</v>
      </c>
      <c r="K261" s="809" t="s">
        <v>473</v>
      </c>
      <c r="L261" s="835"/>
    </row>
    <row r="262" spans="1:12" s="804" customFormat="1" ht="20.100000000000001" customHeight="1">
      <c r="A262" s="947">
        <v>43</v>
      </c>
      <c r="B262" s="949" t="s">
        <v>391</v>
      </c>
      <c r="C262" s="947" t="s">
        <v>413</v>
      </c>
      <c r="D262" s="809">
        <v>20</v>
      </c>
      <c r="E262" s="809">
        <v>104</v>
      </c>
      <c r="F262" s="809" t="s">
        <v>11</v>
      </c>
      <c r="G262" s="809" t="s">
        <v>429</v>
      </c>
      <c r="H262" s="819">
        <v>230</v>
      </c>
      <c r="I262" s="809" t="s">
        <v>23</v>
      </c>
      <c r="J262" s="809" t="s">
        <v>447</v>
      </c>
      <c r="K262" s="809" t="s">
        <v>474</v>
      </c>
      <c r="L262" s="835"/>
    </row>
    <row r="263" spans="1:12" s="804" customFormat="1" ht="20.100000000000001" customHeight="1">
      <c r="A263" s="947"/>
      <c r="B263" s="949"/>
      <c r="C263" s="947"/>
      <c r="D263" s="809">
        <v>19</v>
      </c>
      <c r="E263" s="809">
        <v>20</v>
      </c>
      <c r="F263" s="809" t="s">
        <v>11</v>
      </c>
      <c r="G263" s="809" t="s">
        <v>430</v>
      </c>
      <c r="H263" s="819">
        <v>190</v>
      </c>
      <c r="I263" s="809" t="s">
        <v>23</v>
      </c>
      <c r="J263" s="809" t="s">
        <v>447</v>
      </c>
      <c r="K263" s="809" t="s">
        <v>475</v>
      </c>
      <c r="L263" s="835"/>
    </row>
    <row r="264" spans="1:12" s="804" customFormat="1" ht="20.100000000000001" customHeight="1">
      <c r="A264" s="947">
        <v>44</v>
      </c>
      <c r="B264" s="949" t="s">
        <v>105</v>
      </c>
      <c r="C264" s="947" t="s">
        <v>413</v>
      </c>
      <c r="D264" s="947">
        <v>20</v>
      </c>
      <c r="E264" s="809">
        <v>9</v>
      </c>
      <c r="F264" s="809" t="s">
        <v>31</v>
      </c>
      <c r="G264" s="809">
        <v>1379.2</v>
      </c>
      <c r="H264" s="819">
        <v>400</v>
      </c>
      <c r="I264" s="809" t="s">
        <v>23</v>
      </c>
      <c r="J264" s="809" t="s">
        <v>447</v>
      </c>
      <c r="K264" s="809" t="s">
        <v>476</v>
      </c>
      <c r="L264" s="835"/>
    </row>
    <row r="265" spans="1:12" s="804" customFormat="1" ht="20.100000000000001" customHeight="1">
      <c r="A265" s="947"/>
      <c r="B265" s="949"/>
      <c r="C265" s="947"/>
      <c r="D265" s="947"/>
      <c r="E265" s="809">
        <v>3</v>
      </c>
      <c r="F265" s="809" t="s">
        <v>31</v>
      </c>
      <c r="G265" s="809">
        <v>463.4</v>
      </c>
      <c r="H265" s="819">
        <v>300</v>
      </c>
      <c r="I265" s="809" t="s">
        <v>23</v>
      </c>
      <c r="J265" s="809" t="s">
        <v>447</v>
      </c>
      <c r="K265" s="809" t="s">
        <v>477</v>
      </c>
      <c r="L265" s="835"/>
    </row>
    <row r="266" spans="1:12" s="804" customFormat="1" ht="20.100000000000001" customHeight="1">
      <c r="A266" s="947">
        <v>45</v>
      </c>
      <c r="B266" s="949" t="s">
        <v>418</v>
      </c>
      <c r="C266" s="947" t="s">
        <v>413</v>
      </c>
      <c r="D266" s="947">
        <v>19</v>
      </c>
      <c r="E266" s="809">
        <v>261</v>
      </c>
      <c r="F266" s="809" t="s">
        <v>31</v>
      </c>
      <c r="G266" s="809">
        <v>533.70000000000005</v>
      </c>
      <c r="H266" s="819">
        <v>400</v>
      </c>
      <c r="I266" s="809" t="s">
        <v>23</v>
      </c>
      <c r="J266" s="809" t="s">
        <v>447</v>
      </c>
      <c r="K266" s="809" t="s">
        <v>478</v>
      </c>
      <c r="L266" s="835"/>
    </row>
    <row r="267" spans="1:12" s="804" customFormat="1" ht="20.100000000000001" customHeight="1">
      <c r="A267" s="947"/>
      <c r="B267" s="949"/>
      <c r="C267" s="947"/>
      <c r="D267" s="947"/>
      <c r="E267" s="809">
        <v>14</v>
      </c>
      <c r="F267" s="809" t="s">
        <v>11</v>
      </c>
      <c r="G267" s="809">
        <v>1301.8</v>
      </c>
      <c r="H267" s="819">
        <v>400</v>
      </c>
      <c r="I267" s="809" t="s">
        <v>23</v>
      </c>
      <c r="J267" s="809" t="s">
        <v>447</v>
      </c>
      <c r="K267" s="809" t="s">
        <v>479</v>
      </c>
      <c r="L267" s="835"/>
    </row>
    <row r="268" spans="1:12" s="804" customFormat="1" ht="20.100000000000001" customHeight="1">
      <c r="A268" s="947">
        <v>46</v>
      </c>
      <c r="B268" s="949" t="s">
        <v>392</v>
      </c>
      <c r="C268" s="809" t="s">
        <v>413</v>
      </c>
      <c r="D268" s="809">
        <v>19</v>
      </c>
      <c r="E268" s="809">
        <v>1</v>
      </c>
      <c r="F268" s="809" t="s">
        <v>31</v>
      </c>
      <c r="G268" s="809">
        <v>997.3</v>
      </c>
      <c r="H268" s="819">
        <v>400</v>
      </c>
      <c r="I268" s="809" t="s">
        <v>23</v>
      </c>
      <c r="J268" s="809" t="s">
        <v>447</v>
      </c>
      <c r="K268" s="809" t="s">
        <v>480</v>
      </c>
      <c r="L268" s="835"/>
    </row>
    <row r="269" spans="1:12" s="804" customFormat="1" ht="20.100000000000001" customHeight="1">
      <c r="A269" s="947"/>
      <c r="B269" s="949"/>
      <c r="C269" s="809" t="s">
        <v>413</v>
      </c>
      <c r="D269" s="809">
        <v>18</v>
      </c>
      <c r="E269" s="809">
        <v>99</v>
      </c>
      <c r="F269" s="809" t="s">
        <v>31</v>
      </c>
      <c r="G269" s="809">
        <v>3891.2</v>
      </c>
      <c r="H269" s="819">
        <v>400</v>
      </c>
      <c r="I269" s="809" t="s">
        <v>23</v>
      </c>
      <c r="J269" s="809" t="s">
        <v>447</v>
      </c>
      <c r="K269" s="809" t="s">
        <v>481</v>
      </c>
      <c r="L269" s="846"/>
    </row>
    <row r="270" spans="1:12" s="804" customFormat="1" ht="20.100000000000001" customHeight="1">
      <c r="A270" s="809">
        <v>47</v>
      </c>
      <c r="B270" s="813" t="s">
        <v>419</v>
      </c>
      <c r="C270" s="809" t="s">
        <v>413</v>
      </c>
      <c r="D270" s="809">
        <v>1</v>
      </c>
      <c r="E270" s="809">
        <v>309</v>
      </c>
      <c r="F270" s="809" t="s">
        <v>3</v>
      </c>
      <c r="G270" s="809">
        <v>81241</v>
      </c>
      <c r="H270" s="819">
        <v>400</v>
      </c>
      <c r="I270" s="809" t="s">
        <v>23</v>
      </c>
      <c r="J270" s="809" t="s">
        <v>447</v>
      </c>
      <c r="K270" s="809" t="s">
        <v>482</v>
      </c>
      <c r="L270" s="846"/>
    </row>
    <row r="271" spans="1:12" s="804" customFormat="1" ht="20.100000000000001" customHeight="1">
      <c r="A271" s="809">
        <v>48</v>
      </c>
      <c r="B271" s="813" t="s">
        <v>393</v>
      </c>
      <c r="C271" s="809" t="s">
        <v>413</v>
      </c>
      <c r="D271" s="809">
        <v>1</v>
      </c>
      <c r="E271" s="809">
        <v>309</v>
      </c>
      <c r="F271" s="809" t="s">
        <v>3</v>
      </c>
      <c r="G271" s="809">
        <v>81241</v>
      </c>
      <c r="H271" s="819">
        <v>400</v>
      </c>
      <c r="I271" s="809" t="s">
        <v>23</v>
      </c>
      <c r="J271" s="809" t="s">
        <v>447</v>
      </c>
      <c r="K271" s="809" t="s">
        <v>482</v>
      </c>
      <c r="L271" s="842"/>
    </row>
    <row r="272" spans="1:12" s="804" customFormat="1" ht="20.100000000000001" customHeight="1">
      <c r="A272" s="947">
        <v>49</v>
      </c>
      <c r="B272" s="949" t="s">
        <v>394</v>
      </c>
      <c r="C272" s="947" t="s">
        <v>413</v>
      </c>
      <c r="D272" s="947">
        <v>19</v>
      </c>
      <c r="E272" s="809">
        <v>30</v>
      </c>
      <c r="F272" s="809" t="s">
        <v>31</v>
      </c>
      <c r="G272" s="809">
        <v>217.7</v>
      </c>
      <c r="H272" s="819">
        <v>217.7</v>
      </c>
      <c r="I272" s="809" t="s">
        <v>23</v>
      </c>
      <c r="J272" s="809" t="s">
        <v>447</v>
      </c>
      <c r="K272" s="809" t="s">
        <v>483</v>
      </c>
      <c r="L272" s="846"/>
    </row>
    <row r="273" spans="1:12" s="804" customFormat="1" ht="20.100000000000001" customHeight="1">
      <c r="A273" s="947"/>
      <c r="B273" s="949"/>
      <c r="C273" s="947"/>
      <c r="D273" s="947"/>
      <c r="E273" s="809">
        <v>33</v>
      </c>
      <c r="F273" s="809" t="s">
        <v>31</v>
      </c>
      <c r="G273" s="809" t="s">
        <v>438</v>
      </c>
      <c r="H273" s="819">
        <v>178</v>
      </c>
      <c r="I273" s="809" t="s">
        <v>23</v>
      </c>
      <c r="J273" s="809" t="s">
        <v>447</v>
      </c>
      <c r="K273" s="809" t="s">
        <v>484</v>
      </c>
      <c r="L273" s="846"/>
    </row>
    <row r="274" spans="1:12" s="804" customFormat="1" ht="20.100000000000001" customHeight="1">
      <c r="A274" s="947"/>
      <c r="B274" s="949"/>
      <c r="C274" s="947"/>
      <c r="D274" s="947"/>
      <c r="E274" s="809">
        <v>43</v>
      </c>
      <c r="F274" s="809" t="s">
        <v>31</v>
      </c>
      <c r="G274" s="809">
        <v>257.2</v>
      </c>
      <c r="H274" s="819">
        <v>257</v>
      </c>
      <c r="I274" s="809" t="s">
        <v>23</v>
      </c>
      <c r="J274" s="809" t="s">
        <v>447</v>
      </c>
      <c r="K274" s="809" t="s">
        <v>485</v>
      </c>
      <c r="L274" s="846"/>
    </row>
    <row r="275" spans="1:12" s="804" customFormat="1" ht="20.100000000000001" customHeight="1">
      <c r="A275" s="809">
        <v>50</v>
      </c>
      <c r="B275" s="813" t="s">
        <v>395</v>
      </c>
      <c r="C275" s="809" t="s">
        <v>413</v>
      </c>
      <c r="D275" s="809">
        <v>1</v>
      </c>
      <c r="E275" s="809">
        <v>396</v>
      </c>
      <c r="F275" s="809" t="s">
        <v>3</v>
      </c>
      <c r="G275" s="809">
        <v>18373</v>
      </c>
      <c r="H275" s="819">
        <v>400</v>
      </c>
      <c r="I275" s="809" t="s">
        <v>23</v>
      </c>
      <c r="J275" s="809" t="s">
        <v>447</v>
      </c>
      <c r="K275" s="809" t="s">
        <v>486</v>
      </c>
      <c r="L275" s="846"/>
    </row>
    <row r="276" spans="1:12" s="804" customFormat="1" ht="20.100000000000001" customHeight="1">
      <c r="A276" s="809">
        <v>51</v>
      </c>
      <c r="B276" s="813" t="s">
        <v>420</v>
      </c>
      <c r="C276" s="809" t="s">
        <v>413</v>
      </c>
      <c r="D276" s="809">
        <v>1</v>
      </c>
      <c r="E276" s="809">
        <v>189</v>
      </c>
      <c r="F276" s="809" t="s">
        <v>3</v>
      </c>
      <c r="G276" s="809">
        <v>44950</v>
      </c>
      <c r="H276" s="819">
        <v>400</v>
      </c>
      <c r="I276" s="809" t="s">
        <v>23</v>
      </c>
      <c r="J276" s="809" t="s">
        <v>447</v>
      </c>
      <c r="K276" s="809" t="s">
        <v>487</v>
      </c>
      <c r="L276" s="842"/>
    </row>
    <row r="277" spans="1:12" s="804" customFormat="1" ht="20.100000000000001" customHeight="1">
      <c r="A277" s="809">
        <v>52</v>
      </c>
      <c r="B277" s="813" t="s">
        <v>396</v>
      </c>
      <c r="C277" s="809" t="s">
        <v>413</v>
      </c>
      <c r="D277" s="809">
        <v>19</v>
      </c>
      <c r="E277" s="809">
        <v>48</v>
      </c>
      <c r="F277" s="809" t="s">
        <v>11</v>
      </c>
      <c r="G277" s="809">
        <v>473</v>
      </c>
      <c r="H277" s="819">
        <v>218</v>
      </c>
      <c r="I277" s="809" t="s">
        <v>23</v>
      </c>
      <c r="J277" s="809" t="s">
        <v>447</v>
      </c>
      <c r="K277" s="809" t="s">
        <v>488</v>
      </c>
      <c r="L277" s="842"/>
    </row>
    <row r="278" spans="1:12" s="804" customFormat="1" ht="20.100000000000001" customHeight="1">
      <c r="A278" s="809">
        <v>53</v>
      </c>
      <c r="B278" s="813" t="s">
        <v>421</v>
      </c>
      <c r="C278" s="809" t="s">
        <v>413</v>
      </c>
      <c r="D278" s="809">
        <v>26</v>
      </c>
      <c r="E278" s="809">
        <v>59</v>
      </c>
      <c r="F278" s="809" t="s">
        <v>11</v>
      </c>
      <c r="G278" s="809">
        <v>2709.9</v>
      </c>
      <c r="H278" s="819">
        <v>400</v>
      </c>
      <c r="I278" s="809" t="s">
        <v>23</v>
      </c>
      <c r="J278" s="809" t="s">
        <v>447</v>
      </c>
      <c r="K278" s="809" t="s">
        <v>489</v>
      </c>
      <c r="L278" s="835"/>
    </row>
    <row r="279" spans="1:12" s="804" customFormat="1" ht="20.100000000000001" customHeight="1">
      <c r="A279" s="809">
        <v>54</v>
      </c>
      <c r="B279" s="813" t="s">
        <v>84</v>
      </c>
      <c r="C279" s="809" t="s">
        <v>413</v>
      </c>
      <c r="D279" s="809">
        <v>1</v>
      </c>
      <c r="E279" s="809">
        <v>305</v>
      </c>
      <c r="F279" s="809" t="s">
        <v>3</v>
      </c>
      <c r="G279" s="809">
        <v>35693</v>
      </c>
      <c r="H279" s="819">
        <v>400</v>
      </c>
      <c r="I279" s="809" t="s">
        <v>23</v>
      </c>
      <c r="J279" s="809" t="s">
        <v>447</v>
      </c>
      <c r="K279" s="809" t="s">
        <v>490</v>
      </c>
      <c r="L279" s="835"/>
    </row>
    <row r="280" spans="1:12" s="804" customFormat="1" ht="20.100000000000001" customHeight="1">
      <c r="A280" s="809">
        <v>55</v>
      </c>
      <c r="B280" s="813" t="s">
        <v>397</v>
      </c>
      <c r="C280" s="809" t="s">
        <v>413</v>
      </c>
      <c r="D280" s="809">
        <v>18</v>
      </c>
      <c r="E280" s="809">
        <v>169</v>
      </c>
      <c r="F280" s="809" t="s">
        <v>11</v>
      </c>
      <c r="G280" s="809">
        <v>1257.2</v>
      </c>
      <c r="H280" s="819">
        <v>400</v>
      </c>
      <c r="I280" s="809" t="s">
        <v>23</v>
      </c>
      <c r="J280" s="809" t="s">
        <v>447</v>
      </c>
      <c r="K280" s="809" t="s">
        <v>491</v>
      </c>
      <c r="L280" s="835"/>
    </row>
    <row r="281" spans="1:12" s="804" customFormat="1" ht="20.100000000000001" customHeight="1">
      <c r="A281" s="809">
        <v>56</v>
      </c>
      <c r="B281" s="813" t="s">
        <v>398</v>
      </c>
      <c r="C281" s="809" t="s">
        <v>413</v>
      </c>
      <c r="D281" s="809">
        <v>1</v>
      </c>
      <c r="E281" s="809">
        <v>297</v>
      </c>
      <c r="F281" s="809" t="s">
        <v>3</v>
      </c>
      <c r="G281" s="809">
        <v>90018.4</v>
      </c>
      <c r="H281" s="819">
        <v>400</v>
      </c>
      <c r="I281" s="809" t="s">
        <v>23</v>
      </c>
      <c r="J281" s="809" t="s">
        <v>447</v>
      </c>
      <c r="K281" s="809" t="s">
        <v>492</v>
      </c>
      <c r="L281" s="835"/>
    </row>
    <row r="282" spans="1:12" s="804" customFormat="1" ht="20.100000000000001" customHeight="1">
      <c r="A282" s="809">
        <v>57</v>
      </c>
      <c r="B282" s="813" t="s">
        <v>399</v>
      </c>
      <c r="C282" s="809" t="s">
        <v>413</v>
      </c>
      <c r="D282" s="809">
        <v>19</v>
      </c>
      <c r="E282" s="809">
        <v>3</v>
      </c>
      <c r="F282" s="809" t="s">
        <v>31</v>
      </c>
      <c r="G282" s="809">
        <v>177.9</v>
      </c>
      <c r="H282" s="819">
        <v>177</v>
      </c>
      <c r="I282" s="809" t="s">
        <v>23</v>
      </c>
      <c r="J282" s="809" t="s">
        <v>447</v>
      </c>
      <c r="K282" s="809" t="s">
        <v>493</v>
      </c>
      <c r="L282" s="835"/>
    </row>
    <row r="283" spans="1:12" s="804" customFormat="1" ht="20.100000000000001" customHeight="1">
      <c r="A283" s="809">
        <v>58</v>
      </c>
      <c r="B283" s="813" t="s">
        <v>400</v>
      </c>
      <c r="C283" s="809" t="s">
        <v>413</v>
      </c>
      <c r="D283" s="809">
        <v>17</v>
      </c>
      <c r="E283" s="809">
        <v>4</v>
      </c>
      <c r="F283" s="809" t="s">
        <v>31</v>
      </c>
      <c r="G283" s="809">
        <v>528.9</v>
      </c>
      <c r="H283" s="819">
        <v>300</v>
      </c>
      <c r="I283" s="809" t="s">
        <v>23</v>
      </c>
      <c r="J283" s="809" t="s">
        <v>447</v>
      </c>
      <c r="K283" s="809" t="s">
        <v>494</v>
      </c>
      <c r="L283" s="835"/>
    </row>
    <row r="284" spans="1:12" s="804" customFormat="1" ht="20.100000000000001" customHeight="1">
      <c r="A284" s="809">
        <v>59</v>
      </c>
      <c r="B284" s="813" t="s">
        <v>401</v>
      </c>
      <c r="C284" s="809" t="s">
        <v>413</v>
      </c>
      <c r="D284" s="809">
        <v>1</v>
      </c>
      <c r="E284" s="809">
        <v>181</v>
      </c>
      <c r="F284" s="809" t="s">
        <v>3</v>
      </c>
      <c r="G284" s="809">
        <v>27378</v>
      </c>
      <c r="H284" s="819">
        <v>400</v>
      </c>
      <c r="I284" s="809" t="s">
        <v>23</v>
      </c>
      <c r="J284" s="809" t="s">
        <v>447</v>
      </c>
      <c r="K284" s="809" t="s">
        <v>495</v>
      </c>
      <c r="L284" s="835"/>
    </row>
    <row r="285" spans="1:12" s="804" customFormat="1" ht="20.100000000000001" customHeight="1">
      <c r="A285" s="809">
        <v>60</v>
      </c>
      <c r="B285" s="813" t="s">
        <v>390</v>
      </c>
      <c r="C285" s="809" t="s">
        <v>413</v>
      </c>
      <c r="D285" s="809">
        <v>1</v>
      </c>
      <c r="E285" s="809">
        <v>342</v>
      </c>
      <c r="F285" s="809" t="s">
        <v>3</v>
      </c>
      <c r="G285" s="809">
        <v>22822</v>
      </c>
      <c r="H285" s="819">
        <v>400</v>
      </c>
      <c r="I285" s="809" t="s">
        <v>23</v>
      </c>
      <c r="J285" s="809" t="s">
        <v>447</v>
      </c>
      <c r="K285" s="809" t="s">
        <v>472</v>
      </c>
      <c r="L285" s="835"/>
    </row>
    <row r="286" spans="1:12" s="804" customFormat="1" ht="20.100000000000001" customHeight="1">
      <c r="A286" s="947">
        <v>61</v>
      </c>
      <c r="B286" s="949" t="s">
        <v>402</v>
      </c>
      <c r="C286" s="947" t="s">
        <v>413</v>
      </c>
      <c r="D286" s="947">
        <v>1</v>
      </c>
      <c r="E286" s="809">
        <v>294</v>
      </c>
      <c r="F286" s="809" t="s">
        <v>3</v>
      </c>
      <c r="G286" s="809">
        <v>85063</v>
      </c>
      <c r="H286" s="819">
        <v>400</v>
      </c>
      <c r="I286" s="809" t="s">
        <v>23</v>
      </c>
      <c r="J286" s="809" t="s">
        <v>447</v>
      </c>
      <c r="K286" s="809" t="s">
        <v>496</v>
      </c>
      <c r="L286" s="835"/>
    </row>
    <row r="287" spans="1:12" ht="20.100000000000001" customHeight="1">
      <c r="A287" s="947"/>
      <c r="B287" s="949"/>
      <c r="C287" s="947"/>
      <c r="D287" s="947"/>
      <c r="E287" s="809">
        <v>282</v>
      </c>
      <c r="F287" s="809" t="s">
        <v>3</v>
      </c>
      <c r="G287" s="809">
        <v>33571.599999999999</v>
      </c>
      <c r="H287" s="819">
        <v>400</v>
      </c>
      <c r="I287" s="809" t="s">
        <v>23</v>
      </c>
      <c r="J287" s="809" t="s">
        <v>447</v>
      </c>
      <c r="K287" s="809" t="s">
        <v>497</v>
      </c>
      <c r="L287" s="835"/>
    </row>
    <row r="288" spans="1:12" ht="20.100000000000001" customHeight="1">
      <c r="A288" s="809">
        <v>62</v>
      </c>
      <c r="B288" s="813" t="s">
        <v>403</v>
      </c>
      <c r="C288" s="809" t="s">
        <v>413</v>
      </c>
      <c r="D288" s="809">
        <v>1</v>
      </c>
      <c r="E288" s="809">
        <v>341</v>
      </c>
      <c r="F288" s="809" t="s">
        <v>3</v>
      </c>
      <c r="G288" s="809">
        <v>26411</v>
      </c>
      <c r="H288" s="819">
        <v>400</v>
      </c>
      <c r="I288" s="809" t="s">
        <v>23</v>
      </c>
      <c r="J288" s="809" t="s">
        <v>447</v>
      </c>
      <c r="K288" s="809" t="s">
        <v>498</v>
      </c>
      <c r="L288" s="835"/>
    </row>
    <row r="289" spans="1:12" ht="20.100000000000001" customHeight="1">
      <c r="A289" s="809">
        <v>63</v>
      </c>
      <c r="B289" s="813" t="s">
        <v>403</v>
      </c>
      <c r="C289" s="809" t="s">
        <v>413</v>
      </c>
      <c r="D289" s="809">
        <v>1</v>
      </c>
      <c r="E289" s="809">
        <v>255</v>
      </c>
      <c r="F289" s="809" t="s">
        <v>3</v>
      </c>
      <c r="G289" s="809">
        <v>53558</v>
      </c>
      <c r="H289" s="819">
        <v>400</v>
      </c>
      <c r="I289" s="809" t="s">
        <v>23</v>
      </c>
      <c r="J289" s="809" t="s">
        <v>447</v>
      </c>
      <c r="K289" s="809" t="s">
        <v>499</v>
      </c>
      <c r="L289" s="835"/>
    </row>
    <row r="290" spans="1:12" ht="20.100000000000001" customHeight="1">
      <c r="A290" s="809">
        <v>64</v>
      </c>
      <c r="B290" s="813" t="s">
        <v>422</v>
      </c>
      <c r="C290" s="809" t="s">
        <v>413</v>
      </c>
      <c r="D290" s="809">
        <v>19</v>
      </c>
      <c r="E290" s="809">
        <v>232</v>
      </c>
      <c r="F290" s="809" t="s">
        <v>11</v>
      </c>
      <c r="G290" s="809">
        <v>1749.7</v>
      </c>
      <c r="H290" s="819">
        <v>400</v>
      </c>
      <c r="I290" s="809" t="s">
        <v>23</v>
      </c>
      <c r="J290" s="809" t="s">
        <v>447</v>
      </c>
      <c r="K290" s="809" t="s">
        <v>500</v>
      </c>
      <c r="L290" s="835"/>
    </row>
    <row r="291" spans="1:12" ht="20.100000000000001" customHeight="1">
      <c r="A291" s="809">
        <v>64</v>
      </c>
      <c r="B291" s="813" t="s">
        <v>404</v>
      </c>
      <c r="C291" s="809" t="s">
        <v>413</v>
      </c>
      <c r="D291" s="809">
        <v>1</v>
      </c>
      <c r="E291" s="809">
        <v>526</v>
      </c>
      <c r="F291" s="809" t="s">
        <v>3</v>
      </c>
      <c r="G291" s="809">
        <v>11103</v>
      </c>
      <c r="H291" s="819">
        <v>400</v>
      </c>
      <c r="I291" s="809" t="s">
        <v>23</v>
      </c>
      <c r="J291" s="809" t="s">
        <v>447</v>
      </c>
      <c r="K291" s="809" t="s">
        <v>501</v>
      </c>
      <c r="L291" s="835"/>
    </row>
    <row r="292" spans="1:12" ht="20.100000000000001" customHeight="1">
      <c r="A292" s="809">
        <v>64</v>
      </c>
      <c r="B292" s="813" t="s">
        <v>405</v>
      </c>
      <c r="C292" s="809" t="s">
        <v>413</v>
      </c>
      <c r="D292" s="809">
        <v>1</v>
      </c>
      <c r="E292" s="809">
        <v>521</v>
      </c>
      <c r="F292" s="809" t="s">
        <v>3</v>
      </c>
      <c r="G292" s="809">
        <v>17633</v>
      </c>
      <c r="H292" s="819">
        <v>400</v>
      </c>
      <c r="I292" s="809" t="s">
        <v>23</v>
      </c>
      <c r="J292" s="809" t="s">
        <v>447</v>
      </c>
      <c r="K292" s="809" t="s">
        <v>502</v>
      </c>
      <c r="L292" s="835"/>
    </row>
    <row r="293" spans="1:12" ht="20.100000000000001" customHeight="1">
      <c r="A293" s="809">
        <v>64</v>
      </c>
      <c r="B293" s="813" t="s">
        <v>406</v>
      </c>
      <c r="C293" s="809" t="s">
        <v>413</v>
      </c>
      <c r="D293" s="809">
        <v>19</v>
      </c>
      <c r="E293" s="809">
        <v>42</v>
      </c>
      <c r="F293" s="809" t="s">
        <v>11</v>
      </c>
      <c r="G293" s="809">
        <v>2462.1</v>
      </c>
      <c r="H293" s="819">
        <v>400</v>
      </c>
      <c r="I293" s="809" t="s">
        <v>23</v>
      </c>
      <c r="J293" s="809" t="s">
        <v>447</v>
      </c>
      <c r="K293" s="809" t="s">
        <v>503</v>
      </c>
      <c r="L293" s="835"/>
    </row>
    <row r="294" spans="1:12" ht="20.100000000000001" customHeight="1">
      <c r="A294" s="809">
        <v>64</v>
      </c>
      <c r="B294" s="813" t="s">
        <v>371</v>
      </c>
      <c r="C294" s="809" t="s">
        <v>413</v>
      </c>
      <c r="D294" s="809">
        <v>20</v>
      </c>
      <c r="E294" s="809">
        <v>13</v>
      </c>
      <c r="F294" s="809" t="s">
        <v>31</v>
      </c>
      <c r="G294" s="809">
        <v>430.7</v>
      </c>
      <c r="H294" s="819">
        <v>400</v>
      </c>
      <c r="I294" s="809" t="s">
        <v>23</v>
      </c>
      <c r="J294" s="809" t="s">
        <v>447</v>
      </c>
      <c r="K294" s="809" t="s">
        <v>504</v>
      </c>
      <c r="L294" s="835"/>
    </row>
    <row r="295" spans="1:12" ht="20.100000000000001" customHeight="1">
      <c r="A295" s="809">
        <v>64</v>
      </c>
      <c r="B295" s="813" t="s">
        <v>104</v>
      </c>
      <c r="C295" s="809" t="s">
        <v>423</v>
      </c>
      <c r="D295" s="809">
        <v>20</v>
      </c>
      <c r="E295" s="809">
        <v>106</v>
      </c>
      <c r="F295" s="809" t="s">
        <v>48</v>
      </c>
      <c r="G295" s="809">
        <v>205.6</v>
      </c>
      <c r="H295" s="819">
        <v>205.6</v>
      </c>
      <c r="I295" s="809" t="s">
        <v>23</v>
      </c>
      <c r="J295" s="809" t="s">
        <v>413</v>
      </c>
      <c r="K295" s="809"/>
      <c r="L295" s="835"/>
    </row>
    <row r="296" spans="1:12" ht="20.100000000000001" customHeight="1">
      <c r="A296" s="809">
        <v>64</v>
      </c>
      <c r="B296" s="813" t="s">
        <v>424</v>
      </c>
      <c r="C296" s="809" t="s">
        <v>411</v>
      </c>
      <c r="D296" s="809">
        <v>43</v>
      </c>
      <c r="E296" s="809">
        <v>122</v>
      </c>
      <c r="F296" s="809" t="s">
        <v>251</v>
      </c>
      <c r="G296" s="809">
        <v>288.2</v>
      </c>
      <c r="H296" s="819">
        <v>288.2</v>
      </c>
      <c r="I296" s="809" t="s">
        <v>23</v>
      </c>
      <c r="J296" s="809" t="s">
        <v>411</v>
      </c>
      <c r="K296" s="809"/>
      <c r="L296" s="835"/>
    </row>
    <row r="297" spans="1:12" ht="20.100000000000001" customHeight="1">
      <c r="A297" s="809">
        <v>64</v>
      </c>
      <c r="B297" s="815" t="s">
        <v>357</v>
      </c>
      <c r="C297" s="807" t="s">
        <v>442</v>
      </c>
      <c r="D297" s="807">
        <v>23</v>
      </c>
      <c r="E297" s="807">
        <v>201</v>
      </c>
      <c r="F297" s="807" t="s">
        <v>3</v>
      </c>
      <c r="G297" s="807" t="s">
        <v>1264</v>
      </c>
      <c r="H297" s="840">
        <v>217.6</v>
      </c>
      <c r="I297" s="807" t="s">
        <v>23</v>
      </c>
      <c r="J297" s="807" t="s">
        <v>442</v>
      </c>
      <c r="K297" s="807"/>
      <c r="L297" s="846"/>
    </row>
    <row r="298" spans="1:12" ht="20.100000000000001" customHeight="1">
      <c r="A298" s="809">
        <v>64</v>
      </c>
      <c r="B298" s="815" t="s">
        <v>358</v>
      </c>
      <c r="C298" s="807" t="s">
        <v>442</v>
      </c>
      <c r="D298" s="807">
        <v>23</v>
      </c>
      <c r="E298" s="807">
        <v>202</v>
      </c>
      <c r="F298" s="807" t="s">
        <v>3</v>
      </c>
      <c r="G298" s="807" t="s">
        <v>1265</v>
      </c>
      <c r="H298" s="840">
        <v>398.3</v>
      </c>
      <c r="I298" s="807" t="s">
        <v>23</v>
      </c>
      <c r="J298" s="807" t="s">
        <v>442</v>
      </c>
      <c r="K298" s="807"/>
      <c r="L298" s="846"/>
    </row>
    <row r="299" spans="1:12" ht="20.100000000000001" customHeight="1">
      <c r="A299" s="809">
        <v>64</v>
      </c>
      <c r="B299" s="815" t="s">
        <v>359</v>
      </c>
      <c r="C299" s="807" t="s">
        <v>442</v>
      </c>
      <c r="D299" s="807">
        <v>23</v>
      </c>
      <c r="E299" s="807">
        <v>203</v>
      </c>
      <c r="F299" s="807" t="s">
        <v>3</v>
      </c>
      <c r="G299" s="807" t="s">
        <v>1266</v>
      </c>
      <c r="H299" s="840">
        <v>377.7</v>
      </c>
      <c r="I299" s="807" t="s">
        <v>23</v>
      </c>
      <c r="J299" s="807" t="s">
        <v>442</v>
      </c>
      <c r="K299" s="807"/>
      <c r="L299" s="846"/>
    </row>
    <row r="300" spans="1:12" ht="20.100000000000001" customHeight="1">
      <c r="A300" s="809">
        <v>64</v>
      </c>
      <c r="B300" s="815" t="s">
        <v>360</v>
      </c>
      <c r="C300" s="807" t="s">
        <v>442</v>
      </c>
      <c r="D300" s="807">
        <v>23</v>
      </c>
      <c r="E300" s="807">
        <v>204</v>
      </c>
      <c r="F300" s="807" t="s">
        <v>3</v>
      </c>
      <c r="G300" s="807" t="s">
        <v>1267</v>
      </c>
      <c r="H300" s="840">
        <v>370.3</v>
      </c>
      <c r="I300" s="807" t="s">
        <v>23</v>
      </c>
      <c r="J300" s="807" t="s">
        <v>442</v>
      </c>
      <c r="K300" s="807"/>
      <c r="L300" s="846"/>
    </row>
    <row r="301" spans="1:12" ht="20.100000000000001" customHeight="1">
      <c r="A301" s="809">
        <v>64</v>
      </c>
      <c r="B301" s="815" t="s">
        <v>360</v>
      </c>
      <c r="C301" s="807" t="s">
        <v>442</v>
      </c>
      <c r="D301" s="807">
        <v>23</v>
      </c>
      <c r="E301" s="807">
        <v>198</v>
      </c>
      <c r="F301" s="807" t="s">
        <v>3</v>
      </c>
      <c r="G301" s="807" t="s">
        <v>1268</v>
      </c>
      <c r="H301" s="840">
        <v>712.3</v>
      </c>
      <c r="I301" s="807" t="s">
        <v>23</v>
      </c>
      <c r="J301" s="807" t="s">
        <v>442</v>
      </c>
      <c r="K301" s="807"/>
      <c r="L301" s="846"/>
    </row>
    <row r="302" spans="1:12" ht="20.100000000000001" customHeight="1">
      <c r="A302" s="809">
        <v>64</v>
      </c>
      <c r="B302" s="815" t="s">
        <v>365</v>
      </c>
      <c r="C302" s="807" t="s">
        <v>442</v>
      </c>
      <c r="D302" s="807">
        <v>23</v>
      </c>
      <c r="E302" s="807">
        <v>200</v>
      </c>
      <c r="F302" s="807" t="s">
        <v>3</v>
      </c>
      <c r="G302" s="807" t="s">
        <v>1269</v>
      </c>
      <c r="H302" s="840">
        <v>170.5</v>
      </c>
      <c r="I302" s="807" t="s">
        <v>23</v>
      </c>
      <c r="J302" s="807" t="s">
        <v>442</v>
      </c>
      <c r="K302" s="807"/>
      <c r="L302" s="846"/>
    </row>
    <row r="303" spans="1:12" ht="20.100000000000001" customHeight="1">
      <c r="A303" s="809">
        <v>64</v>
      </c>
      <c r="B303" s="815" t="s">
        <v>361</v>
      </c>
      <c r="C303" s="807" t="s">
        <v>442</v>
      </c>
      <c r="D303" s="807">
        <v>23</v>
      </c>
      <c r="E303" s="807">
        <v>199</v>
      </c>
      <c r="F303" s="807" t="s">
        <v>3</v>
      </c>
      <c r="G303" s="807" t="s">
        <v>1270</v>
      </c>
      <c r="H303" s="840">
        <v>147.1</v>
      </c>
      <c r="I303" s="807" t="s">
        <v>23</v>
      </c>
      <c r="J303" s="807" t="s">
        <v>442</v>
      </c>
      <c r="K303" s="807"/>
      <c r="L303" s="846"/>
    </row>
    <row r="304" spans="1:12" ht="20.100000000000001" customHeight="1">
      <c r="A304" s="809">
        <v>64</v>
      </c>
      <c r="B304" s="815" t="s">
        <v>362</v>
      </c>
      <c r="C304" s="807" t="s">
        <v>442</v>
      </c>
      <c r="D304" s="807">
        <v>23</v>
      </c>
      <c r="E304" s="807">
        <v>205</v>
      </c>
      <c r="F304" s="807" t="s">
        <v>3</v>
      </c>
      <c r="G304" s="807" t="s">
        <v>1271</v>
      </c>
      <c r="H304" s="840">
        <v>616.1</v>
      </c>
      <c r="I304" s="807" t="s">
        <v>23</v>
      </c>
      <c r="J304" s="807" t="s">
        <v>442</v>
      </c>
      <c r="K304" s="807"/>
      <c r="L304" s="846"/>
    </row>
    <row r="305" spans="1:12" ht="20.100000000000001" customHeight="1">
      <c r="A305" s="809">
        <v>64</v>
      </c>
      <c r="B305" s="815" t="s">
        <v>363</v>
      </c>
      <c r="C305" s="807" t="s">
        <v>442</v>
      </c>
      <c r="D305" s="807">
        <v>23</v>
      </c>
      <c r="E305" s="807">
        <v>206</v>
      </c>
      <c r="F305" s="807" t="s">
        <v>3</v>
      </c>
      <c r="G305" s="807" t="s">
        <v>1272</v>
      </c>
      <c r="H305" s="840">
        <v>268.7</v>
      </c>
      <c r="I305" s="807" t="s">
        <v>23</v>
      </c>
      <c r="J305" s="807" t="s">
        <v>442</v>
      </c>
      <c r="K305" s="807"/>
      <c r="L305" s="846"/>
    </row>
    <row r="306" spans="1:12" ht="20.100000000000001" customHeight="1">
      <c r="A306" s="809">
        <v>64</v>
      </c>
      <c r="B306" s="815" t="s">
        <v>388</v>
      </c>
      <c r="C306" s="807" t="s">
        <v>1273</v>
      </c>
      <c r="D306" s="807">
        <v>8</v>
      </c>
      <c r="E306" s="807">
        <v>398</v>
      </c>
      <c r="F306" s="807" t="s">
        <v>3</v>
      </c>
      <c r="G306" s="807" t="s">
        <v>426</v>
      </c>
      <c r="H306" s="840">
        <v>382.2</v>
      </c>
      <c r="I306" s="807" t="s">
        <v>23</v>
      </c>
      <c r="J306" s="807" t="s">
        <v>446</v>
      </c>
      <c r="K306" s="807" t="s">
        <v>1274</v>
      </c>
      <c r="L306" s="846"/>
    </row>
    <row r="307" spans="1:12" ht="20.100000000000001" customHeight="1">
      <c r="A307" s="809">
        <v>64</v>
      </c>
      <c r="B307" s="815" t="s">
        <v>388</v>
      </c>
      <c r="C307" s="807" t="s">
        <v>1273</v>
      </c>
      <c r="D307" s="807">
        <v>8</v>
      </c>
      <c r="E307" s="807">
        <v>403</v>
      </c>
      <c r="F307" s="807" t="s">
        <v>3</v>
      </c>
      <c r="G307" s="807" t="s">
        <v>427</v>
      </c>
      <c r="H307" s="840">
        <v>469</v>
      </c>
      <c r="I307" s="807" t="s">
        <v>23</v>
      </c>
      <c r="J307" s="807" t="s">
        <v>446</v>
      </c>
      <c r="K307" s="807" t="s">
        <v>1275</v>
      </c>
      <c r="L307" s="846"/>
    </row>
    <row r="308" spans="1:12" ht="20.100000000000001" customHeight="1">
      <c r="A308" s="809">
        <v>64</v>
      </c>
      <c r="B308" s="815" t="s">
        <v>356</v>
      </c>
      <c r="C308" s="807" t="s">
        <v>441</v>
      </c>
      <c r="D308" s="807">
        <v>2</v>
      </c>
      <c r="E308" s="807">
        <v>773</v>
      </c>
      <c r="F308" s="807" t="s">
        <v>3</v>
      </c>
      <c r="G308" s="807" t="s">
        <v>1276</v>
      </c>
      <c r="H308" s="840">
        <v>459.6</v>
      </c>
      <c r="I308" s="807" t="s">
        <v>23</v>
      </c>
      <c r="J308" s="807" t="s">
        <v>441</v>
      </c>
      <c r="K308" s="807"/>
      <c r="L308" s="846"/>
    </row>
    <row r="309" spans="1:12" ht="20.100000000000001" customHeight="1">
      <c r="A309" s="809">
        <v>64</v>
      </c>
      <c r="B309" s="815" t="s">
        <v>356</v>
      </c>
      <c r="C309" s="807" t="s">
        <v>441</v>
      </c>
      <c r="D309" s="807">
        <v>2</v>
      </c>
      <c r="E309" s="807">
        <v>775</v>
      </c>
      <c r="F309" s="807" t="s">
        <v>3</v>
      </c>
      <c r="G309" s="807" t="s">
        <v>1277</v>
      </c>
      <c r="H309" s="840">
        <v>884.2</v>
      </c>
      <c r="I309" s="807" t="s">
        <v>23</v>
      </c>
      <c r="J309" s="807" t="s">
        <v>441</v>
      </c>
      <c r="K309" s="807"/>
      <c r="L309" s="846"/>
    </row>
    <row r="310" spans="1:12" s="826" customFormat="1" ht="20.100000000000001" customHeight="1">
      <c r="A310" s="843" t="s">
        <v>1465</v>
      </c>
      <c r="B310" s="833" t="s">
        <v>51</v>
      </c>
      <c r="C310" s="833"/>
      <c r="D310" s="832"/>
      <c r="E310" s="832"/>
      <c r="F310" s="832"/>
      <c r="G310" s="832"/>
      <c r="H310" s="834">
        <f>SUM(H311:H329)</f>
        <v>5109.8999999999996</v>
      </c>
      <c r="I310" s="832"/>
      <c r="J310" s="832"/>
      <c r="K310" s="832"/>
      <c r="L310" s="850"/>
    </row>
    <row r="311" spans="1:12" ht="20.100000000000001" customHeight="1">
      <c r="A311" s="809">
        <v>1</v>
      </c>
      <c r="B311" s="813" t="s">
        <v>24</v>
      </c>
      <c r="C311" s="809" t="s">
        <v>10</v>
      </c>
      <c r="D311" s="809">
        <v>43</v>
      </c>
      <c r="E311" s="809">
        <v>467</v>
      </c>
      <c r="F311" s="809" t="s">
        <v>8</v>
      </c>
      <c r="G311" s="816">
        <v>258.39999999999998</v>
      </c>
      <c r="H311" s="816">
        <v>258.39999999999998</v>
      </c>
      <c r="I311" s="809" t="s">
        <v>23</v>
      </c>
      <c r="J311" s="809" t="s">
        <v>10</v>
      </c>
      <c r="K311" s="809" t="s">
        <v>25</v>
      </c>
      <c r="L311" s="835"/>
    </row>
    <row r="312" spans="1:12" ht="20.100000000000001" customHeight="1">
      <c r="A312" s="809">
        <v>2</v>
      </c>
      <c r="B312" s="813" t="s">
        <v>26</v>
      </c>
      <c r="C312" s="809" t="s">
        <v>2</v>
      </c>
      <c r="D312" s="809">
        <v>42</v>
      </c>
      <c r="E312" s="809">
        <v>415</v>
      </c>
      <c r="F312" s="809" t="s">
        <v>11</v>
      </c>
      <c r="G312" s="816" t="s">
        <v>27</v>
      </c>
      <c r="H312" s="816" t="s">
        <v>27</v>
      </c>
      <c r="I312" s="809" t="s">
        <v>23</v>
      </c>
      <c r="J312" s="809" t="s">
        <v>5</v>
      </c>
      <c r="K312" s="809" t="s">
        <v>28</v>
      </c>
      <c r="L312" s="835"/>
    </row>
    <row r="313" spans="1:12" ht="20.100000000000001" customHeight="1">
      <c r="A313" s="809">
        <v>3</v>
      </c>
      <c r="B313" s="813" t="s">
        <v>47</v>
      </c>
      <c r="C313" s="809" t="s">
        <v>2</v>
      </c>
      <c r="D313" s="809">
        <v>46</v>
      </c>
      <c r="E313" s="809">
        <v>48</v>
      </c>
      <c r="F313" s="809" t="s">
        <v>11</v>
      </c>
      <c r="G313" s="816">
        <v>2876.6</v>
      </c>
      <c r="H313" s="816">
        <v>300</v>
      </c>
      <c r="I313" s="809" t="s">
        <v>23</v>
      </c>
      <c r="J313" s="809" t="s">
        <v>2</v>
      </c>
      <c r="K313" s="809" t="s">
        <v>43</v>
      </c>
      <c r="L313" s="835"/>
    </row>
    <row r="314" spans="1:12" ht="20.100000000000001" customHeight="1">
      <c r="A314" s="809">
        <v>4</v>
      </c>
      <c r="B314" s="813" t="s">
        <v>41</v>
      </c>
      <c r="C314" s="809" t="s">
        <v>2</v>
      </c>
      <c r="D314" s="809">
        <v>47</v>
      </c>
      <c r="E314" s="809">
        <v>136</v>
      </c>
      <c r="F314" s="809" t="s">
        <v>11</v>
      </c>
      <c r="G314" s="816">
        <v>4612.6000000000004</v>
      </c>
      <c r="H314" s="816">
        <v>400</v>
      </c>
      <c r="I314" s="809" t="s">
        <v>23</v>
      </c>
      <c r="J314" s="809" t="s">
        <v>2</v>
      </c>
      <c r="K314" s="809" t="s">
        <v>42</v>
      </c>
      <c r="L314" s="835"/>
    </row>
    <row r="315" spans="1:12" ht="20.100000000000001" customHeight="1">
      <c r="A315" s="809">
        <v>5</v>
      </c>
      <c r="B315" s="813" t="s">
        <v>29</v>
      </c>
      <c r="C315" s="809" t="s">
        <v>2</v>
      </c>
      <c r="D315" s="809">
        <v>43</v>
      </c>
      <c r="E315" s="809">
        <v>417</v>
      </c>
      <c r="F315" s="809" t="s">
        <v>11</v>
      </c>
      <c r="G315" s="816">
        <v>330.2</v>
      </c>
      <c r="H315" s="816">
        <v>330.2</v>
      </c>
      <c r="I315" s="809" t="s">
        <v>23</v>
      </c>
      <c r="J315" s="809" t="s">
        <v>5</v>
      </c>
      <c r="K315" s="809" t="s">
        <v>30</v>
      </c>
      <c r="L315" s="849"/>
    </row>
    <row r="316" spans="1:12" ht="20.100000000000001" customHeight="1">
      <c r="A316" s="809">
        <v>6</v>
      </c>
      <c r="B316" s="813" t="s">
        <v>7</v>
      </c>
      <c r="C316" s="809" t="s">
        <v>2</v>
      </c>
      <c r="D316" s="809">
        <v>38</v>
      </c>
      <c r="E316" s="809">
        <v>846</v>
      </c>
      <c r="F316" s="809" t="s">
        <v>48</v>
      </c>
      <c r="G316" s="816">
        <v>2032.5</v>
      </c>
      <c r="H316" s="816">
        <v>500</v>
      </c>
      <c r="I316" s="809" t="s">
        <v>23</v>
      </c>
      <c r="J316" s="809" t="s">
        <v>2</v>
      </c>
      <c r="K316" s="809" t="s">
        <v>49</v>
      </c>
      <c r="L316" s="849"/>
    </row>
    <row r="317" spans="1:12" ht="20.100000000000001" customHeight="1">
      <c r="A317" s="809">
        <v>7</v>
      </c>
      <c r="B317" s="813" t="s">
        <v>9</v>
      </c>
      <c r="C317" s="809" t="s">
        <v>6</v>
      </c>
      <c r="D317" s="809">
        <v>43</v>
      </c>
      <c r="E317" s="809">
        <v>394</v>
      </c>
      <c r="F317" s="809" t="s">
        <v>31</v>
      </c>
      <c r="G317" s="816">
        <v>300.60000000000002</v>
      </c>
      <c r="H317" s="816">
        <v>300.60000000000002</v>
      </c>
      <c r="I317" s="809" t="s">
        <v>23</v>
      </c>
      <c r="J317" s="809" t="s">
        <v>5</v>
      </c>
      <c r="K317" s="809" t="s">
        <v>32</v>
      </c>
      <c r="L317" s="849"/>
    </row>
    <row r="318" spans="1:12" ht="20.100000000000001" customHeight="1">
      <c r="A318" s="809">
        <v>8</v>
      </c>
      <c r="B318" s="813" t="s">
        <v>34</v>
      </c>
      <c r="C318" s="809" t="s">
        <v>4</v>
      </c>
      <c r="D318" s="809">
        <v>32</v>
      </c>
      <c r="E318" s="809">
        <v>50</v>
      </c>
      <c r="F318" s="809" t="s">
        <v>31</v>
      </c>
      <c r="G318" s="816">
        <v>432.4</v>
      </c>
      <c r="H318" s="816">
        <v>432.4</v>
      </c>
      <c r="I318" s="809" t="s">
        <v>23</v>
      </c>
      <c r="J318" s="809" t="s">
        <v>4</v>
      </c>
      <c r="K318" s="809" t="s">
        <v>33</v>
      </c>
      <c r="L318" s="849"/>
    </row>
    <row r="319" spans="1:12" ht="20.100000000000001" customHeight="1">
      <c r="A319" s="809">
        <v>9</v>
      </c>
      <c r="B319" s="813" t="s">
        <v>35</v>
      </c>
      <c r="C319" s="809" t="s">
        <v>4</v>
      </c>
      <c r="D319" s="809">
        <v>2</v>
      </c>
      <c r="E319" s="809">
        <v>192</v>
      </c>
      <c r="F319" s="809" t="s">
        <v>3</v>
      </c>
      <c r="G319" s="816">
        <v>32738</v>
      </c>
      <c r="H319" s="816">
        <v>500</v>
      </c>
      <c r="I319" s="809" t="s">
        <v>23</v>
      </c>
      <c r="J319" s="809" t="s">
        <v>4</v>
      </c>
      <c r="K319" s="809" t="s">
        <v>36</v>
      </c>
      <c r="L319" s="849"/>
    </row>
    <row r="320" spans="1:12" ht="20.100000000000001" customHeight="1">
      <c r="A320" s="947">
        <v>10</v>
      </c>
      <c r="B320" s="949" t="s">
        <v>37</v>
      </c>
      <c r="C320" s="947" t="s">
        <v>4</v>
      </c>
      <c r="D320" s="809">
        <v>40</v>
      </c>
      <c r="E320" s="809">
        <v>18</v>
      </c>
      <c r="F320" s="809" t="s">
        <v>31</v>
      </c>
      <c r="G320" s="816">
        <v>119</v>
      </c>
      <c r="H320" s="816">
        <v>119</v>
      </c>
      <c r="I320" s="809" t="s">
        <v>23</v>
      </c>
      <c r="J320" s="809" t="s">
        <v>4</v>
      </c>
      <c r="K320" s="809" t="s">
        <v>38</v>
      </c>
      <c r="L320" s="849"/>
    </row>
    <row r="321" spans="1:12" ht="20.100000000000001" customHeight="1">
      <c r="A321" s="947"/>
      <c r="B321" s="949"/>
      <c r="C321" s="947"/>
      <c r="D321" s="809">
        <v>40</v>
      </c>
      <c r="E321" s="809">
        <v>20</v>
      </c>
      <c r="F321" s="809" t="s">
        <v>31</v>
      </c>
      <c r="G321" s="816">
        <v>141.1</v>
      </c>
      <c r="H321" s="816">
        <v>141.1</v>
      </c>
      <c r="I321" s="809" t="s">
        <v>23</v>
      </c>
      <c r="J321" s="809" t="s">
        <v>4</v>
      </c>
      <c r="K321" s="809" t="s">
        <v>38</v>
      </c>
      <c r="L321" s="849"/>
    </row>
    <row r="322" spans="1:12" ht="20.100000000000001" customHeight="1">
      <c r="A322" s="947">
        <v>11</v>
      </c>
      <c r="B322" s="949" t="s">
        <v>39</v>
      </c>
      <c r="C322" s="947" t="s">
        <v>4</v>
      </c>
      <c r="D322" s="809">
        <v>40</v>
      </c>
      <c r="E322" s="809">
        <v>21</v>
      </c>
      <c r="F322" s="809" t="s">
        <v>31</v>
      </c>
      <c r="G322" s="816">
        <v>346.3</v>
      </c>
      <c r="H322" s="816">
        <v>346.3</v>
      </c>
      <c r="I322" s="809" t="s">
        <v>23</v>
      </c>
      <c r="J322" s="809" t="s">
        <v>4</v>
      </c>
      <c r="K322" s="809" t="s">
        <v>40</v>
      </c>
      <c r="L322" s="849"/>
    </row>
    <row r="323" spans="1:12" ht="20.100000000000001" customHeight="1">
      <c r="A323" s="947"/>
      <c r="B323" s="949"/>
      <c r="C323" s="947"/>
      <c r="D323" s="809">
        <v>40</v>
      </c>
      <c r="E323" s="809">
        <v>34</v>
      </c>
      <c r="F323" s="809" t="s">
        <v>31</v>
      </c>
      <c r="G323" s="816">
        <v>149.1</v>
      </c>
      <c r="H323" s="816">
        <v>149.1</v>
      </c>
      <c r="I323" s="809" t="s">
        <v>23</v>
      </c>
      <c r="J323" s="809" t="s">
        <v>4</v>
      </c>
      <c r="K323" s="809" t="s">
        <v>40</v>
      </c>
      <c r="L323" s="849"/>
    </row>
    <row r="324" spans="1:12" ht="20.100000000000001" customHeight="1">
      <c r="A324" s="947"/>
      <c r="B324" s="949"/>
      <c r="C324" s="947"/>
      <c r="D324" s="809">
        <v>40</v>
      </c>
      <c r="E324" s="809">
        <v>35</v>
      </c>
      <c r="F324" s="809" t="s">
        <v>31</v>
      </c>
      <c r="G324" s="816">
        <v>180.7</v>
      </c>
      <c r="H324" s="816">
        <v>180.7</v>
      </c>
      <c r="I324" s="809" t="s">
        <v>23</v>
      </c>
      <c r="J324" s="809" t="s">
        <v>4</v>
      </c>
      <c r="K324" s="809" t="s">
        <v>40</v>
      </c>
      <c r="L324" s="849"/>
    </row>
    <row r="325" spans="1:12" ht="20.100000000000001" customHeight="1">
      <c r="A325" s="809">
        <v>12</v>
      </c>
      <c r="B325" s="813" t="s">
        <v>44</v>
      </c>
      <c r="C325" s="809" t="s">
        <v>4</v>
      </c>
      <c r="D325" s="809">
        <v>32</v>
      </c>
      <c r="E325" s="809">
        <v>55</v>
      </c>
      <c r="F325" s="809" t="s">
        <v>11</v>
      </c>
      <c r="G325" s="816">
        <v>635.9</v>
      </c>
      <c r="H325" s="816">
        <v>300</v>
      </c>
      <c r="I325" s="809" t="s">
        <v>23</v>
      </c>
      <c r="J325" s="809" t="s">
        <v>4</v>
      </c>
      <c r="K325" s="809" t="s">
        <v>45</v>
      </c>
      <c r="L325" s="849"/>
    </row>
    <row r="326" spans="1:12" ht="20.100000000000001" customHeight="1">
      <c r="A326" s="809">
        <v>13</v>
      </c>
      <c r="B326" s="813" t="s">
        <v>54</v>
      </c>
      <c r="C326" s="809" t="s">
        <v>6</v>
      </c>
      <c r="D326" s="809">
        <v>35</v>
      </c>
      <c r="E326" s="809">
        <v>546</v>
      </c>
      <c r="F326" s="809" t="s">
        <v>11</v>
      </c>
      <c r="G326" s="816">
        <v>345.1</v>
      </c>
      <c r="H326" s="816">
        <v>345.1</v>
      </c>
      <c r="I326" s="809" t="s">
        <v>23</v>
      </c>
      <c r="J326" s="809" t="s">
        <v>6</v>
      </c>
      <c r="K326" s="809" t="s">
        <v>55</v>
      </c>
      <c r="L326" s="849"/>
    </row>
    <row r="327" spans="1:12" ht="20.100000000000001" customHeight="1">
      <c r="A327" s="809">
        <v>14</v>
      </c>
      <c r="B327" s="813" t="s">
        <v>77</v>
      </c>
      <c r="C327" s="809" t="s">
        <v>5</v>
      </c>
      <c r="D327" s="809">
        <v>42</v>
      </c>
      <c r="E327" s="809">
        <v>14</v>
      </c>
      <c r="F327" s="809" t="s">
        <v>11</v>
      </c>
      <c r="G327" s="816">
        <v>222</v>
      </c>
      <c r="H327" s="816">
        <v>222</v>
      </c>
      <c r="I327" s="809" t="s">
        <v>23</v>
      </c>
      <c r="J327" s="809" t="s">
        <v>5</v>
      </c>
      <c r="K327" s="809" t="s">
        <v>78</v>
      </c>
      <c r="L327" s="849"/>
    </row>
    <row r="328" spans="1:12" ht="20.100000000000001" customHeight="1">
      <c r="A328" s="809">
        <v>15</v>
      </c>
      <c r="B328" s="813" t="s">
        <v>79</v>
      </c>
      <c r="C328" s="809" t="s">
        <v>5</v>
      </c>
      <c r="D328" s="809">
        <v>42</v>
      </c>
      <c r="E328" s="809">
        <v>385</v>
      </c>
      <c r="F328" s="809" t="s">
        <v>31</v>
      </c>
      <c r="G328" s="816">
        <v>33.6</v>
      </c>
      <c r="H328" s="816">
        <v>33.6</v>
      </c>
      <c r="I328" s="809" t="s">
        <v>23</v>
      </c>
      <c r="J328" s="809" t="s">
        <v>5</v>
      </c>
      <c r="K328" s="809" t="s">
        <v>80</v>
      </c>
      <c r="L328" s="849"/>
    </row>
    <row r="329" spans="1:12" ht="20.100000000000001" customHeight="1">
      <c r="A329" s="809">
        <v>16</v>
      </c>
      <c r="B329" s="813" t="s">
        <v>647</v>
      </c>
      <c r="C329" s="809" t="s">
        <v>10</v>
      </c>
      <c r="D329" s="809">
        <v>38</v>
      </c>
      <c r="E329" s="809">
        <v>882</v>
      </c>
      <c r="F329" s="809" t="s">
        <v>3</v>
      </c>
      <c r="G329" s="809">
        <v>251.4</v>
      </c>
      <c r="H329" s="809">
        <v>251.4</v>
      </c>
      <c r="I329" s="809" t="s">
        <v>23</v>
      </c>
      <c r="J329" s="809" t="s">
        <v>10</v>
      </c>
      <c r="K329" s="809" t="s">
        <v>646</v>
      </c>
      <c r="L329" s="835"/>
    </row>
    <row r="330" spans="1:12" ht="30.75">
      <c r="A330" s="809">
        <v>17</v>
      </c>
      <c r="B330" s="813" t="s">
        <v>24</v>
      </c>
      <c r="C330" s="807" t="s">
        <v>1390</v>
      </c>
      <c r="D330" s="809">
        <v>43</v>
      </c>
      <c r="E330" s="809">
        <v>468</v>
      </c>
      <c r="F330" s="809" t="s">
        <v>1</v>
      </c>
      <c r="G330" s="809">
        <v>76.099999999999994</v>
      </c>
      <c r="H330" s="809">
        <v>76.099999999999994</v>
      </c>
      <c r="I330" s="809" t="s">
        <v>23</v>
      </c>
      <c r="J330" s="807" t="s">
        <v>1391</v>
      </c>
      <c r="K330" s="809" t="s">
        <v>25</v>
      </c>
      <c r="L330" s="835"/>
    </row>
    <row r="331" spans="1:12" ht="30.75">
      <c r="A331" s="809">
        <v>18</v>
      </c>
      <c r="B331" s="813" t="s">
        <v>1392</v>
      </c>
      <c r="C331" s="807" t="s">
        <v>1393</v>
      </c>
      <c r="D331" s="809">
        <v>35</v>
      </c>
      <c r="E331" s="809">
        <v>240</v>
      </c>
      <c r="F331" s="809" t="s">
        <v>1</v>
      </c>
      <c r="G331" s="809">
        <v>319.2</v>
      </c>
      <c r="H331" s="809">
        <v>319.2</v>
      </c>
      <c r="I331" s="809" t="s">
        <v>23</v>
      </c>
      <c r="J331" s="807" t="s">
        <v>1393</v>
      </c>
      <c r="K331" s="809"/>
      <c r="L331" s="835"/>
    </row>
    <row r="332" spans="1:12" ht="20.100000000000001" customHeight="1">
      <c r="A332" s="947">
        <v>19</v>
      </c>
      <c r="B332" s="949" t="s">
        <v>1256</v>
      </c>
      <c r="C332" s="947" t="s">
        <v>10</v>
      </c>
      <c r="D332" s="809">
        <v>46</v>
      </c>
      <c r="E332" s="809">
        <v>25</v>
      </c>
      <c r="F332" s="809" t="s">
        <v>252</v>
      </c>
      <c r="G332" s="816">
        <v>106.5</v>
      </c>
      <c r="H332" s="816">
        <v>106.5</v>
      </c>
      <c r="I332" s="809" t="s">
        <v>11</v>
      </c>
      <c r="J332" s="809" t="s">
        <v>2</v>
      </c>
      <c r="K332" s="809" t="s">
        <v>1257</v>
      </c>
      <c r="L332" s="835"/>
    </row>
    <row r="333" spans="1:12" ht="20.100000000000001" customHeight="1">
      <c r="A333" s="947"/>
      <c r="B333" s="949"/>
      <c r="C333" s="947"/>
      <c r="D333" s="809">
        <v>46</v>
      </c>
      <c r="E333" s="809">
        <v>26</v>
      </c>
      <c r="F333" s="809" t="s">
        <v>252</v>
      </c>
      <c r="G333" s="816">
        <v>357.4</v>
      </c>
      <c r="H333" s="816">
        <v>357.4</v>
      </c>
      <c r="I333" s="809" t="s">
        <v>11</v>
      </c>
      <c r="J333" s="809" t="s">
        <v>2</v>
      </c>
      <c r="K333" s="809"/>
      <c r="L333" s="835"/>
    </row>
    <row r="334" spans="1:12" ht="20.100000000000001" customHeight="1">
      <c r="A334" s="947"/>
      <c r="B334" s="949"/>
      <c r="C334" s="947"/>
      <c r="D334" s="809">
        <v>46</v>
      </c>
      <c r="E334" s="809">
        <v>27</v>
      </c>
      <c r="F334" s="809" t="s">
        <v>252</v>
      </c>
      <c r="G334" s="816">
        <v>102</v>
      </c>
      <c r="H334" s="816">
        <v>102</v>
      </c>
      <c r="I334" s="809" t="s">
        <v>11</v>
      </c>
      <c r="J334" s="809" t="s">
        <v>2</v>
      </c>
      <c r="K334" s="809"/>
      <c r="L334" s="835"/>
    </row>
    <row r="335" spans="1:12" ht="20.100000000000001" customHeight="1">
      <c r="A335" s="947"/>
      <c r="B335" s="949"/>
      <c r="C335" s="947"/>
      <c r="D335" s="809">
        <v>46</v>
      </c>
      <c r="E335" s="809">
        <v>73</v>
      </c>
      <c r="F335" s="809" t="s">
        <v>252</v>
      </c>
      <c r="G335" s="816">
        <v>125.2</v>
      </c>
      <c r="H335" s="816">
        <v>125.2</v>
      </c>
      <c r="I335" s="809" t="s">
        <v>11</v>
      </c>
      <c r="J335" s="809" t="s">
        <v>2</v>
      </c>
      <c r="K335" s="809"/>
      <c r="L335" s="835"/>
    </row>
    <row r="336" spans="1:12" ht="20.100000000000001" customHeight="1">
      <c r="A336" s="947"/>
      <c r="B336" s="949"/>
      <c r="C336" s="947"/>
      <c r="D336" s="809">
        <v>46</v>
      </c>
      <c r="E336" s="809">
        <v>14</v>
      </c>
      <c r="F336" s="809" t="s">
        <v>252</v>
      </c>
      <c r="G336" s="816">
        <v>178.5</v>
      </c>
      <c r="H336" s="816">
        <v>178.5</v>
      </c>
      <c r="I336" s="809" t="s">
        <v>11</v>
      </c>
      <c r="J336" s="809" t="s">
        <v>2</v>
      </c>
      <c r="K336" s="809" t="s">
        <v>1258</v>
      </c>
      <c r="L336" s="849"/>
    </row>
    <row r="337" spans="1:12" ht="20.100000000000001" customHeight="1">
      <c r="A337" s="947"/>
      <c r="B337" s="949"/>
      <c r="C337" s="947"/>
      <c r="D337" s="809">
        <v>46</v>
      </c>
      <c r="E337" s="809">
        <v>23</v>
      </c>
      <c r="F337" s="809" t="s">
        <v>252</v>
      </c>
      <c r="G337" s="816">
        <v>34.299999999999997</v>
      </c>
      <c r="H337" s="816">
        <v>34.299999999999997</v>
      </c>
      <c r="I337" s="809" t="s">
        <v>11</v>
      </c>
      <c r="J337" s="809" t="s">
        <v>2</v>
      </c>
      <c r="K337" s="809"/>
      <c r="L337" s="849"/>
    </row>
    <row r="338" spans="1:12" ht="20.100000000000001" customHeight="1">
      <c r="A338" s="947"/>
      <c r="B338" s="949"/>
      <c r="C338" s="947"/>
      <c r="D338" s="809">
        <v>46</v>
      </c>
      <c r="E338" s="809">
        <v>24</v>
      </c>
      <c r="F338" s="809" t="s">
        <v>252</v>
      </c>
      <c r="G338" s="816">
        <v>101.8</v>
      </c>
      <c r="H338" s="816">
        <v>101.8</v>
      </c>
      <c r="I338" s="809" t="s">
        <v>11</v>
      </c>
      <c r="J338" s="809" t="s">
        <v>2</v>
      </c>
      <c r="K338" s="809"/>
      <c r="L338" s="849"/>
    </row>
    <row r="339" spans="1:12" ht="20.100000000000001" customHeight="1">
      <c r="A339" s="947"/>
      <c r="B339" s="949"/>
      <c r="C339" s="947"/>
      <c r="D339" s="809">
        <v>46</v>
      </c>
      <c r="E339" s="809">
        <v>75</v>
      </c>
      <c r="F339" s="809" t="s">
        <v>252</v>
      </c>
      <c r="G339" s="816">
        <v>115.5</v>
      </c>
      <c r="H339" s="816">
        <v>115.5</v>
      </c>
      <c r="I339" s="809" t="s">
        <v>11</v>
      </c>
      <c r="J339" s="809" t="s">
        <v>2</v>
      </c>
      <c r="K339" s="809"/>
      <c r="L339" s="849"/>
    </row>
    <row r="340" spans="1:12" ht="20.100000000000001" customHeight="1">
      <c r="A340" s="947"/>
      <c r="B340" s="949"/>
      <c r="C340" s="947"/>
      <c r="D340" s="809">
        <v>46</v>
      </c>
      <c r="E340" s="809">
        <v>77</v>
      </c>
      <c r="F340" s="809" t="s">
        <v>252</v>
      </c>
      <c r="G340" s="816">
        <v>108.3</v>
      </c>
      <c r="H340" s="816">
        <v>108.3</v>
      </c>
      <c r="I340" s="809" t="s">
        <v>11</v>
      </c>
      <c r="J340" s="809" t="s">
        <v>2</v>
      </c>
      <c r="K340" s="809" t="s">
        <v>1259</v>
      </c>
      <c r="L340" s="849"/>
    </row>
    <row r="341" spans="1:12" ht="20.100000000000001" customHeight="1">
      <c r="A341" s="947"/>
      <c r="B341" s="949"/>
      <c r="C341" s="947"/>
      <c r="D341" s="809">
        <v>46</v>
      </c>
      <c r="E341" s="809">
        <v>564</v>
      </c>
      <c r="F341" s="809" t="s">
        <v>252</v>
      </c>
      <c r="G341" s="816">
        <v>147.6</v>
      </c>
      <c r="H341" s="816">
        <v>147.6</v>
      </c>
      <c r="I341" s="809" t="s">
        <v>11</v>
      </c>
      <c r="J341" s="809" t="s">
        <v>2</v>
      </c>
      <c r="K341" s="809"/>
      <c r="L341" s="849"/>
    </row>
    <row r="342" spans="1:12" ht="20.100000000000001" customHeight="1">
      <c r="A342" s="947"/>
      <c r="B342" s="949"/>
      <c r="C342" s="947"/>
      <c r="D342" s="809">
        <v>46</v>
      </c>
      <c r="E342" s="809">
        <v>74</v>
      </c>
      <c r="F342" s="809" t="s">
        <v>252</v>
      </c>
      <c r="G342" s="816">
        <v>167.4</v>
      </c>
      <c r="H342" s="816">
        <v>167.4</v>
      </c>
      <c r="I342" s="809" t="s">
        <v>11</v>
      </c>
      <c r="J342" s="809" t="s">
        <v>2</v>
      </c>
      <c r="K342" s="809"/>
      <c r="L342" s="849"/>
    </row>
    <row r="343" spans="1:12" ht="20.100000000000001" customHeight="1">
      <c r="A343" s="947"/>
      <c r="B343" s="949"/>
      <c r="C343" s="947"/>
      <c r="D343" s="809">
        <v>46</v>
      </c>
      <c r="E343" s="809">
        <v>76</v>
      </c>
      <c r="F343" s="809" t="s">
        <v>252</v>
      </c>
      <c r="G343" s="816">
        <v>95.7</v>
      </c>
      <c r="H343" s="816">
        <v>95.7</v>
      </c>
      <c r="I343" s="809" t="s">
        <v>11</v>
      </c>
      <c r="J343" s="809" t="s">
        <v>2</v>
      </c>
      <c r="K343" s="809"/>
      <c r="L343" s="849"/>
    </row>
    <row r="344" spans="1:12" ht="20.100000000000001" customHeight="1">
      <c r="A344" s="809">
        <v>20</v>
      </c>
      <c r="B344" s="813" t="s">
        <v>35</v>
      </c>
      <c r="C344" s="809" t="s">
        <v>10</v>
      </c>
      <c r="D344" s="809">
        <v>53</v>
      </c>
      <c r="E344" s="809">
        <v>27</v>
      </c>
      <c r="F344" s="809" t="s">
        <v>506</v>
      </c>
      <c r="G344" s="816">
        <v>2471.1</v>
      </c>
      <c r="H344" s="816">
        <v>2471.1</v>
      </c>
      <c r="I344" s="809" t="s">
        <v>11</v>
      </c>
      <c r="J344" s="809" t="s">
        <v>10</v>
      </c>
      <c r="K344" s="809" t="s">
        <v>507</v>
      </c>
      <c r="L344" s="849"/>
    </row>
    <row r="345" spans="1:12" ht="20.100000000000001" customHeight="1">
      <c r="A345" s="843" t="s">
        <v>1466</v>
      </c>
      <c r="B345" s="830" t="s">
        <v>58</v>
      </c>
      <c r="C345" s="830"/>
      <c r="D345" s="813"/>
      <c r="E345" s="813"/>
      <c r="F345" s="809"/>
      <c r="G345" s="816">
        <f>SUM(G346:G358)</f>
        <v>3504.7000000000003</v>
      </c>
      <c r="H345" s="816">
        <f>SUM(H346:H358)</f>
        <v>2003.3000000000002</v>
      </c>
      <c r="I345" s="809"/>
      <c r="J345" s="809"/>
      <c r="K345" s="809"/>
      <c r="L345" s="846"/>
    </row>
    <row r="346" spans="1:12" ht="20.100000000000001" customHeight="1">
      <c r="A346" s="809">
        <v>1</v>
      </c>
      <c r="B346" s="813" t="s">
        <v>59</v>
      </c>
      <c r="C346" s="809" t="s">
        <v>72</v>
      </c>
      <c r="D346" s="809">
        <v>58</v>
      </c>
      <c r="E346" s="809">
        <v>76</v>
      </c>
      <c r="F346" s="809" t="s">
        <v>48</v>
      </c>
      <c r="G346" s="816">
        <v>107.3</v>
      </c>
      <c r="H346" s="816">
        <v>107.3</v>
      </c>
      <c r="I346" s="809" t="s">
        <v>23</v>
      </c>
      <c r="J346" s="809" t="s">
        <v>72</v>
      </c>
      <c r="K346" s="809"/>
      <c r="L346" s="849"/>
    </row>
    <row r="347" spans="1:12" ht="20.100000000000001" customHeight="1">
      <c r="A347" s="809">
        <v>2</v>
      </c>
      <c r="B347" s="813" t="s">
        <v>60</v>
      </c>
      <c r="C347" s="809" t="s">
        <v>74</v>
      </c>
      <c r="D347" s="809">
        <v>58</v>
      </c>
      <c r="E347" s="809">
        <v>86</v>
      </c>
      <c r="F347" s="809" t="s">
        <v>8</v>
      </c>
      <c r="G347" s="816">
        <v>123.7</v>
      </c>
      <c r="H347" s="816">
        <v>123.7</v>
      </c>
      <c r="I347" s="809" t="s">
        <v>23</v>
      </c>
      <c r="J347" s="809" t="s">
        <v>72</v>
      </c>
      <c r="K347" s="809"/>
      <c r="L347" s="849"/>
    </row>
    <row r="348" spans="1:12" ht="20.100000000000001" customHeight="1">
      <c r="A348" s="809">
        <v>3</v>
      </c>
      <c r="B348" s="813" t="s">
        <v>61</v>
      </c>
      <c r="C348" s="809" t="s">
        <v>74</v>
      </c>
      <c r="D348" s="809">
        <v>58</v>
      </c>
      <c r="E348" s="809">
        <v>101</v>
      </c>
      <c r="F348" s="809" t="s">
        <v>48</v>
      </c>
      <c r="G348" s="816">
        <v>142.80000000000001</v>
      </c>
      <c r="H348" s="816">
        <v>142.80000000000001</v>
      </c>
      <c r="I348" s="809" t="s">
        <v>23</v>
      </c>
      <c r="J348" s="809" t="s">
        <v>72</v>
      </c>
      <c r="K348" s="809"/>
      <c r="L348" s="849"/>
    </row>
    <row r="349" spans="1:12" ht="20.100000000000001" customHeight="1">
      <c r="A349" s="809">
        <v>4</v>
      </c>
      <c r="B349" s="813" t="s">
        <v>62</v>
      </c>
      <c r="C349" s="809" t="s">
        <v>72</v>
      </c>
      <c r="D349" s="809">
        <v>58</v>
      </c>
      <c r="E349" s="809">
        <v>87</v>
      </c>
      <c r="F349" s="809" t="s">
        <v>48</v>
      </c>
      <c r="G349" s="816" t="s">
        <v>76</v>
      </c>
      <c r="H349" s="816" t="s">
        <v>76</v>
      </c>
      <c r="I349" s="809" t="s">
        <v>23</v>
      </c>
      <c r="J349" s="809" t="s">
        <v>72</v>
      </c>
      <c r="K349" s="809"/>
      <c r="L349" s="849"/>
    </row>
    <row r="350" spans="1:12" ht="20.100000000000001" customHeight="1">
      <c r="A350" s="809">
        <v>5</v>
      </c>
      <c r="B350" s="813" t="s">
        <v>63</v>
      </c>
      <c r="C350" s="809" t="s">
        <v>72</v>
      </c>
      <c r="D350" s="809">
        <v>58</v>
      </c>
      <c r="E350" s="809">
        <v>88</v>
      </c>
      <c r="F350" s="809" t="s">
        <v>48</v>
      </c>
      <c r="G350" s="816">
        <v>165.3</v>
      </c>
      <c r="H350" s="816">
        <v>165.3</v>
      </c>
      <c r="I350" s="809" t="s">
        <v>23</v>
      </c>
      <c r="J350" s="809" t="s">
        <v>72</v>
      </c>
      <c r="K350" s="809"/>
      <c r="L350" s="849"/>
    </row>
    <row r="351" spans="1:12" ht="20.100000000000001" customHeight="1">
      <c r="A351" s="809">
        <v>6</v>
      </c>
      <c r="B351" s="813" t="s">
        <v>64</v>
      </c>
      <c r="C351" s="809" t="s">
        <v>73</v>
      </c>
      <c r="D351" s="809">
        <v>58</v>
      </c>
      <c r="E351" s="809">
        <v>89</v>
      </c>
      <c r="F351" s="809" t="s">
        <v>48</v>
      </c>
      <c r="G351" s="816">
        <v>108.9</v>
      </c>
      <c r="H351" s="816">
        <v>108.9</v>
      </c>
      <c r="I351" s="809" t="s">
        <v>23</v>
      </c>
      <c r="J351" s="809" t="s">
        <v>72</v>
      </c>
      <c r="K351" s="809"/>
      <c r="L351" s="849"/>
    </row>
    <row r="352" spans="1:12" ht="20.100000000000001" customHeight="1">
      <c r="A352" s="809">
        <v>7</v>
      </c>
      <c r="B352" s="813" t="s">
        <v>65</v>
      </c>
      <c r="C352" s="809" t="s">
        <v>75</v>
      </c>
      <c r="D352" s="809">
        <v>58</v>
      </c>
      <c r="E352" s="809">
        <v>90</v>
      </c>
      <c r="F352" s="809" t="s">
        <v>48</v>
      </c>
      <c r="G352" s="816">
        <v>102.6</v>
      </c>
      <c r="H352" s="816">
        <v>102.6</v>
      </c>
      <c r="I352" s="809" t="s">
        <v>23</v>
      </c>
      <c r="J352" s="809" t="s">
        <v>72</v>
      </c>
      <c r="K352" s="809"/>
      <c r="L352" s="849"/>
    </row>
    <row r="353" spans="1:12" ht="20.100000000000001" customHeight="1">
      <c r="A353" s="809">
        <v>8</v>
      </c>
      <c r="B353" s="813" t="s">
        <v>66</v>
      </c>
      <c r="C353" s="809" t="s">
        <v>72</v>
      </c>
      <c r="D353" s="809">
        <v>58</v>
      </c>
      <c r="E353" s="809">
        <v>91</v>
      </c>
      <c r="F353" s="809" t="s">
        <v>48</v>
      </c>
      <c r="G353" s="816">
        <v>115.3</v>
      </c>
      <c r="H353" s="816">
        <v>115.3</v>
      </c>
      <c r="I353" s="809" t="s">
        <v>23</v>
      </c>
      <c r="J353" s="809" t="s">
        <v>72</v>
      </c>
      <c r="K353" s="809"/>
      <c r="L353" s="849"/>
    </row>
    <row r="354" spans="1:12" ht="20.100000000000001" customHeight="1">
      <c r="A354" s="809">
        <v>9</v>
      </c>
      <c r="B354" s="813" t="s">
        <v>67</v>
      </c>
      <c r="C354" s="809" t="s">
        <v>72</v>
      </c>
      <c r="D354" s="809">
        <v>58</v>
      </c>
      <c r="E354" s="809">
        <v>95</v>
      </c>
      <c r="F354" s="809" t="s">
        <v>48</v>
      </c>
      <c r="G354" s="816">
        <v>244.8</v>
      </c>
      <c r="H354" s="816">
        <v>244.8</v>
      </c>
      <c r="I354" s="809" t="s">
        <v>23</v>
      </c>
      <c r="J354" s="809" t="s">
        <v>72</v>
      </c>
      <c r="K354" s="809"/>
      <c r="L354" s="849"/>
    </row>
    <row r="355" spans="1:12" ht="20.100000000000001" customHeight="1">
      <c r="A355" s="809">
        <v>10</v>
      </c>
      <c r="B355" s="813" t="s">
        <v>68</v>
      </c>
      <c r="C355" s="809" t="s">
        <v>74</v>
      </c>
      <c r="D355" s="809">
        <v>58</v>
      </c>
      <c r="E355" s="809">
        <v>121</v>
      </c>
      <c r="F355" s="809" t="s">
        <v>8</v>
      </c>
      <c r="G355" s="816">
        <v>139.69999999999999</v>
      </c>
      <c r="H355" s="816">
        <v>139.69999999999999</v>
      </c>
      <c r="I355" s="809" t="s">
        <v>23</v>
      </c>
      <c r="J355" s="809" t="s">
        <v>72</v>
      </c>
      <c r="K355" s="809"/>
      <c r="L355" s="849"/>
    </row>
    <row r="356" spans="1:12" ht="20.100000000000001" customHeight="1">
      <c r="A356" s="809">
        <v>11</v>
      </c>
      <c r="B356" s="813" t="s">
        <v>69</v>
      </c>
      <c r="C356" s="809" t="s">
        <v>74</v>
      </c>
      <c r="D356" s="809">
        <v>58</v>
      </c>
      <c r="E356" s="809">
        <v>97</v>
      </c>
      <c r="F356" s="809" t="s">
        <v>8</v>
      </c>
      <c r="G356" s="816">
        <v>150.9</v>
      </c>
      <c r="H356" s="816">
        <v>150.9</v>
      </c>
      <c r="I356" s="809" t="s">
        <v>23</v>
      </c>
      <c r="J356" s="809" t="s">
        <v>72</v>
      </c>
      <c r="K356" s="809"/>
      <c r="L356" s="849"/>
    </row>
    <row r="357" spans="1:12" ht="20.100000000000001" customHeight="1">
      <c r="A357" s="809">
        <v>12</v>
      </c>
      <c r="B357" s="813" t="s">
        <v>70</v>
      </c>
      <c r="C357" s="809" t="s">
        <v>72</v>
      </c>
      <c r="D357" s="809">
        <v>58</v>
      </c>
      <c r="E357" s="809">
        <v>113</v>
      </c>
      <c r="F357" s="809" t="s">
        <v>8</v>
      </c>
      <c r="G357" s="816">
        <v>202</v>
      </c>
      <c r="H357" s="816">
        <v>202</v>
      </c>
      <c r="I357" s="809" t="s">
        <v>23</v>
      </c>
      <c r="J357" s="809" t="s">
        <v>72</v>
      </c>
      <c r="K357" s="809"/>
      <c r="L357" s="849"/>
    </row>
    <row r="358" spans="1:12" ht="20.100000000000001" customHeight="1">
      <c r="A358" s="809">
        <v>13</v>
      </c>
      <c r="B358" s="813" t="s">
        <v>71</v>
      </c>
      <c r="C358" s="809" t="s">
        <v>72</v>
      </c>
      <c r="D358" s="809">
        <v>58</v>
      </c>
      <c r="E358" s="809">
        <v>156</v>
      </c>
      <c r="F358" s="809" t="s">
        <v>48</v>
      </c>
      <c r="G358" s="816">
        <v>1901.4</v>
      </c>
      <c r="H358" s="816">
        <v>400</v>
      </c>
      <c r="I358" s="809" t="s">
        <v>23</v>
      </c>
      <c r="J358" s="809" t="s">
        <v>72</v>
      </c>
      <c r="K358" s="809"/>
      <c r="L358" s="849"/>
    </row>
    <row r="359" spans="1:12" s="826" customFormat="1" ht="20.100000000000001" customHeight="1">
      <c r="A359" s="843" t="s">
        <v>1467</v>
      </c>
      <c r="B359" s="830" t="s">
        <v>94</v>
      </c>
      <c r="C359" s="830"/>
      <c r="D359" s="830"/>
      <c r="E359" s="830"/>
      <c r="F359" s="827"/>
      <c r="G359" s="829"/>
      <c r="H359" s="831">
        <f>SUM(H360:H580)</f>
        <v>101438.39999999998</v>
      </c>
      <c r="I359" s="827"/>
      <c r="J359" s="827"/>
      <c r="K359" s="827"/>
      <c r="L359" s="822"/>
    </row>
    <row r="360" spans="1:12" ht="20.100000000000001" customHeight="1">
      <c r="A360" s="809">
        <v>1</v>
      </c>
      <c r="B360" s="813" t="s">
        <v>95</v>
      </c>
      <c r="C360" s="809" t="s">
        <v>96</v>
      </c>
      <c r="D360" s="807">
        <v>202</v>
      </c>
      <c r="E360" s="807">
        <v>1</v>
      </c>
      <c r="F360" s="811" t="s">
        <v>255</v>
      </c>
      <c r="G360" s="811" t="s">
        <v>8</v>
      </c>
      <c r="H360" s="811" t="s">
        <v>255</v>
      </c>
      <c r="I360" s="811" t="s">
        <v>256</v>
      </c>
      <c r="J360" s="811" t="s">
        <v>257</v>
      </c>
      <c r="K360" s="820"/>
      <c r="L360" s="846"/>
    </row>
    <row r="361" spans="1:12" ht="20.100000000000001" customHeight="1">
      <c r="A361" s="809">
        <v>2</v>
      </c>
      <c r="B361" s="813" t="s">
        <v>95</v>
      </c>
      <c r="C361" s="809" t="s">
        <v>96</v>
      </c>
      <c r="D361" s="807">
        <v>202</v>
      </c>
      <c r="E361" s="807">
        <v>40</v>
      </c>
      <c r="F361" s="818">
        <v>453.8</v>
      </c>
      <c r="G361" s="811" t="s">
        <v>8</v>
      </c>
      <c r="H361" s="818">
        <v>453.8</v>
      </c>
      <c r="I361" s="811" t="s">
        <v>256</v>
      </c>
      <c r="J361" s="811" t="s">
        <v>257</v>
      </c>
      <c r="K361" s="820"/>
      <c r="L361" s="846"/>
    </row>
    <row r="362" spans="1:12" ht="20.100000000000001" customHeight="1">
      <c r="A362" s="809">
        <v>3</v>
      </c>
      <c r="B362" s="813" t="s">
        <v>95</v>
      </c>
      <c r="C362" s="809" t="s">
        <v>96</v>
      </c>
      <c r="D362" s="807">
        <v>203</v>
      </c>
      <c r="E362" s="807">
        <v>62</v>
      </c>
      <c r="F362" s="818">
        <v>1604.4</v>
      </c>
      <c r="G362" s="811" t="s">
        <v>11</v>
      </c>
      <c r="H362" s="818">
        <v>1179.4000000000001</v>
      </c>
      <c r="I362" s="811" t="s">
        <v>256</v>
      </c>
      <c r="J362" s="811" t="s">
        <v>257</v>
      </c>
      <c r="K362" s="820"/>
      <c r="L362" s="846"/>
    </row>
    <row r="363" spans="1:12" ht="20.100000000000001" customHeight="1">
      <c r="A363" s="809">
        <v>4</v>
      </c>
      <c r="B363" s="813" t="s">
        <v>95</v>
      </c>
      <c r="C363" s="809" t="s">
        <v>96</v>
      </c>
      <c r="D363" s="807">
        <v>202</v>
      </c>
      <c r="E363" s="807">
        <v>34</v>
      </c>
      <c r="F363" s="818">
        <v>1057.7</v>
      </c>
      <c r="G363" s="811" t="s">
        <v>48</v>
      </c>
      <c r="H363" s="818">
        <v>1057.7</v>
      </c>
      <c r="I363" s="811" t="s">
        <v>256</v>
      </c>
      <c r="J363" s="811" t="s">
        <v>257</v>
      </c>
      <c r="K363" s="820"/>
      <c r="L363" s="846"/>
    </row>
    <row r="364" spans="1:12" ht="20.100000000000001" customHeight="1">
      <c r="A364" s="809">
        <v>5</v>
      </c>
      <c r="B364" s="813" t="s">
        <v>95</v>
      </c>
      <c r="C364" s="809" t="s">
        <v>96</v>
      </c>
      <c r="D364" s="807">
        <v>3</v>
      </c>
      <c r="E364" s="809">
        <v>1137</v>
      </c>
      <c r="F364" s="818">
        <v>76134.899999999994</v>
      </c>
      <c r="G364" s="811" t="s">
        <v>3</v>
      </c>
      <c r="H364" s="811">
        <v>500</v>
      </c>
      <c r="I364" s="811" t="s">
        <v>256</v>
      </c>
      <c r="J364" s="811" t="s">
        <v>257</v>
      </c>
      <c r="K364" s="820"/>
      <c r="L364" s="846"/>
    </row>
    <row r="365" spans="1:12" ht="20.100000000000001" customHeight="1">
      <c r="A365" s="809">
        <v>6</v>
      </c>
      <c r="B365" s="813" t="s">
        <v>97</v>
      </c>
      <c r="C365" s="809" t="s">
        <v>96</v>
      </c>
      <c r="D365" s="807">
        <v>3</v>
      </c>
      <c r="E365" s="809">
        <v>1148</v>
      </c>
      <c r="F365" s="818">
        <v>7764</v>
      </c>
      <c r="G365" s="811" t="s">
        <v>3</v>
      </c>
      <c r="H365" s="811">
        <v>500</v>
      </c>
      <c r="I365" s="811" t="s">
        <v>256</v>
      </c>
      <c r="J365" s="811" t="s">
        <v>257</v>
      </c>
      <c r="K365" s="820"/>
      <c r="L365" s="846"/>
    </row>
    <row r="366" spans="1:12" ht="20.100000000000001" customHeight="1">
      <c r="A366" s="809">
        <v>7</v>
      </c>
      <c r="B366" s="813" t="s">
        <v>98</v>
      </c>
      <c r="C366" s="809" t="s">
        <v>96</v>
      </c>
      <c r="D366" s="807">
        <v>3</v>
      </c>
      <c r="E366" s="807">
        <v>1149</v>
      </c>
      <c r="F366" s="818">
        <v>6232.3</v>
      </c>
      <c r="G366" s="811" t="s">
        <v>3</v>
      </c>
      <c r="H366" s="811">
        <v>500</v>
      </c>
      <c r="I366" s="811" t="s">
        <v>256</v>
      </c>
      <c r="J366" s="811" t="s">
        <v>257</v>
      </c>
      <c r="K366" s="820" t="s">
        <v>258</v>
      </c>
      <c r="L366" s="846"/>
    </row>
    <row r="367" spans="1:12" ht="20.100000000000001" customHeight="1">
      <c r="A367" s="809">
        <v>8</v>
      </c>
      <c r="B367" s="813" t="s">
        <v>99</v>
      </c>
      <c r="C367" s="809" t="s">
        <v>96</v>
      </c>
      <c r="D367" s="807">
        <v>201</v>
      </c>
      <c r="E367" s="807">
        <v>74</v>
      </c>
      <c r="F367" s="818" t="s">
        <v>259</v>
      </c>
      <c r="G367" s="811" t="s">
        <v>248</v>
      </c>
      <c r="H367" s="818" t="s">
        <v>259</v>
      </c>
      <c r="I367" s="811" t="s">
        <v>256</v>
      </c>
      <c r="J367" s="811" t="s">
        <v>257</v>
      </c>
      <c r="K367" s="820" t="s">
        <v>260</v>
      </c>
      <c r="L367" s="846"/>
    </row>
    <row r="368" spans="1:12" ht="20.100000000000001" customHeight="1">
      <c r="A368" s="809">
        <v>9</v>
      </c>
      <c r="B368" s="813" t="s">
        <v>100</v>
      </c>
      <c r="C368" s="809" t="s">
        <v>96</v>
      </c>
      <c r="D368" s="807">
        <v>200</v>
      </c>
      <c r="E368" s="807">
        <v>1</v>
      </c>
      <c r="F368" s="818" t="s">
        <v>261</v>
      </c>
      <c r="G368" s="811" t="s">
        <v>48</v>
      </c>
      <c r="H368" s="818" t="s">
        <v>261</v>
      </c>
      <c r="I368" s="811" t="s">
        <v>256</v>
      </c>
      <c r="J368" s="811" t="s">
        <v>257</v>
      </c>
      <c r="K368" s="820" t="s">
        <v>262</v>
      </c>
      <c r="L368" s="846"/>
    </row>
    <row r="369" spans="1:12" ht="20.100000000000001" customHeight="1">
      <c r="A369" s="809">
        <v>10</v>
      </c>
      <c r="B369" s="813" t="s">
        <v>100</v>
      </c>
      <c r="C369" s="809" t="s">
        <v>96</v>
      </c>
      <c r="D369" s="807">
        <v>200</v>
      </c>
      <c r="E369" s="807">
        <v>2</v>
      </c>
      <c r="F369" s="818">
        <v>995.2</v>
      </c>
      <c r="G369" s="811" t="s">
        <v>48</v>
      </c>
      <c r="H369" s="818">
        <v>995.2</v>
      </c>
      <c r="I369" s="811" t="s">
        <v>256</v>
      </c>
      <c r="J369" s="811" t="s">
        <v>257</v>
      </c>
      <c r="K369" s="820" t="s">
        <v>263</v>
      </c>
      <c r="L369" s="846"/>
    </row>
    <row r="370" spans="1:12" ht="20.100000000000001" customHeight="1">
      <c r="A370" s="809">
        <v>11</v>
      </c>
      <c r="B370" s="813" t="s">
        <v>101</v>
      </c>
      <c r="C370" s="809" t="s">
        <v>96</v>
      </c>
      <c r="D370" s="807">
        <v>173</v>
      </c>
      <c r="E370" s="807">
        <v>56</v>
      </c>
      <c r="F370" s="818">
        <v>329</v>
      </c>
      <c r="G370" s="811" t="s">
        <v>48</v>
      </c>
      <c r="H370" s="818">
        <v>329</v>
      </c>
      <c r="I370" s="811" t="s">
        <v>256</v>
      </c>
      <c r="J370" s="811" t="s">
        <v>257</v>
      </c>
      <c r="K370" s="820" t="s">
        <v>264</v>
      </c>
      <c r="L370" s="846"/>
    </row>
    <row r="371" spans="1:12" ht="20.100000000000001" customHeight="1">
      <c r="A371" s="809">
        <v>12</v>
      </c>
      <c r="B371" s="813" t="s">
        <v>102</v>
      </c>
      <c r="C371" s="809" t="s">
        <v>96</v>
      </c>
      <c r="D371" s="807">
        <v>197</v>
      </c>
      <c r="E371" s="807">
        <v>1</v>
      </c>
      <c r="F371" s="818">
        <v>501.9</v>
      </c>
      <c r="G371" s="811" t="s">
        <v>48</v>
      </c>
      <c r="H371" s="818">
        <v>501.9</v>
      </c>
      <c r="I371" s="811" t="s">
        <v>256</v>
      </c>
      <c r="J371" s="811" t="s">
        <v>257</v>
      </c>
      <c r="K371" s="820" t="s">
        <v>265</v>
      </c>
      <c r="L371" s="846"/>
    </row>
    <row r="372" spans="1:12" ht="20.100000000000001" customHeight="1">
      <c r="A372" s="809">
        <v>13</v>
      </c>
      <c r="B372" s="813" t="s">
        <v>103</v>
      </c>
      <c r="C372" s="809" t="s">
        <v>96</v>
      </c>
      <c r="D372" s="807">
        <v>198</v>
      </c>
      <c r="E372" s="807">
        <v>4</v>
      </c>
      <c r="F372" s="818">
        <v>100</v>
      </c>
      <c r="G372" s="811" t="s">
        <v>48</v>
      </c>
      <c r="H372" s="818">
        <v>100</v>
      </c>
      <c r="I372" s="811" t="s">
        <v>256</v>
      </c>
      <c r="J372" s="811" t="s">
        <v>257</v>
      </c>
      <c r="K372" s="820" t="s">
        <v>266</v>
      </c>
      <c r="L372" s="846"/>
    </row>
    <row r="373" spans="1:12" ht="20.100000000000001" customHeight="1">
      <c r="A373" s="809">
        <v>14</v>
      </c>
      <c r="B373" s="813" t="s">
        <v>104</v>
      </c>
      <c r="C373" s="809" t="s">
        <v>96</v>
      </c>
      <c r="D373" s="807">
        <v>198</v>
      </c>
      <c r="E373" s="807">
        <v>4</v>
      </c>
      <c r="F373" s="818">
        <v>100</v>
      </c>
      <c r="G373" s="811" t="s">
        <v>48</v>
      </c>
      <c r="H373" s="818">
        <v>100</v>
      </c>
      <c r="I373" s="811" t="s">
        <v>256</v>
      </c>
      <c r="J373" s="811" t="s">
        <v>257</v>
      </c>
      <c r="K373" s="820" t="s">
        <v>266</v>
      </c>
      <c r="L373" s="846"/>
    </row>
    <row r="374" spans="1:12" ht="20.100000000000001" customHeight="1">
      <c r="A374" s="809">
        <v>15</v>
      </c>
      <c r="B374" s="813" t="s">
        <v>105</v>
      </c>
      <c r="C374" s="809" t="s">
        <v>96</v>
      </c>
      <c r="D374" s="809">
        <v>198</v>
      </c>
      <c r="E374" s="809">
        <v>16</v>
      </c>
      <c r="F374" s="818">
        <v>328.8</v>
      </c>
      <c r="G374" s="820" t="s">
        <v>249</v>
      </c>
      <c r="H374" s="818">
        <v>328.8</v>
      </c>
      <c r="I374" s="811" t="s">
        <v>256</v>
      </c>
      <c r="J374" s="811" t="s">
        <v>257</v>
      </c>
      <c r="K374" s="820" t="s">
        <v>267</v>
      </c>
      <c r="L374" s="846"/>
    </row>
    <row r="375" spans="1:12" ht="20.100000000000001" customHeight="1">
      <c r="A375" s="809">
        <v>16</v>
      </c>
      <c r="B375" s="813" t="s">
        <v>106</v>
      </c>
      <c r="C375" s="809" t="s">
        <v>96</v>
      </c>
      <c r="D375" s="809">
        <v>197</v>
      </c>
      <c r="E375" s="809">
        <v>36</v>
      </c>
      <c r="F375" s="818">
        <v>1264</v>
      </c>
      <c r="G375" s="820" t="s">
        <v>11</v>
      </c>
      <c r="H375" s="811">
        <v>300</v>
      </c>
      <c r="I375" s="811" t="s">
        <v>256</v>
      </c>
      <c r="J375" s="811" t="s">
        <v>257</v>
      </c>
      <c r="K375" s="820" t="s">
        <v>268</v>
      </c>
      <c r="L375" s="846"/>
    </row>
    <row r="376" spans="1:12" ht="20.100000000000001" customHeight="1">
      <c r="A376" s="809">
        <v>17</v>
      </c>
      <c r="B376" s="813" t="s">
        <v>107</v>
      </c>
      <c r="C376" s="809" t="s">
        <v>96</v>
      </c>
      <c r="D376" s="809">
        <v>3</v>
      </c>
      <c r="E376" s="809">
        <v>788</v>
      </c>
      <c r="F376" s="818">
        <v>19690</v>
      </c>
      <c r="G376" s="820" t="s">
        <v>3</v>
      </c>
      <c r="H376" s="811">
        <v>200</v>
      </c>
      <c r="I376" s="811" t="s">
        <v>256</v>
      </c>
      <c r="J376" s="811" t="s">
        <v>257</v>
      </c>
      <c r="K376" s="820" t="s">
        <v>269</v>
      </c>
      <c r="L376" s="846"/>
    </row>
    <row r="377" spans="1:12" ht="20.100000000000001" customHeight="1">
      <c r="A377" s="809">
        <v>18</v>
      </c>
      <c r="B377" s="813" t="s">
        <v>108</v>
      </c>
      <c r="C377" s="809" t="s">
        <v>96</v>
      </c>
      <c r="D377" s="809">
        <v>3</v>
      </c>
      <c r="E377" s="809">
        <v>788</v>
      </c>
      <c r="F377" s="818">
        <v>19690</v>
      </c>
      <c r="G377" s="820" t="s">
        <v>3</v>
      </c>
      <c r="H377" s="811">
        <v>120</v>
      </c>
      <c r="I377" s="811" t="s">
        <v>256</v>
      </c>
      <c r="J377" s="811" t="s">
        <v>257</v>
      </c>
      <c r="K377" s="820" t="s">
        <v>269</v>
      </c>
      <c r="L377" s="846"/>
    </row>
    <row r="378" spans="1:12" ht="20.100000000000001" customHeight="1">
      <c r="A378" s="809">
        <v>19</v>
      </c>
      <c r="B378" s="813" t="s">
        <v>109</v>
      </c>
      <c r="C378" s="809" t="s">
        <v>96</v>
      </c>
      <c r="D378" s="809">
        <v>3</v>
      </c>
      <c r="E378" s="809">
        <v>422</v>
      </c>
      <c r="F378" s="818">
        <v>2850</v>
      </c>
      <c r="G378" s="820" t="s">
        <v>3</v>
      </c>
      <c r="H378" s="811">
        <v>200</v>
      </c>
      <c r="I378" s="811" t="s">
        <v>256</v>
      </c>
      <c r="J378" s="811" t="s">
        <v>257</v>
      </c>
      <c r="K378" s="820" t="s">
        <v>270</v>
      </c>
      <c r="L378" s="846"/>
    </row>
    <row r="379" spans="1:12" ht="20.100000000000001" customHeight="1">
      <c r="A379" s="809">
        <v>20</v>
      </c>
      <c r="B379" s="813" t="s">
        <v>110</v>
      </c>
      <c r="C379" s="809" t="s">
        <v>96</v>
      </c>
      <c r="D379" s="809">
        <v>3</v>
      </c>
      <c r="E379" s="809">
        <v>422</v>
      </c>
      <c r="F379" s="818">
        <v>2850</v>
      </c>
      <c r="G379" s="820" t="s">
        <v>3</v>
      </c>
      <c r="H379" s="811">
        <v>200</v>
      </c>
      <c r="I379" s="811" t="s">
        <v>256</v>
      </c>
      <c r="J379" s="811" t="s">
        <v>257</v>
      </c>
      <c r="K379" s="820" t="s">
        <v>270</v>
      </c>
      <c r="L379" s="846"/>
    </row>
    <row r="380" spans="1:12" ht="20.100000000000001" customHeight="1">
      <c r="A380" s="809">
        <v>21</v>
      </c>
      <c r="B380" s="813" t="s">
        <v>111</v>
      </c>
      <c r="C380" s="809" t="s">
        <v>96</v>
      </c>
      <c r="D380" s="809">
        <v>3</v>
      </c>
      <c r="E380" s="809">
        <v>726</v>
      </c>
      <c r="F380" s="811">
        <v>12500</v>
      </c>
      <c r="G380" s="820" t="s">
        <v>3</v>
      </c>
      <c r="H380" s="811">
        <v>100</v>
      </c>
      <c r="I380" s="811" t="s">
        <v>256</v>
      </c>
      <c r="J380" s="811" t="s">
        <v>257</v>
      </c>
      <c r="K380" s="820"/>
      <c r="L380" s="846"/>
    </row>
    <row r="381" spans="1:12" ht="20.100000000000001" customHeight="1">
      <c r="A381" s="809">
        <v>22</v>
      </c>
      <c r="B381" s="813" t="s">
        <v>112</v>
      </c>
      <c r="C381" s="809" t="s">
        <v>96</v>
      </c>
      <c r="D381" s="809">
        <v>197</v>
      </c>
      <c r="E381" s="809">
        <v>2</v>
      </c>
      <c r="F381" s="818">
        <v>751.1</v>
      </c>
      <c r="G381" s="820" t="s">
        <v>48</v>
      </c>
      <c r="H381" s="818">
        <v>751.1</v>
      </c>
      <c r="I381" s="811" t="s">
        <v>256</v>
      </c>
      <c r="J381" s="811" t="s">
        <v>257</v>
      </c>
      <c r="K381" s="820"/>
      <c r="L381" s="846"/>
    </row>
    <row r="382" spans="1:12" ht="20.100000000000001" customHeight="1">
      <c r="A382" s="809">
        <v>23</v>
      </c>
      <c r="B382" s="813" t="s">
        <v>112</v>
      </c>
      <c r="C382" s="809" t="s">
        <v>96</v>
      </c>
      <c r="D382" s="809">
        <v>197</v>
      </c>
      <c r="E382" s="809">
        <v>3</v>
      </c>
      <c r="F382" s="818">
        <v>1471</v>
      </c>
      <c r="G382" s="820" t="s">
        <v>11</v>
      </c>
      <c r="H382" s="818">
        <v>971.4</v>
      </c>
      <c r="I382" s="811" t="s">
        <v>256</v>
      </c>
      <c r="J382" s="811" t="s">
        <v>257</v>
      </c>
      <c r="K382" s="820"/>
      <c r="L382" s="846"/>
    </row>
    <row r="383" spans="1:12" ht="20.100000000000001" customHeight="1">
      <c r="A383" s="809">
        <v>24</v>
      </c>
      <c r="B383" s="813" t="s">
        <v>113</v>
      </c>
      <c r="C383" s="809" t="s">
        <v>96</v>
      </c>
      <c r="D383" s="809">
        <v>197</v>
      </c>
      <c r="E383" s="809">
        <v>5</v>
      </c>
      <c r="F383" s="818">
        <v>452.4</v>
      </c>
      <c r="G383" s="820" t="s">
        <v>48</v>
      </c>
      <c r="H383" s="818">
        <v>452.4</v>
      </c>
      <c r="I383" s="811" t="s">
        <v>256</v>
      </c>
      <c r="J383" s="811" t="s">
        <v>257</v>
      </c>
      <c r="K383" s="820"/>
      <c r="L383" s="846"/>
    </row>
    <row r="384" spans="1:12" ht="20.100000000000001" customHeight="1">
      <c r="A384" s="809">
        <v>25</v>
      </c>
      <c r="B384" s="813" t="s">
        <v>114</v>
      </c>
      <c r="C384" s="809" t="s">
        <v>96</v>
      </c>
      <c r="D384" s="809">
        <v>197</v>
      </c>
      <c r="E384" s="809">
        <v>13</v>
      </c>
      <c r="F384" s="818">
        <v>792</v>
      </c>
      <c r="G384" s="820" t="s">
        <v>11</v>
      </c>
      <c r="H384" s="818">
        <v>522</v>
      </c>
      <c r="I384" s="811" t="s">
        <v>256</v>
      </c>
      <c r="J384" s="811" t="s">
        <v>257</v>
      </c>
      <c r="K384" s="820"/>
      <c r="L384" s="846"/>
    </row>
    <row r="385" spans="1:12" ht="20.100000000000001" customHeight="1">
      <c r="A385" s="809">
        <v>26</v>
      </c>
      <c r="B385" s="813" t="s">
        <v>115</v>
      </c>
      <c r="C385" s="809" t="s">
        <v>96</v>
      </c>
      <c r="D385" s="809">
        <v>147</v>
      </c>
      <c r="E385" s="809">
        <v>66</v>
      </c>
      <c r="F385" s="818">
        <v>110.2</v>
      </c>
      <c r="G385" s="820" t="s">
        <v>250</v>
      </c>
      <c r="H385" s="818">
        <v>110.2</v>
      </c>
      <c r="I385" s="811" t="s">
        <v>256</v>
      </c>
      <c r="J385" s="811" t="s">
        <v>257</v>
      </c>
      <c r="K385" s="820" t="s">
        <v>271</v>
      </c>
      <c r="L385" s="846"/>
    </row>
    <row r="386" spans="1:12" ht="20.100000000000001" customHeight="1">
      <c r="A386" s="809">
        <v>27</v>
      </c>
      <c r="B386" s="813" t="s">
        <v>116</v>
      </c>
      <c r="C386" s="809" t="s">
        <v>96</v>
      </c>
      <c r="D386" s="809">
        <v>3</v>
      </c>
      <c r="E386" s="809"/>
      <c r="F386" s="818"/>
      <c r="G386" s="820" t="s">
        <v>3</v>
      </c>
      <c r="H386" s="811">
        <v>100</v>
      </c>
      <c r="I386" s="811" t="s">
        <v>256</v>
      </c>
      <c r="J386" s="811" t="s">
        <v>257</v>
      </c>
      <c r="K386" s="820"/>
      <c r="L386" s="846"/>
    </row>
    <row r="387" spans="1:12" ht="20.100000000000001" customHeight="1">
      <c r="A387" s="809">
        <v>28</v>
      </c>
      <c r="B387" s="813" t="s">
        <v>117</v>
      </c>
      <c r="C387" s="809" t="s">
        <v>96</v>
      </c>
      <c r="D387" s="809">
        <v>207</v>
      </c>
      <c r="E387" s="809">
        <v>45</v>
      </c>
      <c r="F387" s="818">
        <v>103.5</v>
      </c>
      <c r="G387" s="820" t="s">
        <v>251</v>
      </c>
      <c r="H387" s="818">
        <v>103.5</v>
      </c>
      <c r="I387" s="811" t="s">
        <v>256</v>
      </c>
      <c r="J387" s="811" t="s">
        <v>257</v>
      </c>
      <c r="K387" s="820"/>
      <c r="L387" s="846"/>
    </row>
    <row r="388" spans="1:12" ht="20.100000000000001" customHeight="1">
      <c r="A388" s="809">
        <v>29</v>
      </c>
      <c r="B388" s="813" t="s">
        <v>118</v>
      </c>
      <c r="C388" s="809" t="s">
        <v>96</v>
      </c>
      <c r="D388" s="809">
        <v>162</v>
      </c>
      <c r="E388" s="809">
        <v>15</v>
      </c>
      <c r="F388" s="818">
        <v>934.8</v>
      </c>
      <c r="G388" s="820" t="s">
        <v>48</v>
      </c>
      <c r="H388" s="811">
        <v>100</v>
      </c>
      <c r="I388" s="811" t="s">
        <v>256</v>
      </c>
      <c r="J388" s="811" t="s">
        <v>257</v>
      </c>
      <c r="K388" s="820"/>
      <c r="L388" s="846"/>
    </row>
    <row r="389" spans="1:12" ht="20.100000000000001" customHeight="1">
      <c r="A389" s="809">
        <v>30</v>
      </c>
      <c r="B389" s="813" t="s">
        <v>119</v>
      </c>
      <c r="C389" s="809" t="s">
        <v>96</v>
      </c>
      <c r="D389" s="809">
        <v>162</v>
      </c>
      <c r="E389" s="809">
        <v>15</v>
      </c>
      <c r="F389" s="818">
        <v>935.8</v>
      </c>
      <c r="G389" s="820" t="s">
        <v>48</v>
      </c>
      <c r="H389" s="811">
        <v>100</v>
      </c>
      <c r="I389" s="811" t="s">
        <v>256</v>
      </c>
      <c r="J389" s="811" t="s">
        <v>257</v>
      </c>
      <c r="K389" s="820"/>
      <c r="L389" s="846"/>
    </row>
    <row r="390" spans="1:12" ht="20.100000000000001" customHeight="1">
      <c r="A390" s="809">
        <v>31</v>
      </c>
      <c r="B390" s="813" t="s">
        <v>120</v>
      </c>
      <c r="C390" s="809" t="s">
        <v>96</v>
      </c>
      <c r="D390" s="809">
        <v>162</v>
      </c>
      <c r="E390" s="809">
        <v>15</v>
      </c>
      <c r="F390" s="818">
        <v>936.8</v>
      </c>
      <c r="G390" s="820" t="s">
        <v>48</v>
      </c>
      <c r="H390" s="811">
        <v>200</v>
      </c>
      <c r="I390" s="811" t="s">
        <v>256</v>
      </c>
      <c r="J390" s="811" t="s">
        <v>257</v>
      </c>
      <c r="K390" s="820"/>
      <c r="L390" s="846"/>
    </row>
    <row r="391" spans="1:12" ht="20.100000000000001" customHeight="1">
      <c r="A391" s="809">
        <v>32</v>
      </c>
      <c r="B391" s="813" t="s">
        <v>121</v>
      </c>
      <c r="C391" s="809" t="s">
        <v>96</v>
      </c>
      <c r="D391" s="809">
        <v>144</v>
      </c>
      <c r="E391" s="809">
        <v>87</v>
      </c>
      <c r="F391" s="818">
        <v>1887.7</v>
      </c>
      <c r="G391" s="820" t="s">
        <v>1</v>
      </c>
      <c r="H391" s="811">
        <v>1000</v>
      </c>
      <c r="I391" s="811" t="s">
        <v>256</v>
      </c>
      <c r="J391" s="811" t="s">
        <v>257</v>
      </c>
      <c r="K391" s="820" t="s">
        <v>272</v>
      </c>
      <c r="L391" s="846"/>
    </row>
    <row r="392" spans="1:12" ht="20.100000000000001" customHeight="1">
      <c r="A392" s="809">
        <v>33</v>
      </c>
      <c r="B392" s="813" t="s">
        <v>122</v>
      </c>
      <c r="C392" s="809" t="s">
        <v>96</v>
      </c>
      <c r="D392" s="809">
        <v>202</v>
      </c>
      <c r="E392" s="807">
        <v>40</v>
      </c>
      <c r="F392" s="818">
        <v>453.8</v>
      </c>
      <c r="G392" s="811" t="s">
        <v>8</v>
      </c>
      <c r="H392" s="818">
        <v>85</v>
      </c>
      <c r="I392" s="811" t="s">
        <v>256</v>
      </c>
      <c r="J392" s="811" t="s">
        <v>257</v>
      </c>
      <c r="K392" s="820"/>
      <c r="L392" s="846"/>
    </row>
    <row r="393" spans="1:12" ht="20.100000000000001" customHeight="1">
      <c r="A393" s="809">
        <v>34</v>
      </c>
      <c r="B393" s="813" t="s">
        <v>123</v>
      </c>
      <c r="C393" s="809" t="s">
        <v>96</v>
      </c>
      <c r="D393" s="809">
        <v>202</v>
      </c>
      <c r="E393" s="809">
        <v>40</v>
      </c>
      <c r="F393" s="818">
        <v>454.8</v>
      </c>
      <c r="G393" s="811" t="s">
        <v>8</v>
      </c>
      <c r="H393" s="818">
        <v>85</v>
      </c>
      <c r="I393" s="811" t="s">
        <v>256</v>
      </c>
      <c r="J393" s="811" t="s">
        <v>257</v>
      </c>
      <c r="K393" s="820"/>
      <c r="L393" s="846"/>
    </row>
    <row r="394" spans="1:12" ht="20.100000000000001" customHeight="1">
      <c r="A394" s="809">
        <v>35</v>
      </c>
      <c r="B394" s="813" t="s">
        <v>124</v>
      </c>
      <c r="C394" s="809" t="s">
        <v>96</v>
      </c>
      <c r="D394" s="809">
        <v>202</v>
      </c>
      <c r="E394" s="809">
        <v>40</v>
      </c>
      <c r="F394" s="818">
        <v>455.8</v>
      </c>
      <c r="G394" s="811" t="s">
        <v>8</v>
      </c>
      <c r="H394" s="818">
        <v>85</v>
      </c>
      <c r="I394" s="811" t="s">
        <v>256</v>
      </c>
      <c r="J394" s="811" t="s">
        <v>257</v>
      </c>
      <c r="K394" s="820"/>
      <c r="L394" s="846"/>
    </row>
    <row r="395" spans="1:12" ht="20.100000000000001" customHeight="1">
      <c r="A395" s="809">
        <v>36</v>
      </c>
      <c r="B395" s="813" t="s">
        <v>125</v>
      </c>
      <c r="C395" s="809" t="s">
        <v>96</v>
      </c>
      <c r="D395" s="809">
        <v>202</v>
      </c>
      <c r="E395" s="809">
        <v>40</v>
      </c>
      <c r="F395" s="818">
        <v>456.8</v>
      </c>
      <c r="G395" s="811" t="s">
        <v>8</v>
      </c>
      <c r="H395" s="818">
        <v>85</v>
      </c>
      <c r="I395" s="811" t="s">
        <v>256</v>
      </c>
      <c r="J395" s="811" t="s">
        <v>257</v>
      </c>
      <c r="K395" s="820"/>
      <c r="L395" s="846"/>
    </row>
    <row r="396" spans="1:12" ht="20.100000000000001" customHeight="1">
      <c r="A396" s="809">
        <v>37</v>
      </c>
      <c r="B396" s="813" t="s">
        <v>98</v>
      </c>
      <c r="C396" s="809" t="s">
        <v>96</v>
      </c>
      <c r="D396" s="809">
        <v>202</v>
      </c>
      <c r="E396" s="809">
        <v>40</v>
      </c>
      <c r="F396" s="818">
        <v>456.8</v>
      </c>
      <c r="G396" s="811" t="s">
        <v>8</v>
      </c>
      <c r="H396" s="811">
        <v>200</v>
      </c>
      <c r="I396" s="811" t="s">
        <v>256</v>
      </c>
      <c r="J396" s="811" t="s">
        <v>257</v>
      </c>
      <c r="K396" s="820"/>
      <c r="L396" s="846"/>
    </row>
    <row r="397" spans="1:12" ht="20.100000000000001" customHeight="1">
      <c r="A397" s="809">
        <v>38</v>
      </c>
      <c r="B397" s="813" t="s">
        <v>126</v>
      </c>
      <c r="C397" s="809" t="s">
        <v>127</v>
      </c>
      <c r="D397" s="809">
        <v>205</v>
      </c>
      <c r="E397" s="809">
        <v>98</v>
      </c>
      <c r="F397" s="818">
        <v>78</v>
      </c>
      <c r="G397" s="811" t="s">
        <v>8</v>
      </c>
      <c r="H397" s="818">
        <v>78</v>
      </c>
      <c r="I397" s="811" t="s">
        <v>256</v>
      </c>
      <c r="J397" s="811" t="s">
        <v>257</v>
      </c>
      <c r="K397" s="820"/>
      <c r="L397" s="846"/>
    </row>
    <row r="398" spans="1:12" ht="20.100000000000001" customHeight="1">
      <c r="A398" s="809">
        <v>39</v>
      </c>
      <c r="B398" s="813" t="s">
        <v>128</v>
      </c>
      <c r="C398" s="809" t="s">
        <v>96</v>
      </c>
      <c r="D398" s="809">
        <v>7</v>
      </c>
      <c r="E398" s="809">
        <v>198</v>
      </c>
      <c r="F398" s="818">
        <v>598</v>
      </c>
      <c r="G398" s="820" t="s">
        <v>251</v>
      </c>
      <c r="H398" s="811">
        <v>598</v>
      </c>
      <c r="I398" s="811" t="s">
        <v>256</v>
      </c>
      <c r="J398" s="811" t="s">
        <v>257</v>
      </c>
      <c r="K398" s="820"/>
      <c r="L398" s="846"/>
    </row>
    <row r="399" spans="1:12" ht="20.100000000000001" customHeight="1">
      <c r="A399" s="809">
        <v>40</v>
      </c>
      <c r="B399" s="813" t="s">
        <v>129</v>
      </c>
      <c r="C399" s="809" t="s">
        <v>96</v>
      </c>
      <c r="D399" s="809">
        <v>147</v>
      </c>
      <c r="E399" s="809">
        <v>73</v>
      </c>
      <c r="F399" s="818">
        <v>125.6</v>
      </c>
      <c r="G399" s="820" t="s">
        <v>31</v>
      </c>
      <c r="H399" s="818">
        <v>125.6</v>
      </c>
      <c r="I399" s="811" t="s">
        <v>256</v>
      </c>
      <c r="J399" s="811" t="s">
        <v>257</v>
      </c>
      <c r="K399" s="820" t="s">
        <v>273</v>
      </c>
      <c r="L399" s="846"/>
    </row>
    <row r="400" spans="1:12" ht="20.100000000000001" customHeight="1">
      <c r="A400" s="809">
        <v>41</v>
      </c>
      <c r="B400" s="813" t="s">
        <v>129</v>
      </c>
      <c r="C400" s="809" t="s">
        <v>96</v>
      </c>
      <c r="D400" s="809">
        <v>147</v>
      </c>
      <c r="E400" s="809">
        <v>68</v>
      </c>
      <c r="F400" s="818">
        <v>126</v>
      </c>
      <c r="G400" s="820" t="s">
        <v>31</v>
      </c>
      <c r="H400" s="818">
        <v>126</v>
      </c>
      <c r="I400" s="811" t="s">
        <v>256</v>
      </c>
      <c r="J400" s="811" t="s">
        <v>257</v>
      </c>
      <c r="K400" s="820" t="s">
        <v>274</v>
      </c>
      <c r="L400" s="846"/>
    </row>
    <row r="401" spans="1:12" ht="20.100000000000001" customHeight="1">
      <c r="A401" s="809">
        <v>42</v>
      </c>
      <c r="B401" s="813" t="s">
        <v>130</v>
      </c>
      <c r="C401" s="809" t="s">
        <v>96</v>
      </c>
      <c r="D401" s="809">
        <v>147</v>
      </c>
      <c r="E401" s="809">
        <v>80</v>
      </c>
      <c r="F401" s="818">
        <v>83</v>
      </c>
      <c r="G401" s="820" t="s">
        <v>31</v>
      </c>
      <c r="H401" s="818">
        <v>83</v>
      </c>
      <c r="I401" s="811" t="s">
        <v>256</v>
      </c>
      <c r="J401" s="811" t="s">
        <v>257</v>
      </c>
      <c r="K401" s="820" t="s">
        <v>275</v>
      </c>
      <c r="L401" s="846"/>
    </row>
    <row r="402" spans="1:12" ht="20.100000000000001" customHeight="1">
      <c r="A402" s="809">
        <v>43</v>
      </c>
      <c r="B402" s="813" t="s">
        <v>131</v>
      </c>
      <c r="C402" s="809" t="s">
        <v>132</v>
      </c>
      <c r="D402" s="809">
        <v>147</v>
      </c>
      <c r="E402" s="809">
        <v>67</v>
      </c>
      <c r="F402" s="818">
        <v>75.400000000000006</v>
      </c>
      <c r="G402" s="820" t="s">
        <v>31</v>
      </c>
      <c r="H402" s="818">
        <v>75.400000000000006</v>
      </c>
      <c r="I402" s="811" t="s">
        <v>256</v>
      </c>
      <c r="J402" s="811" t="s">
        <v>257</v>
      </c>
      <c r="K402" s="820" t="s">
        <v>276</v>
      </c>
      <c r="L402" s="846"/>
    </row>
    <row r="403" spans="1:12" ht="20.100000000000001" customHeight="1">
      <c r="A403" s="809">
        <v>44</v>
      </c>
      <c r="B403" s="813" t="s">
        <v>133</v>
      </c>
      <c r="C403" s="809" t="s">
        <v>96</v>
      </c>
      <c r="D403" s="809">
        <v>197</v>
      </c>
      <c r="E403" s="809">
        <v>53</v>
      </c>
      <c r="F403" s="818">
        <v>305.3</v>
      </c>
      <c r="G403" s="820" t="s">
        <v>11</v>
      </c>
      <c r="H403" s="818">
        <v>305.3</v>
      </c>
      <c r="I403" s="811" t="s">
        <v>256</v>
      </c>
      <c r="J403" s="811" t="s">
        <v>257</v>
      </c>
      <c r="K403" s="820"/>
      <c r="L403" s="846"/>
    </row>
    <row r="404" spans="1:12" ht="20.100000000000001" customHeight="1">
      <c r="A404" s="809">
        <v>45</v>
      </c>
      <c r="B404" s="813" t="s">
        <v>134</v>
      </c>
      <c r="C404" s="809" t="s">
        <v>96</v>
      </c>
      <c r="D404" s="809">
        <v>3</v>
      </c>
      <c r="E404" s="809">
        <v>96</v>
      </c>
      <c r="F404" s="818">
        <v>2800</v>
      </c>
      <c r="G404" s="820" t="s">
        <v>3</v>
      </c>
      <c r="H404" s="818">
        <v>350</v>
      </c>
      <c r="I404" s="811" t="s">
        <v>256</v>
      </c>
      <c r="J404" s="811" t="s">
        <v>257</v>
      </c>
      <c r="K404" s="820"/>
      <c r="L404" s="846"/>
    </row>
    <row r="405" spans="1:12" ht="20.100000000000001" customHeight="1">
      <c r="A405" s="809">
        <v>46</v>
      </c>
      <c r="B405" s="813" t="s">
        <v>135</v>
      </c>
      <c r="C405" s="809" t="s">
        <v>96</v>
      </c>
      <c r="D405" s="809">
        <v>3</v>
      </c>
      <c r="E405" s="809">
        <v>47</v>
      </c>
      <c r="F405" s="818">
        <v>9100</v>
      </c>
      <c r="G405" s="820" t="s">
        <v>3</v>
      </c>
      <c r="H405" s="811">
        <v>400</v>
      </c>
      <c r="I405" s="811" t="s">
        <v>256</v>
      </c>
      <c r="J405" s="811" t="s">
        <v>257</v>
      </c>
      <c r="K405" s="820" t="s">
        <v>277</v>
      </c>
      <c r="L405" s="846"/>
    </row>
    <row r="406" spans="1:12" ht="20.100000000000001" customHeight="1">
      <c r="A406" s="809">
        <v>47</v>
      </c>
      <c r="B406" s="813" t="s">
        <v>135</v>
      </c>
      <c r="C406" s="809" t="s">
        <v>96</v>
      </c>
      <c r="D406" s="809">
        <v>3</v>
      </c>
      <c r="E406" s="809">
        <v>128</v>
      </c>
      <c r="F406" s="818">
        <v>22300</v>
      </c>
      <c r="G406" s="820" t="s">
        <v>3</v>
      </c>
      <c r="H406" s="811">
        <v>200</v>
      </c>
      <c r="I406" s="811" t="s">
        <v>256</v>
      </c>
      <c r="J406" s="811" t="s">
        <v>257</v>
      </c>
      <c r="K406" s="820"/>
      <c r="L406" s="846"/>
    </row>
    <row r="407" spans="1:12" ht="20.100000000000001" customHeight="1">
      <c r="A407" s="809">
        <v>48</v>
      </c>
      <c r="B407" s="813" t="s">
        <v>135</v>
      </c>
      <c r="C407" s="809" t="s">
        <v>96</v>
      </c>
      <c r="D407" s="809">
        <v>3</v>
      </c>
      <c r="E407" s="809"/>
      <c r="F407" s="818"/>
      <c r="G407" s="820" t="s">
        <v>3</v>
      </c>
      <c r="H407" s="811">
        <v>100</v>
      </c>
      <c r="I407" s="811" t="s">
        <v>256</v>
      </c>
      <c r="J407" s="811" t="s">
        <v>257</v>
      </c>
      <c r="K407" s="820"/>
      <c r="L407" s="846"/>
    </row>
    <row r="408" spans="1:12" ht="20.100000000000001" customHeight="1">
      <c r="A408" s="809">
        <v>49</v>
      </c>
      <c r="B408" s="813" t="s">
        <v>136</v>
      </c>
      <c r="C408" s="809" t="s">
        <v>96</v>
      </c>
      <c r="D408" s="809">
        <v>3</v>
      </c>
      <c r="E408" s="809">
        <v>92</v>
      </c>
      <c r="F408" s="818">
        <v>7496.7</v>
      </c>
      <c r="G408" s="820" t="s">
        <v>3</v>
      </c>
      <c r="H408" s="811">
        <v>1000</v>
      </c>
      <c r="I408" s="811" t="s">
        <v>256</v>
      </c>
      <c r="J408" s="811" t="s">
        <v>257</v>
      </c>
      <c r="K408" s="820" t="s">
        <v>278</v>
      </c>
      <c r="L408" s="846"/>
    </row>
    <row r="409" spans="1:12" ht="20.100000000000001" customHeight="1">
      <c r="A409" s="809">
        <v>50</v>
      </c>
      <c r="B409" s="813" t="s">
        <v>136</v>
      </c>
      <c r="C409" s="809" t="s">
        <v>96</v>
      </c>
      <c r="D409" s="809">
        <v>197</v>
      </c>
      <c r="E409" s="809">
        <v>60</v>
      </c>
      <c r="F409" s="818">
        <v>149.5</v>
      </c>
      <c r="G409" s="820" t="s">
        <v>1</v>
      </c>
      <c r="H409" s="818">
        <v>149.5</v>
      </c>
      <c r="I409" s="811" t="s">
        <v>256</v>
      </c>
      <c r="J409" s="811" t="s">
        <v>257</v>
      </c>
      <c r="K409" s="820" t="s">
        <v>279</v>
      </c>
      <c r="L409" s="846"/>
    </row>
    <row r="410" spans="1:12" ht="20.100000000000001" customHeight="1">
      <c r="A410" s="809">
        <v>51</v>
      </c>
      <c r="B410" s="813" t="s">
        <v>137</v>
      </c>
      <c r="C410" s="809" t="s">
        <v>96</v>
      </c>
      <c r="D410" s="809">
        <v>3</v>
      </c>
      <c r="E410" s="809">
        <v>566</v>
      </c>
      <c r="F410" s="818">
        <v>5138.7</v>
      </c>
      <c r="G410" s="820" t="s">
        <v>3</v>
      </c>
      <c r="H410" s="811">
        <v>1000</v>
      </c>
      <c r="I410" s="811" t="s">
        <v>256</v>
      </c>
      <c r="J410" s="811" t="s">
        <v>257</v>
      </c>
      <c r="K410" s="820" t="s">
        <v>278</v>
      </c>
      <c r="L410" s="846"/>
    </row>
    <row r="411" spans="1:12" ht="20.100000000000001" customHeight="1">
      <c r="A411" s="809">
        <v>52</v>
      </c>
      <c r="B411" s="813" t="s">
        <v>137</v>
      </c>
      <c r="C411" s="809" t="s">
        <v>96</v>
      </c>
      <c r="D411" s="809">
        <v>3</v>
      </c>
      <c r="E411" s="809">
        <v>174</v>
      </c>
      <c r="F411" s="818">
        <v>12268</v>
      </c>
      <c r="G411" s="820" t="s">
        <v>3</v>
      </c>
      <c r="H411" s="811">
        <v>500</v>
      </c>
      <c r="I411" s="811" t="s">
        <v>256</v>
      </c>
      <c r="J411" s="811" t="s">
        <v>257</v>
      </c>
      <c r="K411" s="820" t="s">
        <v>280</v>
      </c>
      <c r="L411" s="846"/>
    </row>
    <row r="412" spans="1:12" ht="20.100000000000001" customHeight="1">
      <c r="A412" s="809">
        <v>53</v>
      </c>
      <c r="B412" s="813" t="s">
        <v>137</v>
      </c>
      <c r="C412" s="809" t="s">
        <v>96</v>
      </c>
      <c r="D412" s="809">
        <v>3</v>
      </c>
      <c r="E412" s="809">
        <v>739</v>
      </c>
      <c r="F412" s="818">
        <v>2714.3</v>
      </c>
      <c r="G412" s="820" t="s">
        <v>3</v>
      </c>
      <c r="H412" s="811">
        <v>500</v>
      </c>
      <c r="I412" s="811" t="s">
        <v>256</v>
      </c>
      <c r="J412" s="811" t="s">
        <v>257</v>
      </c>
      <c r="K412" s="820" t="s">
        <v>281</v>
      </c>
      <c r="L412" s="846"/>
    </row>
    <row r="413" spans="1:12" ht="20.100000000000001" customHeight="1">
      <c r="A413" s="809">
        <v>54</v>
      </c>
      <c r="B413" s="813" t="s">
        <v>138</v>
      </c>
      <c r="C413" s="809" t="s">
        <v>96</v>
      </c>
      <c r="D413" s="809">
        <v>197</v>
      </c>
      <c r="E413" s="809">
        <v>59</v>
      </c>
      <c r="F413" s="818">
        <v>43</v>
      </c>
      <c r="G413" s="820" t="s">
        <v>8</v>
      </c>
      <c r="H413" s="818">
        <v>43</v>
      </c>
      <c r="I413" s="811" t="s">
        <v>256</v>
      </c>
      <c r="J413" s="811" t="s">
        <v>257</v>
      </c>
      <c r="K413" s="820"/>
      <c r="L413" s="846"/>
    </row>
    <row r="414" spans="1:12" ht="20.100000000000001" customHeight="1">
      <c r="A414" s="809">
        <v>55</v>
      </c>
      <c r="B414" s="813" t="s">
        <v>139</v>
      </c>
      <c r="C414" s="809" t="s">
        <v>96</v>
      </c>
      <c r="D414" s="809">
        <v>202</v>
      </c>
      <c r="E414" s="809">
        <v>199</v>
      </c>
      <c r="F414" s="818">
        <v>229.4</v>
      </c>
      <c r="G414" s="820" t="s">
        <v>11</v>
      </c>
      <c r="H414" s="818">
        <v>229.4</v>
      </c>
      <c r="I414" s="811" t="s">
        <v>256</v>
      </c>
      <c r="J414" s="811" t="s">
        <v>257</v>
      </c>
      <c r="K414" s="820" t="s">
        <v>282</v>
      </c>
      <c r="L414" s="846"/>
    </row>
    <row r="415" spans="1:12" ht="20.100000000000001" customHeight="1">
      <c r="A415" s="809">
        <v>56</v>
      </c>
      <c r="B415" s="813" t="s">
        <v>140</v>
      </c>
      <c r="C415" s="809" t="s">
        <v>96</v>
      </c>
      <c r="D415" s="809">
        <v>205</v>
      </c>
      <c r="E415" s="809">
        <v>149</v>
      </c>
      <c r="F415" s="818">
        <v>41.3</v>
      </c>
      <c r="G415" s="820" t="s">
        <v>8</v>
      </c>
      <c r="H415" s="818">
        <v>41.3</v>
      </c>
      <c r="I415" s="811" t="s">
        <v>256</v>
      </c>
      <c r="J415" s="811" t="s">
        <v>257</v>
      </c>
      <c r="K415" s="820"/>
      <c r="L415" s="846"/>
    </row>
    <row r="416" spans="1:12" ht="20.100000000000001" customHeight="1">
      <c r="A416" s="809">
        <v>57</v>
      </c>
      <c r="B416" s="813" t="s">
        <v>120</v>
      </c>
      <c r="C416" s="809" t="s">
        <v>96</v>
      </c>
      <c r="D416" s="809">
        <v>205</v>
      </c>
      <c r="E416" s="809">
        <v>31</v>
      </c>
      <c r="F416" s="818">
        <v>40.799999999999997</v>
      </c>
      <c r="G416" s="820" t="s">
        <v>8</v>
      </c>
      <c r="H416" s="818">
        <v>41.8</v>
      </c>
      <c r="I416" s="811" t="s">
        <v>256</v>
      </c>
      <c r="J416" s="811" t="s">
        <v>257</v>
      </c>
      <c r="K416" s="820"/>
      <c r="L416" s="846"/>
    </row>
    <row r="417" spans="1:12" ht="20.100000000000001" customHeight="1">
      <c r="A417" s="809">
        <v>58</v>
      </c>
      <c r="B417" s="813" t="s">
        <v>141</v>
      </c>
      <c r="C417" s="809" t="s">
        <v>96</v>
      </c>
      <c r="D417" s="809">
        <v>205</v>
      </c>
      <c r="E417" s="809">
        <v>55</v>
      </c>
      <c r="F417" s="818">
        <v>76.7</v>
      </c>
      <c r="G417" s="820" t="s">
        <v>8</v>
      </c>
      <c r="H417" s="818">
        <v>76.7</v>
      </c>
      <c r="I417" s="811" t="s">
        <v>256</v>
      </c>
      <c r="J417" s="811" t="s">
        <v>257</v>
      </c>
      <c r="K417" s="820"/>
      <c r="L417" s="846"/>
    </row>
    <row r="418" spans="1:12" ht="20.100000000000001" customHeight="1">
      <c r="A418" s="809">
        <v>59</v>
      </c>
      <c r="B418" s="813" t="s">
        <v>142</v>
      </c>
      <c r="C418" s="809" t="s">
        <v>96</v>
      </c>
      <c r="D418" s="809">
        <v>205</v>
      </c>
      <c r="E418" s="809">
        <v>147</v>
      </c>
      <c r="F418" s="818">
        <v>50.1</v>
      </c>
      <c r="G418" s="820" t="s">
        <v>8</v>
      </c>
      <c r="H418" s="818">
        <v>50.1</v>
      </c>
      <c r="I418" s="811" t="s">
        <v>256</v>
      </c>
      <c r="J418" s="811" t="s">
        <v>257</v>
      </c>
      <c r="K418" s="820"/>
      <c r="L418" s="846"/>
    </row>
    <row r="419" spans="1:12" ht="20.100000000000001" customHeight="1">
      <c r="A419" s="809">
        <v>60</v>
      </c>
      <c r="B419" s="813" t="s">
        <v>143</v>
      </c>
      <c r="C419" s="809" t="s">
        <v>96</v>
      </c>
      <c r="D419" s="809">
        <v>205</v>
      </c>
      <c r="E419" s="809">
        <v>53</v>
      </c>
      <c r="F419" s="818">
        <v>73.3</v>
      </c>
      <c r="G419" s="820" t="s">
        <v>8</v>
      </c>
      <c r="H419" s="818">
        <v>73.3</v>
      </c>
      <c r="I419" s="811" t="s">
        <v>256</v>
      </c>
      <c r="J419" s="811" t="s">
        <v>257</v>
      </c>
      <c r="K419" s="820"/>
      <c r="L419" s="846"/>
    </row>
    <row r="420" spans="1:12" ht="20.100000000000001" customHeight="1">
      <c r="A420" s="809">
        <v>61</v>
      </c>
      <c r="B420" s="813" t="s">
        <v>144</v>
      </c>
      <c r="C420" s="809" t="s">
        <v>96</v>
      </c>
      <c r="D420" s="809">
        <v>205</v>
      </c>
      <c r="E420" s="809">
        <v>114</v>
      </c>
      <c r="F420" s="818">
        <v>372</v>
      </c>
      <c r="G420" s="820" t="s">
        <v>8</v>
      </c>
      <c r="H420" s="818">
        <v>372</v>
      </c>
      <c r="I420" s="811" t="s">
        <v>256</v>
      </c>
      <c r="J420" s="811" t="s">
        <v>257</v>
      </c>
      <c r="K420" s="820" t="s">
        <v>283</v>
      </c>
      <c r="L420" s="846"/>
    </row>
    <row r="421" spans="1:12" ht="20.100000000000001" customHeight="1">
      <c r="A421" s="809">
        <v>62</v>
      </c>
      <c r="B421" s="813" t="s">
        <v>145</v>
      </c>
      <c r="C421" s="809" t="s">
        <v>96</v>
      </c>
      <c r="D421" s="809">
        <v>205</v>
      </c>
      <c r="E421" s="809">
        <v>22</v>
      </c>
      <c r="F421" s="818">
        <v>162.1</v>
      </c>
      <c r="G421" s="820" t="s">
        <v>8</v>
      </c>
      <c r="H421" s="818">
        <v>162.1</v>
      </c>
      <c r="I421" s="811" t="s">
        <v>256</v>
      </c>
      <c r="J421" s="811" t="s">
        <v>257</v>
      </c>
      <c r="K421" s="820" t="s">
        <v>284</v>
      </c>
      <c r="L421" s="846"/>
    </row>
    <row r="422" spans="1:12" ht="20.100000000000001" customHeight="1">
      <c r="A422" s="809">
        <v>63</v>
      </c>
      <c r="B422" s="813" t="s">
        <v>137</v>
      </c>
      <c r="C422" s="809" t="s">
        <v>96</v>
      </c>
      <c r="D422" s="809">
        <v>205</v>
      </c>
      <c r="E422" s="809">
        <v>9</v>
      </c>
      <c r="F422" s="818">
        <v>172.1</v>
      </c>
      <c r="G422" s="820" t="s">
        <v>8</v>
      </c>
      <c r="H422" s="818">
        <v>172.1</v>
      </c>
      <c r="I422" s="811" t="s">
        <v>256</v>
      </c>
      <c r="J422" s="811" t="s">
        <v>257</v>
      </c>
      <c r="K422" s="820" t="s">
        <v>285</v>
      </c>
      <c r="L422" s="846"/>
    </row>
    <row r="423" spans="1:12" ht="20.100000000000001" customHeight="1">
      <c r="A423" s="809">
        <v>64</v>
      </c>
      <c r="B423" s="813" t="s">
        <v>137</v>
      </c>
      <c r="C423" s="809" t="s">
        <v>96</v>
      </c>
      <c r="D423" s="809">
        <v>200</v>
      </c>
      <c r="E423" s="809">
        <v>42</v>
      </c>
      <c r="F423" s="818">
        <v>142</v>
      </c>
      <c r="G423" s="820" t="s">
        <v>8</v>
      </c>
      <c r="H423" s="818">
        <v>142</v>
      </c>
      <c r="I423" s="811" t="s">
        <v>256</v>
      </c>
      <c r="J423" s="811" t="s">
        <v>257</v>
      </c>
      <c r="K423" s="820"/>
      <c r="L423" s="846"/>
    </row>
    <row r="424" spans="1:12" ht="20.100000000000001" customHeight="1">
      <c r="A424" s="809">
        <v>65</v>
      </c>
      <c r="B424" s="813" t="s">
        <v>137</v>
      </c>
      <c r="C424" s="809" t="s">
        <v>96</v>
      </c>
      <c r="D424" s="809">
        <v>200</v>
      </c>
      <c r="E424" s="809">
        <v>43</v>
      </c>
      <c r="F424" s="818">
        <v>376.8</v>
      </c>
      <c r="G424" s="820" t="s">
        <v>8</v>
      </c>
      <c r="H424" s="818">
        <v>376.8</v>
      </c>
      <c r="I424" s="811" t="s">
        <v>256</v>
      </c>
      <c r="J424" s="811" t="s">
        <v>257</v>
      </c>
      <c r="K424" s="820"/>
      <c r="L424" s="846"/>
    </row>
    <row r="425" spans="1:12" ht="20.100000000000001" customHeight="1">
      <c r="A425" s="809">
        <v>66</v>
      </c>
      <c r="B425" s="813" t="s">
        <v>137</v>
      </c>
      <c r="C425" s="809" t="s">
        <v>96</v>
      </c>
      <c r="D425" s="809">
        <v>200</v>
      </c>
      <c r="E425" s="809">
        <v>51</v>
      </c>
      <c r="F425" s="818">
        <v>78</v>
      </c>
      <c r="G425" s="820" t="s">
        <v>1</v>
      </c>
      <c r="H425" s="818">
        <v>78</v>
      </c>
      <c r="I425" s="811" t="s">
        <v>256</v>
      </c>
      <c r="J425" s="811" t="s">
        <v>257</v>
      </c>
      <c r="K425" s="820" t="s">
        <v>286</v>
      </c>
      <c r="L425" s="846"/>
    </row>
    <row r="426" spans="1:12" ht="20.100000000000001" customHeight="1">
      <c r="A426" s="809">
        <v>67</v>
      </c>
      <c r="B426" s="813" t="s">
        <v>146</v>
      </c>
      <c r="C426" s="809" t="s">
        <v>96</v>
      </c>
      <c r="D426" s="809">
        <v>200</v>
      </c>
      <c r="E426" s="809">
        <v>49</v>
      </c>
      <c r="F426" s="818">
        <v>112.6</v>
      </c>
      <c r="G426" s="820" t="s">
        <v>8</v>
      </c>
      <c r="H426" s="818">
        <v>112.6</v>
      </c>
      <c r="I426" s="811" t="s">
        <v>256</v>
      </c>
      <c r="J426" s="811" t="s">
        <v>257</v>
      </c>
      <c r="K426" s="820"/>
      <c r="L426" s="846"/>
    </row>
    <row r="427" spans="1:12" ht="20.100000000000001" customHeight="1">
      <c r="A427" s="809">
        <v>68</v>
      </c>
      <c r="B427" s="813" t="s">
        <v>147</v>
      </c>
      <c r="C427" s="809" t="s">
        <v>96</v>
      </c>
      <c r="D427" s="809">
        <v>200</v>
      </c>
      <c r="E427" s="809">
        <v>33</v>
      </c>
      <c r="F427" s="818">
        <v>51</v>
      </c>
      <c r="G427" s="820" t="s">
        <v>8</v>
      </c>
      <c r="H427" s="818">
        <v>51</v>
      </c>
      <c r="I427" s="811" t="s">
        <v>256</v>
      </c>
      <c r="J427" s="811" t="s">
        <v>257</v>
      </c>
      <c r="K427" s="820"/>
      <c r="L427" s="846"/>
    </row>
    <row r="428" spans="1:12" ht="20.100000000000001" customHeight="1">
      <c r="A428" s="809">
        <v>69</v>
      </c>
      <c r="B428" s="813" t="s">
        <v>148</v>
      </c>
      <c r="C428" s="809" t="s">
        <v>96</v>
      </c>
      <c r="D428" s="809">
        <v>200</v>
      </c>
      <c r="E428" s="809">
        <v>34</v>
      </c>
      <c r="F428" s="818">
        <v>40</v>
      </c>
      <c r="G428" s="820" t="s">
        <v>8</v>
      </c>
      <c r="H428" s="818">
        <v>40</v>
      </c>
      <c r="I428" s="811" t="s">
        <v>256</v>
      </c>
      <c r="J428" s="811" t="s">
        <v>257</v>
      </c>
      <c r="K428" s="820"/>
      <c r="L428" s="846"/>
    </row>
    <row r="429" spans="1:12" ht="20.100000000000001" customHeight="1">
      <c r="A429" s="809">
        <v>70</v>
      </c>
      <c r="B429" s="813" t="s">
        <v>149</v>
      </c>
      <c r="C429" s="809" t="s">
        <v>96</v>
      </c>
      <c r="D429" s="809">
        <v>200</v>
      </c>
      <c r="E429" s="809">
        <v>23</v>
      </c>
      <c r="F429" s="818">
        <v>102.7</v>
      </c>
      <c r="G429" s="820" t="s">
        <v>48</v>
      </c>
      <c r="H429" s="818">
        <v>102.7</v>
      </c>
      <c r="I429" s="811" t="s">
        <v>256</v>
      </c>
      <c r="J429" s="811" t="s">
        <v>257</v>
      </c>
      <c r="K429" s="820" t="s">
        <v>287</v>
      </c>
      <c r="L429" s="846"/>
    </row>
    <row r="430" spans="1:12" ht="20.100000000000001" customHeight="1">
      <c r="A430" s="809">
        <v>71</v>
      </c>
      <c r="B430" s="813" t="s">
        <v>149</v>
      </c>
      <c r="C430" s="809" t="s">
        <v>96</v>
      </c>
      <c r="D430" s="809">
        <v>205</v>
      </c>
      <c r="E430" s="809">
        <v>1</v>
      </c>
      <c r="F430" s="818">
        <v>136.6</v>
      </c>
      <c r="G430" s="820" t="s">
        <v>1</v>
      </c>
      <c r="H430" s="818">
        <v>136.6</v>
      </c>
      <c r="I430" s="811" t="s">
        <v>256</v>
      </c>
      <c r="J430" s="811" t="s">
        <v>257</v>
      </c>
      <c r="K430" s="820" t="s">
        <v>288</v>
      </c>
      <c r="L430" s="846"/>
    </row>
    <row r="431" spans="1:12" ht="20.100000000000001" customHeight="1">
      <c r="A431" s="809">
        <v>72</v>
      </c>
      <c r="B431" s="813" t="s">
        <v>150</v>
      </c>
      <c r="C431" s="809" t="s">
        <v>96</v>
      </c>
      <c r="D431" s="809">
        <v>200</v>
      </c>
      <c r="E431" s="809">
        <v>22</v>
      </c>
      <c r="F431" s="818">
        <v>56.1</v>
      </c>
      <c r="G431" s="820" t="s">
        <v>48</v>
      </c>
      <c r="H431" s="818">
        <v>56.1</v>
      </c>
      <c r="I431" s="811" t="s">
        <v>256</v>
      </c>
      <c r="J431" s="811" t="s">
        <v>257</v>
      </c>
      <c r="K431" s="820"/>
      <c r="L431" s="846"/>
    </row>
    <row r="432" spans="1:12" ht="20.100000000000001" customHeight="1">
      <c r="A432" s="809">
        <v>73</v>
      </c>
      <c r="B432" s="813" t="s">
        <v>140</v>
      </c>
      <c r="C432" s="809" t="s">
        <v>96</v>
      </c>
      <c r="D432" s="809">
        <v>200</v>
      </c>
      <c r="E432" s="809">
        <v>25</v>
      </c>
      <c r="F432" s="818">
        <v>43.4</v>
      </c>
      <c r="G432" s="820" t="s">
        <v>48</v>
      </c>
      <c r="H432" s="818">
        <v>43.4</v>
      </c>
      <c r="I432" s="811" t="s">
        <v>256</v>
      </c>
      <c r="J432" s="811" t="s">
        <v>257</v>
      </c>
      <c r="K432" s="820"/>
      <c r="L432" s="846"/>
    </row>
    <row r="433" spans="1:12" ht="20.100000000000001" customHeight="1">
      <c r="A433" s="809">
        <v>74</v>
      </c>
      <c r="B433" s="813" t="s">
        <v>150</v>
      </c>
      <c r="C433" s="809" t="s">
        <v>96</v>
      </c>
      <c r="D433" s="809">
        <v>200</v>
      </c>
      <c r="E433" s="809">
        <v>28</v>
      </c>
      <c r="F433" s="818">
        <v>164.2</v>
      </c>
      <c r="G433" s="820" t="s">
        <v>48</v>
      </c>
      <c r="H433" s="818">
        <v>164.2</v>
      </c>
      <c r="I433" s="811" t="s">
        <v>256</v>
      </c>
      <c r="J433" s="811" t="s">
        <v>257</v>
      </c>
      <c r="K433" s="820"/>
      <c r="L433" s="846"/>
    </row>
    <row r="434" spans="1:12" ht="20.100000000000001" customHeight="1">
      <c r="A434" s="809">
        <v>75</v>
      </c>
      <c r="B434" s="813" t="s">
        <v>151</v>
      </c>
      <c r="C434" s="809" t="s">
        <v>96</v>
      </c>
      <c r="D434" s="809">
        <v>205</v>
      </c>
      <c r="E434" s="809">
        <v>45</v>
      </c>
      <c r="F434" s="818">
        <v>43.3</v>
      </c>
      <c r="G434" s="820" t="s">
        <v>8</v>
      </c>
      <c r="H434" s="818">
        <v>43.3</v>
      </c>
      <c r="I434" s="811" t="s">
        <v>256</v>
      </c>
      <c r="J434" s="811" t="s">
        <v>257</v>
      </c>
      <c r="K434" s="820"/>
      <c r="L434" s="846"/>
    </row>
    <row r="435" spans="1:12" ht="20.100000000000001" customHeight="1">
      <c r="A435" s="809">
        <v>76</v>
      </c>
      <c r="B435" s="813" t="s">
        <v>149</v>
      </c>
      <c r="C435" s="809" t="s">
        <v>96</v>
      </c>
      <c r="D435" s="809">
        <v>205</v>
      </c>
      <c r="E435" s="809">
        <v>1</v>
      </c>
      <c r="F435" s="818">
        <v>136.6</v>
      </c>
      <c r="G435" s="820" t="s">
        <v>8</v>
      </c>
      <c r="H435" s="818">
        <v>136.6</v>
      </c>
      <c r="I435" s="811" t="s">
        <v>256</v>
      </c>
      <c r="J435" s="811" t="s">
        <v>257</v>
      </c>
      <c r="K435" s="820" t="s">
        <v>288</v>
      </c>
      <c r="L435" s="851"/>
    </row>
    <row r="436" spans="1:12" ht="20.100000000000001" customHeight="1">
      <c r="A436" s="809">
        <v>77</v>
      </c>
      <c r="B436" s="813" t="s">
        <v>149</v>
      </c>
      <c r="C436" s="809" t="s">
        <v>96</v>
      </c>
      <c r="D436" s="809">
        <v>200</v>
      </c>
      <c r="E436" s="809">
        <v>23</v>
      </c>
      <c r="F436" s="818">
        <v>102.7</v>
      </c>
      <c r="G436" s="820" t="s">
        <v>11</v>
      </c>
      <c r="H436" s="818">
        <v>102.7</v>
      </c>
      <c r="I436" s="811" t="s">
        <v>256</v>
      </c>
      <c r="J436" s="811" t="s">
        <v>257</v>
      </c>
      <c r="K436" s="820" t="s">
        <v>287</v>
      </c>
      <c r="L436" s="852"/>
    </row>
    <row r="437" spans="1:12" ht="20.100000000000001" customHeight="1">
      <c r="A437" s="809">
        <v>78</v>
      </c>
      <c r="B437" s="813" t="s">
        <v>152</v>
      </c>
      <c r="C437" s="809" t="s">
        <v>153</v>
      </c>
      <c r="D437" s="809">
        <v>173</v>
      </c>
      <c r="E437" s="809">
        <v>70</v>
      </c>
      <c r="F437" s="818">
        <v>440</v>
      </c>
      <c r="G437" s="820" t="s">
        <v>11</v>
      </c>
      <c r="H437" s="818">
        <v>440</v>
      </c>
      <c r="I437" s="811" t="s">
        <v>256</v>
      </c>
      <c r="J437" s="811" t="s">
        <v>257</v>
      </c>
      <c r="K437" s="820" t="s">
        <v>289</v>
      </c>
      <c r="L437" s="853"/>
    </row>
    <row r="438" spans="1:12" ht="20.100000000000001" customHeight="1">
      <c r="A438" s="809">
        <v>79</v>
      </c>
      <c r="B438" s="813" t="s">
        <v>154</v>
      </c>
      <c r="C438" s="809" t="s">
        <v>96</v>
      </c>
      <c r="D438" s="809">
        <v>138</v>
      </c>
      <c r="E438" s="809">
        <v>102</v>
      </c>
      <c r="F438" s="818">
        <v>24449.7</v>
      </c>
      <c r="G438" s="820" t="s">
        <v>251</v>
      </c>
      <c r="H438" s="811">
        <v>2500</v>
      </c>
      <c r="I438" s="811" t="s">
        <v>256</v>
      </c>
      <c r="J438" s="811" t="s">
        <v>257</v>
      </c>
      <c r="K438" s="820" t="s">
        <v>290</v>
      </c>
      <c r="L438" s="852"/>
    </row>
    <row r="439" spans="1:12" ht="20.100000000000001" customHeight="1">
      <c r="A439" s="809">
        <v>80</v>
      </c>
      <c r="B439" s="813" t="s">
        <v>155</v>
      </c>
      <c r="C439" s="809" t="s">
        <v>96</v>
      </c>
      <c r="D439" s="809">
        <v>2</v>
      </c>
      <c r="E439" s="809">
        <v>1886</v>
      </c>
      <c r="F439" s="818">
        <v>67921</v>
      </c>
      <c r="G439" s="820" t="s">
        <v>3</v>
      </c>
      <c r="H439" s="811">
        <v>1500</v>
      </c>
      <c r="I439" s="811" t="s">
        <v>256</v>
      </c>
      <c r="J439" s="811" t="s">
        <v>257</v>
      </c>
      <c r="K439" s="820" t="s">
        <v>291</v>
      </c>
      <c r="L439" s="852"/>
    </row>
    <row r="440" spans="1:12" ht="20.100000000000001" customHeight="1">
      <c r="A440" s="809">
        <v>81</v>
      </c>
      <c r="B440" s="813" t="s">
        <v>150</v>
      </c>
      <c r="C440" s="809" t="s">
        <v>96</v>
      </c>
      <c r="D440" s="809">
        <v>3</v>
      </c>
      <c r="E440" s="809">
        <v>39</v>
      </c>
      <c r="F440" s="818">
        <v>6600</v>
      </c>
      <c r="G440" s="820" t="s">
        <v>3</v>
      </c>
      <c r="H440" s="811">
        <v>425</v>
      </c>
      <c r="I440" s="811" t="s">
        <v>256</v>
      </c>
      <c r="J440" s="811" t="s">
        <v>257</v>
      </c>
      <c r="K440" s="820"/>
      <c r="L440" s="852"/>
    </row>
    <row r="441" spans="1:12" ht="20.100000000000001" customHeight="1">
      <c r="A441" s="809">
        <v>82</v>
      </c>
      <c r="B441" s="813" t="s">
        <v>156</v>
      </c>
      <c r="C441" s="809" t="s">
        <v>96</v>
      </c>
      <c r="D441" s="809">
        <v>3</v>
      </c>
      <c r="E441" s="809">
        <v>1042</v>
      </c>
      <c r="F441" s="818">
        <v>28876</v>
      </c>
      <c r="G441" s="820" t="s">
        <v>3</v>
      </c>
      <c r="H441" s="811">
        <v>500</v>
      </c>
      <c r="I441" s="811" t="s">
        <v>256</v>
      </c>
      <c r="J441" s="811" t="s">
        <v>257</v>
      </c>
      <c r="K441" s="820" t="s">
        <v>292</v>
      </c>
      <c r="L441" s="852"/>
    </row>
    <row r="442" spans="1:12" ht="20.100000000000001" customHeight="1">
      <c r="A442" s="809">
        <v>83</v>
      </c>
      <c r="B442" s="813" t="s">
        <v>156</v>
      </c>
      <c r="C442" s="809" t="s">
        <v>96</v>
      </c>
      <c r="D442" s="809">
        <v>2</v>
      </c>
      <c r="E442" s="809">
        <v>84</v>
      </c>
      <c r="F442" s="818">
        <v>67</v>
      </c>
      <c r="G442" s="820" t="s">
        <v>8</v>
      </c>
      <c r="H442" s="818">
        <v>67</v>
      </c>
      <c r="I442" s="811" t="s">
        <v>256</v>
      </c>
      <c r="J442" s="811" t="s">
        <v>257</v>
      </c>
      <c r="K442" s="820"/>
      <c r="L442" s="852"/>
    </row>
    <row r="443" spans="1:12" ht="20.100000000000001" customHeight="1">
      <c r="A443" s="809">
        <v>84</v>
      </c>
      <c r="B443" s="813" t="s">
        <v>157</v>
      </c>
      <c r="C443" s="809" t="s">
        <v>96</v>
      </c>
      <c r="D443" s="809"/>
      <c r="E443" s="809"/>
      <c r="F443" s="818">
        <v>80.2</v>
      </c>
      <c r="G443" s="820" t="s">
        <v>8</v>
      </c>
      <c r="H443" s="818">
        <v>80.2</v>
      </c>
      <c r="I443" s="811" t="s">
        <v>256</v>
      </c>
      <c r="J443" s="811" t="s">
        <v>257</v>
      </c>
      <c r="K443" s="820"/>
      <c r="L443" s="852"/>
    </row>
    <row r="444" spans="1:12" ht="20.100000000000001" customHeight="1">
      <c r="A444" s="809">
        <v>85</v>
      </c>
      <c r="B444" s="813" t="s">
        <v>158</v>
      </c>
      <c r="C444" s="809" t="s">
        <v>96</v>
      </c>
      <c r="D444" s="809">
        <v>3</v>
      </c>
      <c r="E444" s="809"/>
      <c r="F444" s="818"/>
      <c r="G444" s="820" t="s">
        <v>3</v>
      </c>
      <c r="H444" s="811">
        <v>400</v>
      </c>
      <c r="I444" s="811" t="s">
        <v>256</v>
      </c>
      <c r="J444" s="811" t="s">
        <v>257</v>
      </c>
      <c r="K444" s="820"/>
      <c r="L444" s="852"/>
    </row>
    <row r="445" spans="1:12" ht="20.100000000000001" customHeight="1">
      <c r="A445" s="809">
        <v>86</v>
      </c>
      <c r="B445" s="813" t="s">
        <v>159</v>
      </c>
      <c r="C445" s="809" t="s">
        <v>96</v>
      </c>
      <c r="D445" s="809">
        <v>3</v>
      </c>
      <c r="E445" s="809">
        <v>46</v>
      </c>
      <c r="F445" s="818">
        <v>8500</v>
      </c>
      <c r="G445" s="820" t="s">
        <v>3</v>
      </c>
      <c r="H445" s="811">
        <v>280</v>
      </c>
      <c r="I445" s="811" t="s">
        <v>256</v>
      </c>
      <c r="J445" s="811" t="s">
        <v>257</v>
      </c>
      <c r="K445" s="820"/>
      <c r="L445" s="852"/>
    </row>
    <row r="446" spans="1:12" ht="20.100000000000001" customHeight="1">
      <c r="A446" s="809">
        <v>87</v>
      </c>
      <c r="B446" s="813" t="s">
        <v>160</v>
      </c>
      <c r="C446" s="809" t="s">
        <v>96</v>
      </c>
      <c r="D446" s="809">
        <v>147</v>
      </c>
      <c r="E446" s="809">
        <v>49</v>
      </c>
      <c r="F446" s="818">
        <v>61.8</v>
      </c>
      <c r="G446" s="820" t="s">
        <v>8</v>
      </c>
      <c r="H446" s="818">
        <v>61.8</v>
      </c>
      <c r="I446" s="811" t="s">
        <v>256</v>
      </c>
      <c r="J446" s="811" t="s">
        <v>257</v>
      </c>
      <c r="K446" s="820" t="s">
        <v>293</v>
      </c>
      <c r="L446" s="852"/>
    </row>
    <row r="447" spans="1:12" ht="20.100000000000001" customHeight="1">
      <c r="A447" s="809">
        <v>88</v>
      </c>
      <c r="B447" s="813" t="s">
        <v>161</v>
      </c>
      <c r="C447" s="809" t="s">
        <v>96</v>
      </c>
      <c r="D447" s="809">
        <v>147</v>
      </c>
      <c r="E447" s="809">
        <v>51</v>
      </c>
      <c r="F447" s="818">
        <v>102</v>
      </c>
      <c r="G447" s="820" t="s">
        <v>8</v>
      </c>
      <c r="H447" s="818">
        <v>102</v>
      </c>
      <c r="I447" s="811" t="s">
        <v>256</v>
      </c>
      <c r="J447" s="811" t="s">
        <v>257</v>
      </c>
      <c r="K447" s="820"/>
      <c r="L447" s="852"/>
    </row>
    <row r="448" spans="1:12" ht="20.100000000000001" customHeight="1">
      <c r="A448" s="809">
        <v>89</v>
      </c>
      <c r="B448" s="813" t="s">
        <v>162</v>
      </c>
      <c r="C448" s="809" t="s">
        <v>96</v>
      </c>
      <c r="D448" s="809">
        <v>147</v>
      </c>
      <c r="E448" s="809">
        <v>76</v>
      </c>
      <c r="F448" s="818">
        <v>60.8</v>
      </c>
      <c r="G448" s="820" t="s">
        <v>8</v>
      </c>
      <c r="H448" s="818">
        <v>60.8</v>
      </c>
      <c r="I448" s="811" t="s">
        <v>256</v>
      </c>
      <c r="J448" s="811" t="s">
        <v>257</v>
      </c>
      <c r="K448" s="820"/>
      <c r="L448" s="852"/>
    </row>
    <row r="449" spans="1:12" ht="20.100000000000001" customHeight="1">
      <c r="A449" s="809">
        <v>90</v>
      </c>
      <c r="B449" s="813" t="s">
        <v>163</v>
      </c>
      <c r="C449" s="809" t="s">
        <v>96</v>
      </c>
      <c r="D449" s="809">
        <v>147</v>
      </c>
      <c r="E449" s="809">
        <v>62</v>
      </c>
      <c r="F449" s="818">
        <v>61.3</v>
      </c>
      <c r="G449" s="820" t="s">
        <v>8</v>
      </c>
      <c r="H449" s="818">
        <v>61.3</v>
      </c>
      <c r="I449" s="811" t="s">
        <v>256</v>
      </c>
      <c r="J449" s="811" t="s">
        <v>257</v>
      </c>
      <c r="K449" s="820"/>
      <c r="L449" s="852"/>
    </row>
    <row r="450" spans="1:12" ht="20.100000000000001" customHeight="1">
      <c r="A450" s="809">
        <v>91</v>
      </c>
      <c r="B450" s="813" t="s">
        <v>164</v>
      </c>
      <c r="C450" s="809" t="s">
        <v>96</v>
      </c>
      <c r="D450" s="809">
        <v>147</v>
      </c>
      <c r="E450" s="809"/>
      <c r="F450" s="818">
        <v>75</v>
      </c>
      <c r="G450" s="820" t="s">
        <v>8</v>
      </c>
      <c r="H450" s="818">
        <v>75</v>
      </c>
      <c r="I450" s="811" t="s">
        <v>256</v>
      </c>
      <c r="J450" s="811" t="s">
        <v>257</v>
      </c>
      <c r="K450" s="820"/>
      <c r="L450" s="852"/>
    </row>
    <row r="451" spans="1:12" ht="20.100000000000001" customHeight="1">
      <c r="A451" s="809">
        <v>92</v>
      </c>
      <c r="B451" s="813" t="s">
        <v>165</v>
      </c>
      <c r="C451" s="809" t="s">
        <v>166</v>
      </c>
      <c r="D451" s="809">
        <v>162</v>
      </c>
      <c r="E451" s="809">
        <v>39</v>
      </c>
      <c r="F451" s="818">
        <v>1497</v>
      </c>
      <c r="G451" s="820" t="s">
        <v>3</v>
      </c>
      <c r="H451" s="811">
        <v>200</v>
      </c>
      <c r="I451" s="811" t="s">
        <v>256</v>
      </c>
      <c r="J451" s="811" t="s">
        <v>257</v>
      </c>
      <c r="K451" s="820"/>
      <c r="L451" s="852"/>
    </row>
    <row r="452" spans="1:12" ht="20.100000000000001" customHeight="1">
      <c r="A452" s="809">
        <v>93</v>
      </c>
      <c r="B452" s="813" t="s">
        <v>167</v>
      </c>
      <c r="C452" s="809" t="s">
        <v>96</v>
      </c>
      <c r="D452" s="809">
        <v>2</v>
      </c>
      <c r="E452" s="809">
        <v>1521</v>
      </c>
      <c r="F452" s="818">
        <v>28037</v>
      </c>
      <c r="G452" s="820" t="s">
        <v>3</v>
      </c>
      <c r="H452" s="811">
        <v>1500</v>
      </c>
      <c r="I452" s="811" t="s">
        <v>256</v>
      </c>
      <c r="J452" s="811" t="s">
        <v>257</v>
      </c>
      <c r="K452" s="820" t="s">
        <v>294</v>
      </c>
      <c r="L452" s="852"/>
    </row>
    <row r="453" spans="1:12" ht="20.100000000000001" customHeight="1">
      <c r="A453" s="809">
        <v>94</v>
      </c>
      <c r="B453" s="813" t="s">
        <v>168</v>
      </c>
      <c r="C453" s="809" t="s">
        <v>96</v>
      </c>
      <c r="D453" s="809">
        <v>11</v>
      </c>
      <c r="E453" s="809">
        <v>120</v>
      </c>
      <c r="F453" s="818">
        <v>6865</v>
      </c>
      <c r="G453" s="820" t="s">
        <v>3</v>
      </c>
      <c r="H453" s="811">
        <v>200</v>
      </c>
      <c r="I453" s="811" t="s">
        <v>256</v>
      </c>
      <c r="J453" s="811" t="s">
        <v>257</v>
      </c>
      <c r="K453" s="820" t="s">
        <v>295</v>
      </c>
      <c r="L453" s="852"/>
    </row>
    <row r="454" spans="1:12" ht="20.100000000000001" customHeight="1">
      <c r="A454" s="809">
        <v>95</v>
      </c>
      <c r="B454" s="813" t="s">
        <v>169</v>
      </c>
      <c r="C454" s="809" t="s">
        <v>96</v>
      </c>
      <c r="D454" s="809">
        <v>3</v>
      </c>
      <c r="E454" s="809">
        <v>726</v>
      </c>
      <c r="F454" s="811">
        <v>12500</v>
      </c>
      <c r="G454" s="820" t="s">
        <v>3</v>
      </c>
      <c r="H454" s="811">
        <v>200</v>
      </c>
      <c r="I454" s="811" t="s">
        <v>256</v>
      </c>
      <c r="J454" s="811" t="s">
        <v>257</v>
      </c>
      <c r="K454" s="820"/>
      <c r="L454" s="852"/>
    </row>
    <row r="455" spans="1:12" ht="20.100000000000001" customHeight="1">
      <c r="A455" s="809">
        <v>96</v>
      </c>
      <c r="B455" s="813" t="s">
        <v>170</v>
      </c>
      <c r="C455" s="809" t="s">
        <v>93</v>
      </c>
      <c r="D455" s="809">
        <v>3</v>
      </c>
      <c r="E455" s="809">
        <v>726</v>
      </c>
      <c r="F455" s="811">
        <v>12500</v>
      </c>
      <c r="G455" s="820" t="s">
        <v>3</v>
      </c>
      <c r="H455" s="811">
        <v>100</v>
      </c>
      <c r="I455" s="811" t="s">
        <v>256</v>
      </c>
      <c r="J455" s="811" t="s">
        <v>257</v>
      </c>
      <c r="K455" s="820"/>
      <c r="L455" s="852"/>
    </row>
    <row r="456" spans="1:12" ht="20.100000000000001" customHeight="1">
      <c r="A456" s="809">
        <v>97</v>
      </c>
      <c r="B456" s="813" t="s">
        <v>171</v>
      </c>
      <c r="C456" s="809" t="s">
        <v>172</v>
      </c>
      <c r="D456" s="809"/>
      <c r="E456" s="809"/>
      <c r="F456" s="811">
        <v>12500</v>
      </c>
      <c r="G456" s="820" t="s">
        <v>3</v>
      </c>
      <c r="H456" s="811">
        <v>100</v>
      </c>
      <c r="I456" s="811" t="s">
        <v>256</v>
      </c>
      <c r="J456" s="811" t="s">
        <v>257</v>
      </c>
      <c r="K456" s="820"/>
      <c r="L456" s="852"/>
    </row>
    <row r="457" spans="1:12" ht="20.100000000000001" customHeight="1">
      <c r="A457" s="809">
        <v>98</v>
      </c>
      <c r="B457" s="813" t="s">
        <v>173</v>
      </c>
      <c r="C457" s="809" t="s">
        <v>96</v>
      </c>
      <c r="D457" s="809">
        <v>198</v>
      </c>
      <c r="E457" s="809">
        <v>87</v>
      </c>
      <c r="F457" s="818">
        <v>44.3</v>
      </c>
      <c r="G457" s="820" t="s">
        <v>252</v>
      </c>
      <c r="H457" s="818">
        <v>44.3</v>
      </c>
      <c r="I457" s="820" t="s">
        <v>1</v>
      </c>
      <c r="J457" s="820" t="s">
        <v>257</v>
      </c>
      <c r="K457" s="820" t="s">
        <v>296</v>
      </c>
      <c r="L457" s="852"/>
    </row>
    <row r="458" spans="1:12" ht="20.100000000000001" customHeight="1">
      <c r="A458" s="809">
        <v>99</v>
      </c>
      <c r="B458" s="813" t="s">
        <v>173</v>
      </c>
      <c r="C458" s="809" t="s">
        <v>96</v>
      </c>
      <c r="D458" s="809">
        <v>198</v>
      </c>
      <c r="E458" s="809">
        <v>88</v>
      </c>
      <c r="F458" s="818">
        <v>60.7</v>
      </c>
      <c r="G458" s="820" t="s">
        <v>252</v>
      </c>
      <c r="H458" s="818">
        <v>60.7</v>
      </c>
      <c r="I458" s="820" t="s">
        <v>1</v>
      </c>
      <c r="J458" s="820" t="s">
        <v>257</v>
      </c>
      <c r="K458" s="820" t="s">
        <v>296</v>
      </c>
      <c r="L458" s="852"/>
    </row>
    <row r="459" spans="1:12" ht="20.100000000000001" customHeight="1">
      <c r="A459" s="809">
        <v>100</v>
      </c>
      <c r="B459" s="813" t="s">
        <v>173</v>
      </c>
      <c r="C459" s="809" t="s">
        <v>96</v>
      </c>
      <c r="D459" s="809">
        <v>198</v>
      </c>
      <c r="E459" s="809">
        <v>101</v>
      </c>
      <c r="F459" s="818">
        <v>56.1</v>
      </c>
      <c r="G459" s="820" t="s">
        <v>252</v>
      </c>
      <c r="H459" s="818">
        <v>56.1</v>
      </c>
      <c r="I459" s="820" t="s">
        <v>1</v>
      </c>
      <c r="J459" s="820" t="s">
        <v>257</v>
      </c>
      <c r="K459" s="820" t="s">
        <v>296</v>
      </c>
      <c r="L459" s="852"/>
    </row>
    <row r="460" spans="1:12" ht="20.100000000000001" customHeight="1">
      <c r="A460" s="809">
        <v>101</v>
      </c>
      <c r="B460" s="813" t="s">
        <v>173</v>
      </c>
      <c r="C460" s="809" t="s">
        <v>96</v>
      </c>
      <c r="D460" s="809">
        <v>198</v>
      </c>
      <c r="E460" s="809">
        <v>102</v>
      </c>
      <c r="F460" s="818">
        <v>115.1</v>
      </c>
      <c r="G460" s="820" t="s">
        <v>252</v>
      </c>
      <c r="H460" s="818">
        <v>115.1</v>
      </c>
      <c r="I460" s="820" t="s">
        <v>1</v>
      </c>
      <c r="J460" s="820" t="s">
        <v>257</v>
      </c>
      <c r="K460" s="820" t="s">
        <v>297</v>
      </c>
      <c r="L460" s="852"/>
    </row>
    <row r="461" spans="1:12" ht="20.100000000000001" customHeight="1">
      <c r="A461" s="809">
        <v>102</v>
      </c>
      <c r="B461" s="813" t="s">
        <v>173</v>
      </c>
      <c r="C461" s="809" t="s">
        <v>96</v>
      </c>
      <c r="D461" s="809">
        <v>198</v>
      </c>
      <c r="E461" s="809">
        <v>111</v>
      </c>
      <c r="F461" s="818">
        <v>77.400000000000006</v>
      </c>
      <c r="G461" s="820" t="s">
        <v>252</v>
      </c>
      <c r="H461" s="818">
        <v>77.400000000000006</v>
      </c>
      <c r="I461" s="820" t="s">
        <v>1</v>
      </c>
      <c r="J461" s="820" t="s">
        <v>257</v>
      </c>
      <c r="K461" s="820" t="s">
        <v>297</v>
      </c>
      <c r="L461" s="852"/>
    </row>
    <row r="462" spans="1:12" ht="20.100000000000001" customHeight="1">
      <c r="A462" s="809">
        <v>103</v>
      </c>
      <c r="B462" s="813" t="s">
        <v>174</v>
      </c>
      <c r="C462" s="809" t="s">
        <v>96</v>
      </c>
      <c r="D462" s="809">
        <v>203</v>
      </c>
      <c r="E462" s="809">
        <v>20</v>
      </c>
      <c r="F462" s="818">
        <v>134.5</v>
      </c>
      <c r="G462" s="820" t="s">
        <v>11</v>
      </c>
      <c r="H462" s="818">
        <v>134.5</v>
      </c>
      <c r="I462" s="820" t="s">
        <v>256</v>
      </c>
      <c r="J462" s="820" t="s">
        <v>257</v>
      </c>
      <c r="K462" s="820" t="s">
        <v>298</v>
      </c>
      <c r="L462" s="852"/>
    </row>
    <row r="463" spans="1:12" ht="20.100000000000001" customHeight="1">
      <c r="A463" s="809">
        <v>104</v>
      </c>
      <c r="B463" s="813" t="s">
        <v>175</v>
      </c>
      <c r="C463" s="809" t="s">
        <v>127</v>
      </c>
      <c r="D463" s="809">
        <v>147</v>
      </c>
      <c r="E463" s="809">
        <v>75</v>
      </c>
      <c r="F463" s="818">
        <v>70.8</v>
      </c>
      <c r="G463" s="820" t="s">
        <v>1</v>
      </c>
      <c r="H463" s="818">
        <v>70.8</v>
      </c>
      <c r="I463" s="811" t="s">
        <v>256</v>
      </c>
      <c r="J463" s="811" t="s">
        <v>257</v>
      </c>
      <c r="K463" s="820" t="s">
        <v>299</v>
      </c>
      <c r="L463" s="852"/>
    </row>
    <row r="464" spans="1:12" ht="20.100000000000001" customHeight="1">
      <c r="A464" s="809">
        <v>105</v>
      </c>
      <c r="B464" s="813" t="s">
        <v>176</v>
      </c>
      <c r="C464" s="809" t="s">
        <v>96</v>
      </c>
      <c r="D464" s="809">
        <v>144</v>
      </c>
      <c r="E464" s="809">
        <v>2</v>
      </c>
      <c r="F464" s="818">
        <v>3441.3</v>
      </c>
      <c r="G464" s="820" t="s">
        <v>11</v>
      </c>
      <c r="H464" s="811">
        <v>600</v>
      </c>
      <c r="I464" s="811" t="s">
        <v>256</v>
      </c>
      <c r="J464" s="811" t="s">
        <v>257</v>
      </c>
      <c r="K464" s="820"/>
      <c r="L464" s="852"/>
    </row>
    <row r="465" spans="1:12" ht="20.100000000000001" customHeight="1">
      <c r="A465" s="809">
        <v>106</v>
      </c>
      <c r="B465" s="813" t="s">
        <v>176</v>
      </c>
      <c r="C465" s="809" t="s">
        <v>96</v>
      </c>
      <c r="D465" s="809">
        <v>144</v>
      </c>
      <c r="E465" s="809">
        <v>5</v>
      </c>
      <c r="F465" s="818">
        <v>918.1</v>
      </c>
      <c r="G465" s="820" t="s">
        <v>31</v>
      </c>
      <c r="H465" s="818">
        <v>918.1</v>
      </c>
      <c r="I465" s="811" t="s">
        <v>256</v>
      </c>
      <c r="J465" s="811" t="s">
        <v>257</v>
      </c>
      <c r="K465" s="820"/>
      <c r="L465" s="852"/>
    </row>
    <row r="466" spans="1:12" ht="20.100000000000001" customHeight="1">
      <c r="A466" s="809">
        <v>107</v>
      </c>
      <c r="B466" s="813" t="s">
        <v>176</v>
      </c>
      <c r="C466" s="809" t="s">
        <v>96</v>
      </c>
      <c r="D466" s="809">
        <v>144</v>
      </c>
      <c r="E466" s="809">
        <v>4</v>
      </c>
      <c r="F466" s="818">
        <v>287.10000000000002</v>
      </c>
      <c r="G466" s="820" t="s">
        <v>31</v>
      </c>
      <c r="H466" s="818">
        <v>287.10000000000002</v>
      </c>
      <c r="I466" s="811" t="s">
        <v>256</v>
      </c>
      <c r="J466" s="811" t="s">
        <v>257</v>
      </c>
      <c r="K466" s="820"/>
      <c r="L466" s="852"/>
    </row>
    <row r="467" spans="1:12" ht="20.100000000000001" customHeight="1">
      <c r="A467" s="809">
        <v>108</v>
      </c>
      <c r="B467" s="813" t="s">
        <v>177</v>
      </c>
      <c r="C467" s="809" t="s">
        <v>166</v>
      </c>
      <c r="D467" s="809">
        <v>169</v>
      </c>
      <c r="E467" s="809">
        <v>614</v>
      </c>
      <c r="F467" s="818">
        <v>4352</v>
      </c>
      <c r="G467" s="820" t="s">
        <v>11</v>
      </c>
      <c r="H467" s="811">
        <v>200</v>
      </c>
      <c r="I467" s="811" t="s">
        <v>256</v>
      </c>
      <c r="J467" s="811" t="s">
        <v>166</v>
      </c>
      <c r="K467" s="820" t="s">
        <v>300</v>
      </c>
      <c r="L467" s="852"/>
    </row>
    <row r="468" spans="1:12" ht="20.100000000000001" customHeight="1">
      <c r="A468" s="809">
        <v>109</v>
      </c>
      <c r="B468" s="813" t="s">
        <v>177</v>
      </c>
      <c r="C468" s="809" t="s">
        <v>166</v>
      </c>
      <c r="D468" s="809">
        <v>919</v>
      </c>
      <c r="E468" s="809">
        <v>3</v>
      </c>
      <c r="F468" s="818" t="s">
        <v>301</v>
      </c>
      <c r="G468" s="820" t="s">
        <v>3</v>
      </c>
      <c r="H468" s="811">
        <v>500</v>
      </c>
      <c r="I468" s="811" t="s">
        <v>256</v>
      </c>
      <c r="J468" s="811" t="s">
        <v>166</v>
      </c>
      <c r="K468" s="820" t="s">
        <v>302</v>
      </c>
      <c r="L468" s="852"/>
    </row>
    <row r="469" spans="1:12" ht="20.100000000000001" customHeight="1">
      <c r="A469" s="809">
        <v>110</v>
      </c>
      <c r="B469" s="813" t="s">
        <v>71</v>
      </c>
      <c r="C469" s="809" t="s">
        <v>166</v>
      </c>
      <c r="D469" s="809">
        <v>234</v>
      </c>
      <c r="E469" s="809">
        <v>10</v>
      </c>
      <c r="F469" s="818">
        <v>161</v>
      </c>
      <c r="G469" s="820" t="s">
        <v>11</v>
      </c>
      <c r="H469" s="819">
        <v>161</v>
      </c>
      <c r="I469" s="811" t="s">
        <v>256</v>
      </c>
      <c r="J469" s="811" t="s">
        <v>166</v>
      </c>
      <c r="K469" s="820" t="s">
        <v>303</v>
      </c>
      <c r="L469" s="852"/>
    </row>
    <row r="470" spans="1:12" ht="20.100000000000001" customHeight="1">
      <c r="A470" s="809">
        <v>111</v>
      </c>
      <c r="B470" s="813" t="s">
        <v>178</v>
      </c>
      <c r="C470" s="809" t="s">
        <v>166</v>
      </c>
      <c r="D470" s="809">
        <v>233</v>
      </c>
      <c r="E470" s="809">
        <v>33</v>
      </c>
      <c r="F470" s="818">
        <v>903.8</v>
      </c>
      <c r="G470" s="820" t="s">
        <v>11</v>
      </c>
      <c r="H470" s="818">
        <v>303.8</v>
      </c>
      <c r="I470" s="811" t="s">
        <v>256</v>
      </c>
      <c r="J470" s="811" t="s">
        <v>166</v>
      </c>
      <c r="K470" s="820" t="s">
        <v>304</v>
      </c>
      <c r="L470" s="852"/>
    </row>
    <row r="471" spans="1:12" ht="20.100000000000001" customHeight="1">
      <c r="A471" s="809">
        <v>112</v>
      </c>
      <c r="B471" s="813" t="s">
        <v>179</v>
      </c>
      <c r="C471" s="809" t="s">
        <v>166</v>
      </c>
      <c r="D471" s="809">
        <v>233</v>
      </c>
      <c r="E471" s="809">
        <v>33</v>
      </c>
      <c r="F471" s="818">
        <v>903</v>
      </c>
      <c r="G471" s="820" t="s">
        <v>11</v>
      </c>
      <c r="H471" s="811">
        <v>100</v>
      </c>
      <c r="I471" s="811" t="s">
        <v>256</v>
      </c>
      <c r="J471" s="811" t="s">
        <v>166</v>
      </c>
      <c r="K471" s="820" t="s">
        <v>305</v>
      </c>
      <c r="L471" s="852"/>
    </row>
    <row r="472" spans="1:12" ht="20.100000000000001" customHeight="1">
      <c r="A472" s="809">
        <v>113</v>
      </c>
      <c r="B472" s="813" t="s">
        <v>180</v>
      </c>
      <c r="C472" s="809" t="s">
        <v>166</v>
      </c>
      <c r="D472" s="809">
        <v>29</v>
      </c>
      <c r="E472" s="809">
        <v>233</v>
      </c>
      <c r="F472" s="818" t="s">
        <v>306</v>
      </c>
      <c r="G472" s="820" t="s">
        <v>11</v>
      </c>
      <c r="H472" s="811">
        <v>1500</v>
      </c>
      <c r="I472" s="811" t="s">
        <v>256</v>
      </c>
      <c r="J472" s="811" t="s">
        <v>166</v>
      </c>
      <c r="K472" s="820" t="s">
        <v>307</v>
      </c>
      <c r="L472" s="852"/>
    </row>
    <row r="473" spans="1:12" ht="20.100000000000001" customHeight="1">
      <c r="A473" s="809">
        <v>114</v>
      </c>
      <c r="B473" s="813" t="s">
        <v>181</v>
      </c>
      <c r="C473" s="809" t="s">
        <v>166</v>
      </c>
      <c r="D473" s="809">
        <v>179</v>
      </c>
      <c r="E473" s="809">
        <v>27</v>
      </c>
      <c r="F473" s="818">
        <v>1118.7</v>
      </c>
      <c r="G473" s="820" t="s">
        <v>11</v>
      </c>
      <c r="H473" s="818">
        <v>917.7</v>
      </c>
      <c r="I473" s="811" t="s">
        <v>256</v>
      </c>
      <c r="J473" s="811" t="s">
        <v>166</v>
      </c>
      <c r="K473" s="820" t="s">
        <v>308</v>
      </c>
      <c r="L473" s="852"/>
    </row>
    <row r="474" spans="1:12" ht="20.100000000000001" customHeight="1">
      <c r="A474" s="809">
        <v>115</v>
      </c>
      <c r="B474" s="813" t="s">
        <v>182</v>
      </c>
      <c r="C474" s="809" t="s">
        <v>166</v>
      </c>
      <c r="D474" s="809">
        <v>179</v>
      </c>
      <c r="E474" s="809">
        <v>34</v>
      </c>
      <c r="F474" s="818">
        <v>946.7</v>
      </c>
      <c r="G474" s="820" t="s">
        <v>11</v>
      </c>
      <c r="H474" s="818">
        <v>946.7</v>
      </c>
      <c r="I474" s="811" t="s">
        <v>256</v>
      </c>
      <c r="J474" s="811" t="s">
        <v>166</v>
      </c>
      <c r="K474" s="820" t="s">
        <v>309</v>
      </c>
      <c r="L474" s="852"/>
    </row>
    <row r="475" spans="1:12" ht="20.100000000000001" customHeight="1">
      <c r="A475" s="809">
        <v>116</v>
      </c>
      <c r="B475" s="813" t="s">
        <v>182</v>
      </c>
      <c r="C475" s="809" t="s">
        <v>166</v>
      </c>
      <c r="D475" s="809">
        <v>179</v>
      </c>
      <c r="E475" s="809">
        <v>32</v>
      </c>
      <c r="F475" s="818">
        <v>6966.7</v>
      </c>
      <c r="G475" s="820" t="s">
        <v>11</v>
      </c>
      <c r="H475" s="811">
        <v>1000</v>
      </c>
      <c r="I475" s="811" t="s">
        <v>256</v>
      </c>
      <c r="J475" s="811" t="s">
        <v>166</v>
      </c>
      <c r="K475" s="820"/>
      <c r="L475" s="852"/>
    </row>
    <row r="476" spans="1:12" ht="20.100000000000001" customHeight="1">
      <c r="A476" s="809">
        <v>117</v>
      </c>
      <c r="B476" s="813" t="s">
        <v>691</v>
      </c>
      <c r="C476" s="809" t="s">
        <v>166</v>
      </c>
      <c r="D476" s="809">
        <v>233</v>
      </c>
      <c r="E476" s="809">
        <v>35</v>
      </c>
      <c r="F476" s="818">
        <v>651.29999999999995</v>
      </c>
      <c r="G476" s="820" t="s">
        <v>11</v>
      </c>
      <c r="H476" s="811">
        <v>200</v>
      </c>
      <c r="I476" s="811" t="s">
        <v>256</v>
      </c>
      <c r="J476" s="811" t="s">
        <v>166</v>
      </c>
      <c r="K476" s="820" t="s">
        <v>310</v>
      </c>
      <c r="L476" s="852"/>
    </row>
    <row r="477" spans="1:12" ht="20.100000000000001" customHeight="1">
      <c r="A477" s="809">
        <v>118</v>
      </c>
      <c r="B477" s="813" t="s">
        <v>691</v>
      </c>
      <c r="C477" s="809" t="s">
        <v>166</v>
      </c>
      <c r="D477" s="809">
        <v>233</v>
      </c>
      <c r="E477" s="809">
        <v>28</v>
      </c>
      <c r="F477" s="818">
        <v>72.900000000000006</v>
      </c>
      <c r="G477" s="820" t="s">
        <v>11</v>
      </c>
      <c r="H477" s="818">
        <v>72.900000000000006</v>
      </c>
      <c r="I477" s="811" t="s">
        <v>256</v>
      </c>
      <c r="J477" s="811" t="s">
        <v>166</v>
      </c>
      <c r="K477" s="820" t="s">
        <v>311</v>
      </c>
      <c r="L477" s="852"/>
    </row>
    <row r="478" spans="1:12" ht="20.100000000000001" customHeight="1">
      <c r="A478" s="809">
        <v>119</v>
      </c>
      <c r="B478" s="813" t="s">
        <v>185</v>
      </c>
      <c r="C478" s="809" t="s">
        <v>166</v>
      </c>
      <c r="D478" s="809">
        <v>169</v>
      </c>
      <c r="E478" s="809">
        <v>547</v>
      </c>
      <c r="F478" s="818">
        <v>662.2</v>
      </c>
      <c r="G478" s="820" t="s">
        <v>11</v>
      </c>
      <c r="H478" s="819">
        <v>502.2</v>
      </c>
      <c r="I478" s="811" t="s">
        <v>256</v>
      </c>
      <c r="J478" s="811" t="s">
        <v>166</v>
      </c>
      <c r="K478" s="820" t="s">
        <v>312</v>
      </c>
      <c r="L478" s="852"/>
    </row>
    <row r="479" spans="1:12" ht="20.100000000000001" customHeight="1">
      <c r="A479" s="809">
        <v>120</v>
      </c>
      <c r="B479" s="813" t="s">
        <v>186</v>
      </c>
      <c r="C479" s="809" t="s">
        <v>166</v>
      </c>
      <c r="D479" s="809">
        <v>157</v>
      </c>
      <c r="E479" s="809">
        <v>14</v>
      </c>
      <c r="F479" s="818">
        <v>572.6</v>
      </c>
      <c r="G479" s="820" t="s">
        <v>11</v>
      </c>
      <c r="H479" s="818">
        <v>72.599999999999994</v>
      </c>
      <c r="I479" s="811" t="s">
        <v>256</v>
      </c>
      <c r="J479" s="811" t="s">
        <v>166</v>
      </c>
      <c r="K479" s="820" t="s">
        <v>313</v>
      </c>
      <c r="L479" s="852"/>
    </row>
    <row r="480" spans="1:12" ht="20.100000000000001" customHeight="1">
      <c r="A480" s="809">
        <v>121</v>
      </c>
      <c r="B480" s="813" t="s">
        <v>187</v>
      </c>
      <c r="C480" s="809" t="s">
        <v>166</v>
      </c>
      <c r="D480" s="809">
        <v>180</v>
      </c>
      <c r="E480" s="809">
        <v>2</v>
      </c>
      <c r="F480" s="818">
        <v>553.6</v>
      </c>
      <c r="G480" s="820" t="s">
        <v>1</v>
      </c>
      <c r="H480" s="818">
        <v>553.6</v>
      </c>
      <c r="I480" s="811" t="s">
        <v>256</v>
      </c>
      <c r="J480" s="811" t="s">
        <v>166</v>
      </c>
      <c r="K480" s="820" t="s">
        <v>314</v>
      </c>
      <c r="L480" s="852"/>
    </row>
    <row r="481" spans="1:12" ht="20.100000000000001" customHeight="1">
      <c r="A481" s="809">
        <v>122</v>
      </c>
      <c r="B481" s="813" t="s">
        <v>187</v>
      </c>
      <c r="C481" s="809" t="s">
        <v>166</v>
      </c>
      <c r="D481" s="809">
        <v>180</v>
      </c>
      <c r="E481" s="809">
        <v>3</v>
      </c>
      <c r="F481" s="818">
        <v>295</v>
      </c>
      <c r="G481" s="820" t="s">
        <v>251</v>
      </c>
      <c r="H481" s="818">
        <v>295</v>
      </c>
      <c r="I481" s="811" t="s">
        <v>256</v>
      </c>
      <c r="J481" s="811" t="s">
        <v>166</v>
      </c>
      <c r="K481" s="820" t="s">
        <v>315</v>
      </c>
      <c r="L481" s="852"/>
    </row>
    <row r="482" spans="1:12" ht="20.100000000000001" customHeight="1">
      <c r="A482" s="809">
        <v>123</v>
      </c>
      <c r="B482" s="813" t="s">
        <v>187</v>
      </c>
      <c r="C482" s="809" t="s">
        <v>166</v>
      </c>
      <c r="D482" s="809">
        <v>180</v>
      </c>
      <c r="E482" s="809">
        <v>4</v>
      </c>
      <c r="F482" s="818">
        <v>2763.1</v>
      </c>
      <c r="G482" s="820" t="s">
        <v>11</v>
      </c>
      <c r="H482" s="811">
        <v>2000</v>
      </c>
      <c r="I482" s="811" t="s">
        <v>256</v>
      </c>
      <c r="J482" s="811" t="s">
        <v>166</v>
      </c>
      <c r="K482" s="820" t="s">
        <v>316</v>
      </c>
      <c r="L482" s="852"/>
    </row>
    <row r="483" spans="1:12" ht="20.100000000000001" customHeight="1">
      <c r="A483" s="809">
        <v>124</v>
      </c>
      <c r="B483" s="813" t="s">
        <v>187</v>
      </c>
      <c r="C483" s="809" t="s">
        <v>166</v>
      </c>
      <c r="D483" s="809">
        <v>3</v>
      </c>
      <c r="E483" s="809">
        <v>923</v>
      </c>
      <c r="F483" s="818">
        <v>8222</v>
      </c>
      <c r="G483" s="820" t="s">
        <v>3</v>
      </c>
      <c r="H483" s="811">
        <v>300</v>
      </c>
      <c r="I483" s="811" t="s">
        <v>256</v>
      </c>
      <c r="J483" s="811" t="s">
        <v>166</v>
      </c>
      <c r="K483" s="820" t="s">
        <v>317</v>
      </c>
      <c r="L483" s="852"/>
    </row>
    <row r="484" spans="1:12" ht="20.100000000000001" customHeight="1">
      <c r="A484" s="809">
        <v>125</v>
      </c>
      <c r="B484" s="813" t="s">
        <v>188</v>
      </c>
      <c r="C484" s="809" t="s">
        <v>166</v>
      </c>
      <c r="D484" s="809">
        <v>3</v>
      </c>
      <c r="E484" s="809">
        <v>931</v>
      </c>
      <c r="F484" s="818">
        <v>6500</v>
      </c>
      <c r="G484" s="820" t="s">
        <v>3</v>
      </c>
      <c r="H484" s="811">
        <v>200</v>
      </c>
      <c r="I484" s="811" t="s">
        <v>256</v>
      </c>
      <c r="J484" s="811" t="s">
        <v>166</v>
      </c>
      <c r="K484" s="820"/>
      <c r="L484" s="852"/>
    </row>
    <row r="485" spans="1:12" ht="20.100000000000001" customHeight="1">
      <c r="A485" s="809">
        <v>126</v>
      </c>
      <c r="B485" s="813" t="s">
        <v>189</v>
      </c>
      <c r="C485" s="809" t="s">
        <v>166</v>
      </c>
      <c r="D485" s="809">
        <v>233</v>
      </c>
      <c r="E485" s="809">
        <v>36</v>
      </c>
      <c r="F485" s="818">
        <v>76.7</v>
      </c>
      <c r="G485" s="820" t="s">
        <v>11</v>
      </c>
      <c r="H485" s="818">
        <v>76.7</v>
      </c>
      <c r="I485" s="811" t="s">
        <v>256</v>
      </c>
      <c r="J485" s="811" t="s">
        <v>166</v>
      </c>
      <c r="K485" s="820" t="s">
        <v>318</v>
      </c>
      <c r="L485" s="852"/>
    </row>
    <row r="486" spans="1:12" ht="20.100000000000001" customHeight="1">
      <c r="A486" s="809">
        <v>127</v>
      </c>
      <c r="B486" s="813" t="s">
        <v>189</v>
      </c>
      <c r="C486" s="809" t="s">
        <v>166</v>
      </c>
      <c r="D486" s="809">
        <v>233</v>
      </c>
      <c r="E486" s="809">
        <v>39</v>
      </c>
      <c r="F486" s="818">
        <v>20</v>
      </c>
      <c r="G486" s="820" t="s">
        <v>11</v>
      </c>
      <c r="H486" s="818">
        <v>20</v>
      </c>
      <c r="I486" s="811" t="s">
        <v>256</v>
      </c>
      <c r="J486" s="811" t="s">
        <v>166</v>
      </c>
      <c r="K486" s="820" t="s">
        <v>319</v>
      </c>
      <c r="L486" s="852"/>
    </row>
    <row r="487" spans="1:12" ht="20.100000000000001" customHeight="1">
      <c r="A487" s="809">
        <v>128</v>
      </c>
      <c r="B487" s="813" t="s">
        <v>190</v>
      </c>
      <c r="C487" s="809" t="s">
        <v>166</v>
      </c>
      <c r="D487" s="809">
        <v>188</v>
      </c>
      <c r="E487" s="809">
        <v>79</v>
      </c>
      <c r="F487" s="818">
        <v>1666.2</v>
      </c>
      <c r="G487" s="820" t="s">
        <v>1</v>
      </c>
      <c r="H487" s="811">
        <v>200</v>
      </c>
      <c r="I487" s="811" t="s">
        <v>256</v>
      </c>
      <c r="J487" s="811" t="s">
        <v>166</v>
      </c>
      <c r="K487" s="820" t="s">
        <v>320</v>
      </c>
      <c r="L487" s="852"/>
    </row>
    <row r="488" spans="1:12" ht="20.100000000000001" customHeight="1">
      <c r="A488" s="809">
        <v>129</v>
      </c>
      <c r="B488" s="813" t="s">
        <v>191</v>
      </c>
      <c r="C488" s="809" t="s">
        <v>192</v>
      </c>
      <c r="D488" s="809">
        <v>181</v>
      </c>
      <c r="E488" s="809">
        <v>14</v>
      </c>
      <c r="F488" s="818">
        <v>663.9</v>
      </c>
      <c r="G488" s="820" t="s">
        <v>11</v>
      </c>
      <c r="H488" s="819">
        <v>463.9</v>
      </c>
      <c r="I488" s="811" t="s">
        <v>256</v>
      </c>
      <c r="J488" s="811" t="s">
        <v>166</v>
      </c>
      <c r="K488" s="820" t="s">
        <v>321</v>
      </c>
      <c r="L488" s="852"/>
    </row>
    <row r="489" spans="1:12" ht="20.100000000000001" customHeight="1">
      <c r="A489" s="809">
        <v>130</v>
      </c>
      <c r="B489" s="813" t="s">
        <v>193</v>
      </c>
      <c r="C489" s="809" t="s">
        <v>166</v>
      </c>
      <c r="D489" s="809">
        <v>179</v>
      </c>
      <c r="E489" s="809">
        <v>286</v>
      </c>
      <c r="F489" s="818">
        <v>678.7</v>
      </c>
      <c r="G489" s="820" t="s">
        <v>1</v>
      </c>
      <c r="H489" s="811">
        <v>200</v>
      </c>
      <c r="I489" s="811" t="s">
        <v>256</v>
      </c>
      <c r="J489" s="811" t="s">
        <v>166</v>
      </c>
      <c r="K489" s="820" t="s">
        <v>322</v>
      </c>
      <c r="L489" s="852"/>
    </row>
    <row r="490" spans="1:12" ht="20.100000000000001" customHeight="1">
      <c r="A490" s="809">
        <v>131</v>
      </c>
      <c r="B490" s="813" t="s">
        <v>194</v>
      </c>
      <c r="C490" s="809" t="s">
        <v>195</v>
      </c>
      <c r="D490" s="809">
        <v>234</v>
      </c>
      <c r="E490" s="809">
        <v>17</v>
      </c>
      <c r="F490" s="818">
        <v>2385</v>
      </c>
      <c r="G490" s="820" t="s">
        <v>11</v>
      </c>
      <c r="H490" s="811">
        <v>1000</v>
      </c>
      <c r="I490" s="811" t="s">
        <v>256</v>
      </c>
      <c r="J490" s="811" t="s">
        <v>166</v>
      </c>
      <c r="K490" s="820" t="s">
        <v>323</v>
      </c>
      <c r="L490" s="852"/>
    </row>
    <row r="491" spans="1:12" ht="20.100000000000001" customHeight="1">
      <c r="A491" s="809">
        <v>132</v>
      </c>
      <c r="B491" s="813" t="s">
        <v>196</v>
      </c>
      <c r="C491" s="809" t="s">
        <v>166</v>
      </c>
      <c r="D491" s="809">
        <v>135</v>
      </c>
      <c r="E491" s="809">
        <v>227</v>
      </c>
      <c r="F491" s="818">
        <v>339.4</v>
      </c>
      <c r="G491" s="820" t="s">
        <v>3</v>
      </c>
      <c r="H491" s="818">
        <v>339.4</v>
      </c>
      <c r="I491" s="811" t="s">
        <v>256</v>
      </c>
      <c r="J491" s="811" t="s">
        <v>166</v>
      </c>
      <c r="K491" s="820" t="s">
        <v>324</v>
      </c>
      <c r="L491" s="852"/>
    </row>
    <row r="492" spans="1:12" ht="20.100000000000001" customHeight="1">
      <c r="A492" s="809">
        <v>133</v>
      </c>
      <c r="B492" s="813" t="s">
        <v>197</v>
      </c>
      <c r="C492" s="809" t="s">
        <v>166</v>
      </c>
      <c r="D492" s="809">
        <v>3</v>
      </c>
      <c r="E492" s="809">
        <v>922</v>
      </c>
      <c r="F492" s="818">
        <v>17839</v>
      </c>
      <c r="G492" s="820" t="s">
        <v>3</v>
      </c>
      <c r="H492" s="811">
        <v>1500</v>
      </c>
      <c r="I492" s="811" t="s">
        <v>256</v>
      </c>
      <c r="J492" s="811" t="s">
        <v>166</v>
      </c>
      <c r="K492" s="820"/>
      <c r="L492" s="852"/>
    </row>
    <row r="493" spans="1:12" ht="20.100000000000001" customHeight="1">
      <c r="A493" s="809">
        <v>134</v>
      </c>
      <c r="B493" s="813" t="s">
        <v>197</v>
      </c>
      <c r="C493" s="809" t="s">
        <v>166</v>
      </c>
      <c r="D493" s="809">
        <v>180</v>
      </c>
      <c r="E493" s="809">
        <v>16</v>
      </c>
      <c r="F493" s="818">
        <v>2628.7</v>
      </c>
      <c r="G493" s="820" t="s">
        <v>11</v>
      </c>
      <c r="H493" s="811">
        <v>200</v>
      </c>
      <c r="I493" s="811" t="s">
        <v>256</v>
      </c>
      <c r="J493" s="811" t="s">
        <v>166</v>
      </c>
      <c r="K493" s="820" t="s">
        <v>325</v>
      </c>
      <c r="L493" s="852"/>
    </row>
    <row r="494" spans="1:12" ht="20.100000000000001" customHeight="1">
      <c r="A494" s="809">
        <v>135</v>
      </c>
      <c r="B494" s="813" t="s">
        <v>180</v>
      </c>
      <c r="C494" s="809" t="s">
        <v>166</v>
      </c>
      <c r="D494" s="809">
        <v>3</v>
      </c>
      <c r="E494" s="809">
        <v>913</v>
      </c>
      <c r="F494" s="818">
        <v>3568</v>
      </c>
      <c r="G494" s="820" t="s">
        <v>3</v>
      </c>
      <c r="H494" s="811">
        <v>1000</v>
      </c>
      <c r="I494" s="811" t="s">
        <v>256</v>
      </c>
      <c r="J494" s="811" t="s">
        <v>166</v>
      </c>
      <c r="K494" s="820" t="s">
        <v>326</v>
      </c>
      <c r="L494" s="852"/>
    </row>
    <row r="495" spans="1:12" ht="20.100000000000001" customHeight="1">
      <c r="A495" s="809">
        <v>136</v>
      </c>
      <c r="B495" s="813" t="s">
        <v>198</v>
      </c>
      <c r="C495" s="809" t="s">
        <v>166</v>
      </c>
      <c r="D495" s="809">
        <v>234</v>
      </c>
      <c r="E495" s="809">
        <v>11</v>
      </c>
      <c r="F495" s="818">
        <v>765.8</v>
      </c>
      <c r="G495" s="820" t="s">
        <v>11</v>
      </c>
      <c r="H495" s="818">
        <v>305.8</v>
      </c>
      <c r="I495" s="811" t="s">
        <v>256</v>
      </c>
      <c r="J495" s="811" t="s">
        <v>166</v>
      </c>
      <c r="K495" s="820" t="s">
        <v>327</v>
      </c>
      <c r="L495" s="852"/>
    </row>
    <row r="496" spans="1:12" ht="20.100000000000001" customHeight="1">
      <c r="A496" s="809">
        <v>137</v>
      </c>
      <c r="B496" s="813" t="s">
        <v>199</v>
      </c>
      <c r="C496" s="809" t="s">
        <v>166</v>
      </c>
      <c r="D496" s="809">
        <v>234</v>
      </c>
      <c r="E496" s="809">
        <v>7</v>
      </c>
      <c r="F496" s="818">
        <v>46.1</v>
      </c>
      <c r="G496" s="820" t="s">
        <v>11</v>
      </c>
      <c r="H496" s="818">
        <v>46.1</v>
      </c>
      <c r="I496" s="811" t="s">
        <v>256</v>
      </c>
      <c r="J496" s="811" t="s">
        <v>166</v>
      </c>
      <c r="K496" s="820" t="s">
        <v>328</v>
      </c>
      <c r="L496" s="852"/>
    </row>
    <row r="497" spans="1:12" ht="20.100000000000001" customHeight="1">
      <c r="A497" s="809">
        <v>138</v>
      </c>
      <c r="B497" s="813" t="s">
        <v>200</v>
      </c>
      <c r="C497" s="809" t="s">
        <v>166</v>
      </c>
      <c r="D497" s="809">
        <v>167</v>
      </c>
      <c r="E497" s="809">
        <v>49</v>
      </c>
      <c r="F497" s="818">
        <v>47.7</v>
      </c>
      <c r="G497" s="820" t="s">
        <v>1</v>
      </c>
      <c r="H497" s="818">
        <v>47.7</v>
      </c>
      <c r="I497" s="811" t="s">
        <v>256</v>
      </c>
      <c r="J497" s="811" t="s">
        <v>166</v>
      </c>
      <c r="K497" s="820" t="s">
        <v>329</v>
      </c>
      <c r="L497" s="852"/>
    </row>
    <row r="498" spans="1:12" ht="20.100000000000001" customHeight="1">
      <c r="A498" s="809">
        <v>139</v>
      </c>
      <c r="B498" s="813" t="s">
        <v>200</v>
      </c>
      <c r="C498" s="809" t="s">
        <v>166</v>
      </c>
      <c r="D498" s="809">
        <v>167</v>
      </c>
      <c r="E498" s="809">
        <v>236</v>
      </c>
      <c r="F498" s="818">
        <v>12.7</v>
      </c>
      <c r="G498" s="820" t="s">
        <v>3</v>
      </c>
      <c r="H498" s="818">
        <v>12.7</v>
      </c>
      <c r="I498" s="811" t="s">
        <v>256</v>
      </c>
      <c r="J498" s="811" t="s">
        <v>166</v>
      </c>
      <c r="K498" s="820" t="s">
        <v>330</v>
      </c>
      <c r="L498" s="852"/>
    </row>
    <row r="499" spans="1:12" ht="20.100000000000001" customHeight="1">
      <c r="A499" s="809">
        <v>140</v>
      </c>
      <c r="B499" s="813" t="s">
        <v>200</v>
      </c>
      <c r="C499" s="809" t="s">
        <v>166</v>
      </c>
      <c r="D499" s="809">
        <v>167</v>
      </c>
      <c r="E499" s="809">
        <v>237</v>
      </c>
      <c r="F499" s="818">
        <v>18.5</v>
      </c>
      <c r="G499" s="820" t="s">
        <v>1</v>
      </c>
      <c r="H499" s="818">
        <v>18.5</v>
      </c>
      <c r="I499" s="811" t="s">
        <v>256</v>
      </c>
      <c r="J499" s="811" t="s">
        <v>166</v>
      </c>
      <c r="K499" s="820" t="s">
        <v>331</v>
      </c>
      <c r="L499" s="852"/>
    </row>
    <row r="500" spans="1:12" ht="20.100000000000001" customHeight="1">
      <c r="A500" s="809">
        <v>141</v>
      </c>
      <c r="B500" s="813" t="s">
        <v>201</v>
      </c>
      <c r="C500" s="809" t="s">
        <v>184</v>
      </c>
      <c r="D500" s="809">
        <v>166</v>
      </c>
      <c r="E500" s="809">
        <v>57</v>
      </c>
      <c r="F500" s="818">
        <v>211</v>
      </c>
      <c r="G500" s="820" t="s">
        <v>8</v>
      </c>
      <c r="H500" s="818">
        <v>211</v>
      </c>
      <c r="I500" s="820" t="s">
        <v>256</v>
      </c>
      <c r="J500" s="820" t="s">
        <v>184</v>
      </c>
      <c r="K500" s="820"/>
      <c r="L500" s="852"/>
    </row>
    <row r="501" spans="1:12" ht="20.100000000000001" customHeight="1">
      <c r="A501" s="809">
        <v>142</v>
      </c>
      <c r="B501" s="813" t="s">
        <v>201</v>
      </c>
      <c r="C501" s="809" t="s">
        <v>184</v>
      </c>
      <c r="D501" s="809">
        <v>166</v>
      </c>
      <c r="E501" s="809">
        <v>58</v>
      </c>
      <c r="F501" s="818">
        <v>195.3</v>
      </c>
      <c r="G501" s="820" t="s">
        <v>8</v>
      </c>
      <c r="H501" s="818">
        <v>195.3</v>
      </c>
      <c r="I501" s="820" t="s">
        <v>256</v>
      </c>
      <c r="J501" s="820" t="s">
        <v>184</v>
      </c>
      <c r="K501" s="820"/>
      <c r="L501" s="852"/>
    </row>
    <row r="502" spans="1:12" ht="20.100000000000001" customHeight="1">
      <c r="A502" s="809">
        <v>143</v>
      </c>
      <c r="B502" s="813" t="s">
        <v>201</v>
      </c>
      <c r="C502" s="809" t="s">
        <v>184</v>
      </c>
      <c r="D502" s="809">
        <v>166</v>
      </c>
      <c r="E502" s="809">
        <v>82</v>
      </c>
      <c r="F502" s="818">
        <v>2553.6999999999998</v>
      </c>
      <c r="G502" s="820" t="s">
        <v>8</v>
      </c>
      <c r="H502" s="811">
        <v>1000</v>
      </c>
      <c r="I502" s="820" t="s">
        <v>256</v>
      </c>
      <c r="J502" s="820" t="s">
        <v>184</v>
      </c>
      <c r="K502" s="820"/>
      <c r="L502" s="852"/>
    </row>
    <row r="503" spans="1:12" ht="20.100000000000001" customHeight="1">
      <c r="A503" s="809">
        <v>144</v>
      </c>
      <c r="B503" s="813" t="s">
        <v>201</v>
      </c>
      <c r="C503" s="809" t="s">
        <v>184</v>
      </c>
      <c r="D503" s="809">
        <v>166</v>
      </c>
      <c r="E503" s="809">
        <v>61</v>
      </c>
      <c r="F503" s="818">
        <v>308.39999999999998</v>
      </c>
      <c r="G503" s="820" t="s">
        <v>252</v>
      </c>
      <c r="H503" s="818">
        <v>308.39999999999998</v>
      </c>
      <c r="I503" s="820" t="s">
        <v>1</v>
      </c>
      <c r="J503" s="820" t="s">
        <v>184</v>
      </c>
      <c r="K503" s="820"/>
      <c r="L503" s="852"/>
    </row>
    <row r="504" spans="1:12" ht="20.100000000000001" customHeight="1">
      <c r="A504" s="809">
        <v>145</v>
      </c>
      <c r="B504" s="813" t="s">
        <v>201</v>
      </c>
      <c r="C504" s="809" t="s">
        <v>184</v>
      </c>
      <c r="D504" s="809">
        <v>166</v>
      </c>
      <c r="E504" s="809">
        <v>60</v>
      </c>
      <c r="F504" s="818">
        <v>67.7</v>
      </c>
      <c r="G504" s="820" t="s">
        <v>252</v>
      </c>
      <c r="H504" s="818">
        <v>67.7</v>
      </c>
      <c r="I504" s="820" t="s">
        <v>1</v>
      </c>
      <c r="J504" s="820" t="s">
        <v>184</v>
      </c>
      <c r="K504" s="820"/>
      <c r="L504" s="852"/>
    </row>
    <row r="505" spans="1:12" ht="20.100000000000001" customHeight="1">
      <c r="A505" s="809">
        <v>146</v>
      </c>
      <c r="B505" s="813" t="s">
        <v>201</v>
      </c>
      <c r="C505" s="809" t="s">
        <v>184</v>
      </c>
      <c r="D505" s="809">
        <v>166</v>
      </c>
      <c r="E505" s="809">
        <v>59</v>
      </c>
      <c r="F505" s="818">
        <v>60.6</v>
      </c>
      <c r="G505" s="820" t="s">
        <v>252</v>
      </c>
      <c r="H505" s="818">
        <v>60.6</v>
      </c>
      <c r="I505" s="820" t="s">
        <v>1</v>
      </c>
      <c r="J505" s="820" t="s">
        <v>184</v>
      </c>
      <c r="K505" s="820"/>
      <c r="L505" s="852"/>
    </row>
    <row r="506" spans="1:12" ht="20.100000000000001" customHeight="1">
      <c r="A506" s="809">
        <v>147</v>
      </c>
      <c r="B506" s="813" t="s">
        <v>201</v>
      </c>
      <c r="C506" s="809" t="s">
        <v>184</v>
      </c>
      <c r="D506" s="809">
        <v>166</v>
      </c>
      <c r="E506" s="809">
        <v>71</v>
      </c>
      <c r="F506" s="818">
        <v>271.60000000000002</v>
      </c>
      <c r="G506" s="820" t="s">
        <v>252</v>
      </c>
      <c r="H506" s="818">
        <v>271.60000000000002</v>
      </c>
      <c r="I506" s="820" t="s">
        <v>1</v>
      </c>
      <c r="J506" s="820" t="s">
        <v>184</v>
      </c>
      <c r="K506" s="820"/>
      <c r="L506" s="852"/>
    </row>
    <row r="507" spans="1:12" ht="20.100000000000001" customHeight="1">
      <c r="A507" s="809">
        <v>148</v>
      </c>
      <c r="B507" s="813" t="s">
        <v>201</v>
      </c>
      <c r="C507" s="809" t="s">
        <v>184</v>
      </c>
      <c r="D507" s="809">
        <v>166</v>
      </c>
      <c r="E507" s="809">
        <v>81</v>
      </c>
      <c r="F507" s="818">
        <v>425.9</v>
      </c>
      <c r="G507" s="820" t="s">
        <v>252</v>
      </c>
      <c r="H507" s="818">
        <v>425.9</v>
      </c>
      <c r="I507" s="820" t="s">
        <v>1</v>
      </c>
      <c r="J507" s="820" t="s">
        <v>184</v>
      </c>
      <c r="K507" s="820"/>
      <c r="L507" s="852"/>
    </row>
    <row r="508" spans="1:12" ht="20.100000000000001" customHeight="1">
      <c r="A508" s="809">
        <v>149</v>
      </c>
      <c r="B508" s="813" t="s">
        <v>201</v>
      </c>
      <c r="C508" s="809" t="s">
        <v>184</v>
      </c>
      <c r="D508" s="809">
        <v>166</v>
      </c>
      <c r="E508" s="809">
        <v>65</v>
      </c>
      <c r="F508" s="818">
        <v>77.5</v>
      </c>
      <c r="G508" s="820" t="s">
        <v>252</v>
      </c>
      <c r="H508" s="818">
        <v>77.5</v>
      </c>
      <c r="I508" s="820" t="s">
        <v>1</v>
      </c>
      <c r="J508" s="820" t="s">
        <v>184</v>
      </c>
      <c r="K508" s="820"/>
      <c r="L508" s="852"/>
    </row>
    <row r="509" spans="1:12" ht="20.100000000000001" customHeight="1">
      <c r="A509" s="809">
        <v>150</v>
      </c>
      <c r="B509" s="813" t="s">
        <v>201</v>
      </c>
      <c r="C509" s="809" t="s">
        <v>184</v>
      </c>
      <c r="D509" s="809">
        <v>166</v>
      </c>
      <c r="E509" s="809">
        <v>64</v>
      </c>
      <c r="F509" s="818">
        <v>72.2</v>
      </c>
      <c r="G509" s="820" t="s">
        <v>252</v>
      </c>
      <c r="H509" s="818">
        <v>72.2</v>
      </c>
      <c r="I509" s="820" t="s">
        <v>1</v>
      </c>
      <c r="J509" s="820" t="s">
        <v>184</v>
      </c>
      <c r="K509" s="820"/>
      <c r="L509" s="852"/>
    </row>
    <row r="510" spans="1:12" ht="20.100000000000001" customHeight="1">
      <c r="A510" s="809">
        <v>151</v>
      </c>
      <c r="B510" s="813" t="s">
        <v>183</v>
      </c>
      <c r="C510" s="809" t="s">
        <v>184</v>
      </c>
      <c r="D510" s="809">
        <v>12</v>
      </c>
      <c r="E510" s="809" t="s">
        <v>202</v>
      </c>
      <c r="F510" s="811">
        <v>5000</v>
      </c>
      <c r="G510" s="820" t="s">
        <v>3</v>
      </c>
      <c r="H510" s="811">
        <v>200</v>
      </c>
      <c r="I510" s="820" t="s">
        <v>256</v>
      </c>
      <c r="J510" s="820" t="s">
        <v>184</v>
      </c>
      <c r="K510" s="820"/>
      <c r="L510" s="852"/>
    </row>
    <row r="511" spans="1:12" ht="20.100000000000001" customHeight="1">
      <c r="A511" s="809">
        <v>152</v>
      </c>
      <c r="B511" s="813" t="s">
        <v>203</v>
      </c>
      <c r="C511" s="809" t="s">
        <v>184</v>
      </c>
      <c r="D511" s="809">
        <v>12</v>
      </c>
      <c r="E511" s="809" t="s">
        <v>202</v>
      </c>
      <c r="F511" s="811">
        <v>5000</v>
      </c>
      <c r="G511" s="820" t="s">
        <v>3</v>
      </c>
      <c r="H511" s="811">
        <v>500</v>
      </c>
      <c r="I511" s="820" t="s">
        <v>256</v>
      </c>
      <c r="J511" s="820" t="s">
        <v>184</v>
      </c>
      <c r="K511" s="820"/>
      <c r="L511" s="852"/>
    </row>
    <row r="512" spans="1:12" ht="20.100000000000001" customHeight="1">
      <c r="A512" s="809">
        <v>153</v>
      </c>
      <c r="B512" s="813" t="s">
        <v>204</v>
      </c>
      <c r="C512" s="809" t="s">
        <v>184</v>
      </c>
      <c r="D512" s="809"/>
      <c r="E512" s="809"/>
      <c r="F512" s="818"/>
      <c r="G512" s="820" t="s">
        <v>3</v>
      </c>
      <c r="H512" s="811">
        <v>200</v>
      </c>
      <c r="I512" s="820" t="s">
        <v>256</v>
      </c>
      <c r="J512" s="820" t="s">
        <v>184</v>
      </c>
      <c r="K512" s="820"/>
      <c r="L512" s="852"/>
    </row>
    <row r="513" spans="1:12" ht="20.100000000000001" customHeight="1">
      <c r="A513" s="809">
        <v>154</v>
      </c>
      <c r="B513" s="813" t="s">
        <v>205</v>
      </c>
      <c r="C513" s="809" t="s">
        <v>184</v>
      </c>
      <c r="D513" s="809"/>
      <c r="E513" s="809"/>
      <c r="F513" s="818"/>
      <c r="G513" s="820" t="s">
        <v>3</v>
      </c>
      <c r="H513" s="811">
        <v>200</v>
      </c>
      <c r="I513" s="820" t="s">
        <v>256</v>
      </c>
      <c r="J513" s="820" t="s">
        <v>184</v>
      </c>
      <c r="K513" s="820"/>
      <c r="L513" s="852"/>
    </row>
    <row r="514" spans="1:12" ht="20.100000000000001" customHeight="1">
      <c r="A514" s="809">
        <v>155</v>
      </c>
      <c r="B514" s="813" t="s">
        <v>206</v>
      </c>
      <c r="C514" s="809" t="s">
        <v>184</v>
      </c>
      <c r="D514" s="809"/>
      <c r="E514" s="809"/>
      <c r="F514" s="818"/>
      <c r="G514" s="820" t="s">
        <v>3</v>
      </c>
      <c r="H514" s="811">
        <v>150</v>
      </c>
      <c r="I514" s="820" t="s">
        <v>256</v>
      </c>
      <c r="J514" s="820" t="s">
        <v>184</v>
      </c>
      <c r="K514" s="820"/>
      <c r="L514" s="852"/>
    </row>
    <row r="515" spans="1:12" ht="20.100000000000001" customHeight="1">
      <c r="A515" s="809">
        <v>156</v>
      </c>
      <c r="B515" s="813" t="s">
        <v>207</v>
      </c>
      <c r="C515" s="809" t="s">
        <v>184</v>
      </c>
      <c r="D515" s="809"/>
      <c r="E515" s="809"/>
      <c r="F515" s="818"/>
      <c r="G515" s="820" t="s">
        <v>1</v>
      </c>
      <c r="H515" s="811">
        <v>200</v>
      </c>
      <c r="I515" s="820" t="s">
        <v>256</v>
      </c>
      <c r="J515" s="820" t="s">
        <v>184</v>
      </c>
      <c r="K515" s="820"/>
      <c r="L515" s="852"/>
    </row>
    <row r="516" spans="1:12" ht="20.100000000000001" customHeight="1">
      <c r="A516" s="809">
        <v>157</v>
      </c>
      <c r="B516" s="813" t="s">
        <v>208</v>
      </c>
      <c r="C516" s="809" t="s">
        <v>184</v>
      </c>
      <c r="D516" s="809">
        <v>220</v>
      </c>
      <c r="E516" s="809">
        <v>48</v>
      </c>
      <c r="F516" s="818">
        <v>2144.8000000000002</v>
      </c>
      <c r="G516" s="820" t="s">
        <v>48</v>
      </c>
      <c r="H516" s="811">
        <v>1000</v>
      </c>
      <c r="I516" s="820" t="s">
        <v>256</v>
      </c>
      <c r="J516" s="820" t="s">
        <v>184</v>
      </c>
      <c r="K516" s="820"/>
      <c r="L516" s="852"/>
    </row>
    <row r="517" spans="1:12" ht="20.100000000000001" customHeight="1">
      <c r="A517" s="809">
        <v>158</v>
      </c>
      <c r="B517" s="813" t="s">
        <v>208</v>
      </c>
      <c r="C517" s="809" t="s">
        <v>184</v>
      </c>
      <c r="D517" s="809">
        <v>220</v>
      </c>
      <c r="E517" s="809">
        <v>98</v>
      </c>
      <c r="F517" s="818">
        <v>2321.5</v>
      </c>
      <c r="G517" s="820" t="s">
        <v>48</v>
      </c>
      <c r="H517" s="811">
        <v>500</v>
      </c>
      <c r="I517" s="820" t="s">
        <v>256</v>
      </c>
      <c r="J517" s="820" t="s">
        <v>184</v>
      </c>
      <c r="K517" s="820"/>
      <c r="L517" s="852"/>
    </row>
    <row r="518" spans="1:12" ht="20.100000000000001" customHeight="1">
      <c r="A518" s="809">
        <v>159</v>
      </c>
      <c r="B518" s="813" t="s">
        <v>209</v>
      </c>
      <c r="C518" s="809" t="s">
        <v>184</v>
      </c>
      <c r="D518" s="809">
        <v>220</v>
      </c>
      <c r="E518" s="809">
        <v>48</v>
      </c>
      <c r="F518" s="818">
        <v>2144.8000000000002</v>
      </c>
      <c r="G518" s="820" t="s">
        <v>48</v>
      </c>
      <c r="H518" s="811">
        <v>100</v>
      </c>
      <c r="I518" s="820" t="s">
        <v>256</v>
      </c>
      <c r="J518" s="820" t="s">
        <v>184</v>
      </c>
      <c r="K518" s="820"/>
      <c r="L518" s="852"/>
    </row>
    <row r="519" spans="1:12" ht="20.100000000000001" customHeight="1">
      <c r="A519" s="809">
        <v>160</v>
      </c>
      <c r="B519" s="813" t="s">
        <v>210</v>
      </c>
      <c r="C519" s="809" t="s">
        <v>184</v>
      </c>
      <c r="D519" s="809">
        <v>220</v>
      </c>
      <c r="E519" s="809">
        <v>48</v>
      </c>
      <c r="F519" s="818">
        <v>2144.8000000000002</v>
      </c>
      <c r="G519" s="820" t="s">
        <v>48</v>
      </c>
      <c r="H519" s="811">
        <v>100</v>
      </c>
      <c r="I519" s="820" t="s">
        <v>256</v>
      </c>
      <c r="J519" s="820" t="s">
        <v>184</v>
      </c>
      <c r="K519" s="820"/>
      <c r="L519" s="852"/>
    </row>
    <row r="520" spans="1:12" ht="20.100000000000001" customHeight="1">
      <c r="A520" s="809">
        <v>161</v>
      </c>
      <c r="B520" s="813" t="s">
        <v>211</v>
      </c>
      <c r="C520" s="809" t="s">
        <v>184</v>
      </c>
      <c r="D520" s="809">
        <v>220</v>
      </c>
      <c r="E520" s="809">
        <v>88</v>
      </c>
      <c r="F520" s="818">
        <v>1016.3</v>
      </c>
      <c r="G520" s="820" t="s">
        <v>48</v>
      </c>
      <c r="H520" s="818">
        <v>1016.3</v>
      </c>
      <c r="I520" s="820" t="s">
        <v>256</v>
      </c>
      <c r="J520" s="820" t="s">
        <v>184</v>
      </c>
      <c r="K520" s="820"/>
      <c r="L520" s="852"/>
    </row>
    <row r="521" spans="1:12" ht="20.100000000000001" customHeight="1">
      <c r="A521" s="809">
        <v>162</v>
      </c>
      <c r="B521" s="813" t="s">
        <v>211</v>
      </c>
      <c r="C521" s="809" t="s">
        <v>184</v>
      </c>
      <c r="D521" s="809">
        <v>220</v>
      </c>
      <c r="E521" s="809">
        <v>91</v>
      </c>
      <c r="F521" s="818">
        <v>218.4</v>
      </c>
      <c r="G521" s="820" t="s">
        <v>8</v>
      </c>
      <c r="H521" s="818">
        <v>218.4</v>
      </c>
      <c r="I521" s="820" t="s">
        <v>256</v>
      </c>
      <c r="J521" s="820" t="s">
        <v>184</v>
      </c>
      <c r="K521" s="820"/>
      <c r="L521" s="852"/>
    </row>
    <row r="522" spans="1:12" ht="20.100000000000001" customHeight="1">
      <c r="A522" s="809">
        <v>163</v>
      </c>
      <c r="B522" s="813" t="s">
        <v>212</v>
      </c>
      <c r="C522" s="809" t="s">
        <v>184</v>
      </c>
      <c r="D522" s="809">
        <v>220</v>
      </c>
      <c r="E522" s="809">
        <v>93</v>
      </c>
      <c r="F522" s="818">
        <v>78.8</v>
      </c>
      <c r="G522" s="820" t="s">
        <v>48</v>
      </c>
      <c r="H522" s="818">
        <v>78.8</v>
      </c>
      <c r="I522" s="820" t="s">
        <v>256</v>
      </c>
      <c r="J522" s="820" t="s">
        <v>184</v>
      </c>
      <c r="K522" s="820"/>
      <c r="L522" s="852"/>
    </row>
    <row r="523" spans="1:12" ht="20.100000000000001" customHeight="1">
      <c r="A523" s="809">
        <v>164</v>
      </c>
      <c r="B523" s="813" t="s">
        <v>212</v>
      </c>
      <c r="C523" s="809" t="s">
        <v>184</v>
      </c>
      <c r="D523" s="809">
        <v>220</v>
      </c>
      <c r="E523" s="809">
        <v>92</v>
      </c>
      <c r="F523" s="818">
        <v>964.7</v>
      </c>
      <c r="G523" s="820" t="s">
        <v>48</v>
      </c>
      <c r="H523" s="818">
        <v>964.7</v>
      </c>
      <c r="I523" s="820" t="s">
        <v>256</v>
      </c>
      <c r="J523" s="820" t="s">
        <v>184</v>
      </c>
      <c r="K523" s="820"/>
      <c r="L523" s="852"/>
    </row>
    <row r="524" spans="1:12" ht="20.100000000000001" customHeight="1">
      <c r="A524" s="809">
        <v>165</v>
      </c>
      <c r="B524" s="813" t="s">
        <v>213</v>
      </c>
      <c r="C524" s="809" t="s">
        <v>184</v>
      </c>
      <c r="D524" s="809">
        <v>219</v>
      </c>
      <c r="E524" s="809">
        <v>103</v>
      </c>
      <c r="F524" s="818">
        <v>125.5</v>
      </c>
      <c r="G524" s="820" t="s">
        <v>1</v>
      </c>
      <c r="H524" s="818">
        <v>125.5</v>
      </c>
      <c r="I524" s="820" t="s">
        <v>256</v>
      </c>
      <c r="J524" s="820" t="s">
        <v>184</v>
      </c>
      <c r="K524" s="820" t="s">
        <v>332</v>
      </c>
      <c r="L524" s="852"/>
    </row>
    <row r="525" spans="1:12" ht="20.100000000000001" customHeight="1">
      <c r="A525" s="809">
        <v>166</v>
      </c>
      <c r="B525" s="813" t="s">
        <v>214</v>
      </c>
      <c r="C525" s="809" t="s">
        <v>184</v>
      </c>
      <c r="D525" s="809">
        <v>219</v>
      </c>
      <c r="E525" s="809">
        <v>104</v>
      </c>
      <c r="F525" s="818">
        <v>120</v>
      </c>
      <c r="G525" s="820" t="s">
        <v>1</v>
      </c>
      <c r="H525" s="818">
        <v>120</v>
      </c>
      <c r="I525" s="820" t="s">
        <v>256</v>
      </c>
      <c r="J525" s="820" t="s">
        <v>184</v>
      </c>
      <c r="K525" s="820" t="s">
        <v>333</v>
      </c>
      <c r="L525" s="852"/>
    </row>
    <row r="526" spans="1:12" ht="20.100000000000001" customHeight="1">
      <c r="A526" s="809">
        <v>167</v>
      </c>
      <c r="B526" s="813" t="s">
        <v>215</v>
      </c>
      <c r="C526" s="809" t="s">
        <v>184</v>
      </c>
      <c r="D526" s="809">
        <v>219</v>
      </c>
      <c r="E526" s="809">
        <v>101</v>
      </c>
      <c r="F526" s="818">
        <v>149.9</v>
      </c>
      <c r="G526" s="820" t="s">
        <v>1</v>
      </c>
      <c r="H526" s="818">
        <v>149.9</v>
      </c>
      <c r="I526" s="820" t="s">
        <v>256</v>
      </c>
      <c r="J526" s="820" t="s">
        <v>184</v>
      </c>
      <c r="K526" s="820" t="s">
        <v>334</v>
      </c>
      <c r="L526" s="852"/>
    </row>
    <row r="527" spans="1:12" ht="20.100000000000001" customHeight="1">
      <c r="A527" s="809">
        <v>168</v>
      </c>
      <c r="B527" s="813" t="s">
        <v>216</v>
      </c>
      <c r="C527" s="809" t="s">
        <v>217</v>
      </c>
      <c r="D527" s="809">
        <v>219</v>
      </c>
      <c r="E527" s="809">
        <v>105</v>
      </c>
      <c r="F527" s="818">
        <v>231.8</v>
      </c>
      <c r="G527" s="820" t="s">
        <v>1</v>
      </c>
      <c r="H527" s="818">
        <v>231.8</v>
      </c>
      <c r="I527" s="820" t="s">
        <v>256</v>
      </c>
      <c r="J527" s="820" t="s">
        <v>184</v>
      </c>
      <c r="K527" s="820" t="s">
        <v>335</v>
      </c>
      <c r="L527" s="852"/>
    </row>
    <row r="528" spans="1:12" ht="20.100000000000001" customHeight="1">
      <c r="A528" s="809">
        <v>169</v>
      </c>
      <c r="B528" s="813" t="s">
        <v>218</v>
      </c>
      <c r="C528" s="809" t="s">
        <v>184</v>
      </c>
      <c r="D528" s="809">
        <v>219</v>
      </c>
      <c r="E528" s="809">
        <v>102</v>
      </c>
      <c r="F528" s="818">
        <v>150.19999999999999</v>
      </c>
      <c r="G528" s="820" t="s">
        <v>1</v>
      </c>
      <c r="H528" s="818">
        <v>150.19999999999999</v>
      </c>
      <c r="I528" s="820" t="s">
        <v>256</v>
      </c>
      <c r="J528" s="820" t="s">
        <v>184</v>
      </c>
      <c r="K528" s="820" t="s">
        <v>336</v>
      </c>
      <c r="L528" s="852"/>
    </row>
    <row r="529" spans="1:12" ht="20.100000000000001" customHeight="1">
      <c r="A529" s="809">
        <v>170</v>
      </c>
      <c r="B529" s="813" t="s">
        <v>219</v>
      </c>
      <c r="C529" s="809" t="s">
        <v>184</v>
      </c>
      <c r="D529" s="809">
        <v>219</v>
      </c>
      <c r="E529" s="809">
        <v>147</v>
      </c>
      <c r="F529" s="818">
        <v>104.8</v>
      </c>
      <c r="G529" s="820" t="s">
        <v>1</v>
      </c>
      <c r="H529" s="818">
        <v>104.8</v>
      </c>
      <c r="I529" s="820" t="s">
        <v>256</v>
      </c>
      <c r="J529" s="820" t="s">
        <v>184</v>
      </c>
      <c r="K529" s="820" t="s">
        <v>337</v>
      </c>
      <c r="L529" s="852"/>
    </row>
    <row r="530" spans="1:12" ht="20.100000000000001" customHeight="1">
      <c r="A530" s="809">
        <v>171</v>
      </c>
      <c r="B530" s="813" t="s">
        <v>220</v>
      </c>
      <c r="C530" s="809" t="s">
        <v>184</v>
      </c>
      <c r="D530" s="809">
        <v>219</v>
      </c>
      <c r="E530" s="809">
        <v>60</v>
      </c>
      <c r="F530" s="818">
        <v>1596.9</v>
      </c>
      <c r="G530" s="820" t="s">
        <v>1</v>
      </c>
      <c r="H530" s="818">
        <v>1596.9</v>
      </c>
      <c r="I530" s="820" t="s">
        <v>256</v>
      </c>
      <c r="J530" s="820" t="s">
        <v>184</v>
      </c>
      <c r="K530" s="820" t="s">
        <v>338</v>
      </c>
      <c r="L530" s="852"/>
    </row>
    <row r="531" spans="1:12" ht="20.100000000000001" customHeight="1">
      <c r="A531" s="809">
        <v>172</v>
      </c>
      <c r="B531" s="813" t="s">
        <v>221</v>
      </c>
      <c r="C531" s="809" t="s">
        <v>184</v>
      </c>
      <c r="D531" s="809">
        <v>219</v>
      </c>
      <c r="E531" s="809">
        <v>82</v>
      </c>
      <c r="F531" s="818">
        <v>3419.1</v>
      </c>
      <c r="G531" s="820" t="s">
        <v>11</v>
      </c>
      <c r="H531" s="811">
        <v>1800</v>
      </c>
      <c r="I531" s="820" t="s">
        <v>256</v>
      </c>
      <c r="J531" s="820" t="s">
        <v>184</v>
      </c>
      <c r="K531" s="820" t="s">
        <v>339</v>
      </c>
      <c r="L531" s="852"/>
    </row>
    <row r="532" spans="1:12" ht="20.100000000000001" customHeight="1">
      <c r="A532" s="809">
        <v>173</v>
      </c>
      <c r="B532" s="813" t="s">
        <v>221</v>
      </c>
      <c r="C532" s="809" t="s">
        <v>184</v>
      </c>
      <c r="D532" s="809">
        <v>219</v>
      </c>
      <c r="E532" s="809">
        <v>83</v>
      </c>
      <c r="F532" s="818">
        <v>3751.7</v>
      </c>
      <c r="G532" s="820" t="s">
        <v>11</v>
      </c>
      <c r="H532" s="811">
        <v>2000</v>
      </c>
      <c r="I532" s="820" t="s">
        <v>256</v>
      </c>
      <c r="J532" s="820" t="s">
        <v>184</v>
      </c>
      <c r="K532" s="820" t="s">
        <v>340</v>
      </c>
      <c r="L532" s="852"/>
    </row>
    <row r="533" spans="1:12" ht="20.100000000000001" customHeight="1">
      <c r="A533" s="809">
        <v>174</v>
      </c>
      <c r="B533" s="813" t="s">
        <v>222</v>
      </c>
      <c r="C533" s="809" t="s">
        <v>184</v>
      </c>
      <c r="D533" s="809">
        <v>215</v>
      </c>
      <c r="E533" s="809">
        <v>59</v>
      </c>
      <c r="F533" s="818"/>
      <c r="G533" s="820" t="s">
        <v>48</v>
      </c>
      <c r="H533" s="811">
        <v>30</v>
      </c>
      <c r="I533" s="820" t="s">
        <v>256</v>
      </c>
      <c r="J533" s="820" t="s">
        <v>184</v>
      </c>
      <c r="K533" s="820"/>
      <c r="L533" s="852"/>
    </row>
    <row r="534" spans="1:12" ht="20.100000000000001" customHeight="1">
      <c r="A534" s="809">
        <v>175</v>
      </c>
      <c r="B534" s="813" t="s">
        <v>223</v>
      </c>
      <c r="C534" s="809" t="s">
        <v>184</v>
      </c>
      <c r="D534" s="809">
        <v>167</v>
      </c>
      <c r="E534" s="809">
        <v>79</v>
      </c>
      <c r="F534" s="811">
        <v>20</v>
      </c>
      <c r="G534" s="820" t="s">
        <v>48</v>
      </c>
      <c r="H534" s="811">
        <v>20</v>
      </c>
      <c r="I534" s="820" t="s">
        <v>256</v>
      </c>
      <c r="J534" s="820" t="s">
        <v>184</v>
      </c>
      <c r="K534" s="820"/>
      <c r="L534" s="852"/>
    </row>
    <row r="535" spans="1:12" ht="20.100000000000001" customHeight="1">
      <c r="A535" s="809">
        <v>176</v>
      </c>
      <c r="B535" s="813" t="s">
        <v>224</v>
      </c>
      <c r="C535" s="809" t="s">
        <v>184</v>
      </c>
      <c r="D535" s="809"/>
      <c r="E535" s="809"/>
      <c r="F535" s="818"/>
      <c r="G535" s="820" t="s">
        <v>3</v>
      </c>
      <c r="H535" s="811">
        <v>75</v>
      </c>
      <c r="I535" s="820" t="s">
        <v>256</v>
      </c>
      <c r="J535" s="820" t="s">
        <v>184</v>
      </c>
      <c r="K535" s="820"/>
      <c r="L535" s="852"/>
    </row>
    <row r="536" spans="1:12" ht="20.100000000000001" customHeight="1">
      <c r="A536" s="809">
        <v>177</v>
      </c>
      <c r="B536" s="813" t="s">
        <v>225</v>
      </c>
      <c r="C536" s="809" t="s">
        <v>184</v>
      </c>
      <c r="D536" s="809">
        <v>12</v>
      </c>
      <c r="E536" s="809" t="s">
        <v>202</v>
      </c>
      <c r="F536" s="811">
        <v>5000</v>
      </c>
      <c r="G536" s="820" t="s">
        <v>3</v>
      </c>
      <c r="H536" s="811">
        <v>700</v>
      </c>
      <c r="I536" s="820" t="s">
        <v>256</v>
      </c>
      <c r="J536" s="820" t="s">
        <v>184</v>
      </c>
      <c r="K536" s="820" t="s">
        <v>341</v>
      </c>
      <c r="L536" s="852"/>
    </row>
    <row r="537" spans="1:12" ht="20.100000000000001" customHeight="1">
      <c r="A537" s="809">
        <v>178</v>
      </c>
      <c r="B537" s="813" t="s">
        <v>226</v>
      </c>
      <c r="C537" s="809" t="s">
        <v>184</v>
      </c>
      <c r="D537" s="809">
        <v>166</v>
      </c>
      <c r="E537" s="809">
        <v>166</v>
      </c>
      <c r="F537" s="809">
        <v>58</v>
      </c>
      <c r="G537" s="818" t="s">
        <v>8</v>
      </c>
      <c r="H537" s="818">
        <v>195.3</v>
      </c>
      <c r="I537" s="820" t="s">
        <v>256</v>
      </c>
      <c r="J537" s="820" t="s">
        <v>184</v>
      </c>
      <c r="K537" s="820"/>
      <c r="L537" s="852"/>
    </row>
    <row r="538" spans="1:12" ht="20.100000000000001" customHeight="1">
      <c r="A538" s="809">
        <v>179</v>
      </c>
      <c r="B538" s="813" t="s">
        <v>227</v>
      </c>
      <c r="C538" s="809" t="s">
        <v>184</v>
      </c>
      <c r="D538" s="809">
        <v>167</v>
      </c>
      <c r="E538" s="809"/>
      <c r="F538" s="818"/>
      <c r="G538" s="811" t="s">
        <v>1</v>
      </c>
      <c r="H538" s="811">
        <v>500</v>
      </c>
      <c r="I538" s="820" t="s">
        <v>256</v>
      </c>
      <c r="J538" s="820" t="s">
        <v>184</v>
      </c>
      <c r="K538" s="820"/>
      <c r="L538" s="852"/>
    </row>
    <row r="539" spans="1:12" ht="20.100000000000001" customHeight="1">
      <c r="A539" s="809">
        <v>180</v>
      </c>
      <c r="B539" s="813" t="s">
        <v>228</v>
      </c>
      <c r="C539" s="809" t="s">
        <v>184</v>
      </c>
      <c r="D539" s="809">
        <v>12</v>
      </c>
      <c r="E539" s="809" t="s">
        <v>202</v>
      </c>
      <c r="F539" s="811">
        <v>5000</v>
      </c>
      <c r="G539" s="820" t="s">
        <v>3</v>
      </c>
      <c r="H539" s="811">
        <v>200</v>
      </c>
      <c r="I539" s="820" t="s">
        <v>256</v>
      </c>
      <c r="J539" s="820" t="s">
        <v>184</v>
      </c>
      <c r="K539" s="820" t="s">
        <v>341</v>
      </c>
      <c r="L539" s="852"/>
    </row>
    <row r="540" spans="1:12" ht="20.100000000000001" customHeight="1">
      <c r="A540" s="809">
        <v>181</v>
      </c>
      <c r="B540" s="813" t="s">
        <v>229</v>
      </c>
      <c r="C540" s="809" t="s">
        <v>184</v>
      </c>
      <c r="D540" s="809">
        <v>219</v>
      </c>
      <c r="E540" s="809">
        <v>84</v>
      </c>
      <c r="F540" s="818">
        <v>4719.5</v>
      </c>
      <c r="G540" s="820" t="s">
        <v>48</v>
      </c>
      <c r="H540" s="811">
        <v>2000</v>
      </c>
      <c r="I540" s="820" t="s">
        <v>256</v>
      </c>
      <c r="J540" s="820" t="s">
        <v>184</v>
      </c>
      <c r="K540" s="820"/>
      <c r="L540" s="852"/>
    </row>
    <row r="541" spans="1:12" ht="20.100000000000001" customHeight="1">
      <c r="A541" s="809">
        <v>182</v>
      </c>
      <c r="B541" s="813" t="s">
        <v>228</v>
      </c>
      <c r="C541" s="809" t="s">
        <v>184</v>
      </c>
      <c r="D541" s="809">
        <v>219</v>
      </c>
      <c r="E541" s="809">
        <v>91</v>
      </c>
      <c r="F541" s="818">
        <v>1132.9000000000001</v>
      </c>
      <c r="G541" s="820" t="s">
        <v>48</v>
      </c>
      <c r="H541" s="818">
        <v>1132.9000000000001</v>
      </c>
      <c r="I541" s="820" t="s">
        <v>256</v>
      </c>
      <c r="J541" s="820" t="s">
        <v>184</v>
      </c>
      <c r="K541" s="820"/>
      <c r="L541" s="852"/>
    </row>
    <row r="542" spans="1:12" ht="20.100000000000001" customHeight="1">
      <c r="A542" s="809">
        <v>183</v>
      </c>
      <c r="B542" s="813" t="s">
        <v>228</v>
      </c>
      <c r="C542" s="809" t="s">
        <v>184</v>
      </c>
      <c r="D542" s="809">
        <v>219</v>
      </c>
      <c r="E542" s="809">
        <v>92</v>
      </c>
      <c r="F542" s="818">
        <v>406.9</v>
      </c>
      <c r="G542" s="820" t="s">
        <v>48</v>
      </c>
      <c r="H542" s="818">
        <v>406.9</v>
      </c>
      <c r="I542" s="820" t="s">
        <v>256</v>
      </c>
      <c r="J542" s="820" t="s">
        <v>184</v>
      </c>
      <c r="K542" s="820"/>
      <c r="L542" s="852"/>
    </row>
    <row r="543" spans="1:12" ht="20.100000000000001" customHeight="1">
      <c r="A543" s="809">
        <v>184</v>
      </c>
      <c r="B543" s="813" t="s">
        <v>228</v>
      </c>
      <c r="C543" s="809" t="s">
        <v>184</v>
      </c>
      <c r="D543" s="809">
        <v>219</v>
      </c>
      <c r="E543" s="809">
        <v>53</v>
      </c>
      <c r="F543" s="818">
        <v>278.5</v>
      </c>
      <c r="G543" s="820" t="s">
        <v>48</v>
      </c>
      <c r="H543" s="818">
        <v>278.5</v>
      </c>
      <c r="I543" s="820" t="s">
        <v>256</v>
      </c>
      <c r="J543" s="820" t="s">
        <v>184</v>
      </c>
      <c r="K543" s="820"/>
      <c r="L543" s="852"/>
    </row>
    <row r="544" spans="1:12" ht="20.100000000000001" customHeight="1">
      <c r="A544" s="809">
        <v>185</v>
      </c>
      <c r="B544" s="813" t="s">
        <v>230</v>
      </c>
      <c r="C544" s="809" t="s">
        <v>184</v>
      </c>
      <c r="D544" s="809">
        <v>3</v>
      </c>
      <c r="E544" s="809">
        <v>907</v>
      </c>
      <c r="F544" s="818"/>
      <c r="G544" s="820" t="s">
        <v>3</v>
      </c>
      <c r="H544" s="811">
        <v>150</v>
      </c>
      <c r="I544" s="820" t="s">
        <v>256</v>
      </c>
      <c r="J544" s="820" t="s">
        <v>184</v>
      </c>
      <c r="K544" s="820"/>
      <c r="L544" s="852"/>
    </row>
    <row r="545" spans="1:12" ht="20.100000000000001" customHeight="1">
      <c r="A545" s="809">
        <v>186</v>
      </c>
      <c r="B545" s="813" t="s">
        <v>231</v>
      </c>
      <c r="C545" s="809" t="s">
        <v>184</v>
      </c>
      <c r="D545" s="809">
        <v>3</v>
      </c>
      <c r="E545" s="809">
        <v>907</v>
      </c>
      <c r="F545" s="818"/>
      <c r="G545" s="820" t="s">
        <v>253</v>
      </c>
      <c r="H545" s="811">
        <v>50</v>
      </c>
      <c r="I545" s="820" t="s">
        <v>256</v>
      </c>
      <c r="J545" s="820" t="s">
        <v>184</v>
      </c>
      <c r="K545" s="820"/>
      <c r="L545" s="852"/>
    </row>
    <row r="546" spans="1:12" ht="20.100000000000001" customHeight="1">
      <c r="A546" s="809">
        <v>187</v>
      </c>
      <c r="B546" s="813" t="s">
        <v>232</v>
      </c>
      <c r="C546" s="809" t="s">
        <v>184</v>
      </c>
      <c r="D546" s="809">
        <v>3</v>
      </c>
      <c r="E546" s="809"/>
      <c r="F546" s="818"/>
      <c r="G546" s="820" t="s">
        <v>3</v>
      </c>
      <c r="H546" s="811">
        <v>100</v>
      </c>
      <c r="I546" s="820" t="s">
        <v>256</v>
      </c>
      <c r="J546" s="820" t="s">
        <v>184</v>
      </c>
      <c r="K546" s="820"/>
      <c r="L546" s="852"/>
    </row>
    <row r="547" spans="1:12" ht="20.100000000000001" customHeight="1">
      <c r="A547" s="809">
        <v>188</v>
      </c>
      <c r="B547" s="813" t="s">
        <v>233</v>
      </c>
      <c r="C547" s="809" t="s">
        <v>234</v>
      </c>
      <c r="D547" s="809">
        <v>2</v>
      </c>
      <c r="E547" s="809">
        <v>22</v>
      </c>
      <c r="F547" s="818">
        <v>18671.900000000001</v>
      </c>
      <c r="G547" s="820" t="s">
        <v>3</v>
      </c>
      <c r="H547" s="811">
        <v>1500</v>
      </c>
      <c r="I547" s="820" t="s">
        <v>256</v>
      </c>
      <c r="J547" s="820" t="s">
        <v>342</v>
      </c>
      <c r="K547" s="820"/>
      <c r="L547" s="852"/>
    </row>
    <row r="548" spans="1:12" ht="20.100000000000001" customHeight="1">
      <c r="A548" s="809">
        <v>189</v>
      </c>
      <c r="B548" s="813" t="s">
        <v>233</v>
      </c>
      <c r="C548" s="809" t="s">
        <v>234</v>
      </c>
      <c r="D548" s="809">
        <v>236</v>
      </c>
      <c r="E548" s="809">
        <v>9</v>
      </c>
      <c r="F548" s="818">
        <v>172.6</v>
      </c>
      <c r="G548" s="820" t="s">
        <v>254</v>
      </c>
      <c r="H548" s="818">
        <v>172.6</v>
      </c>
      <c r="I548" s="820" t="s">
        <v>256</v>
      </c>
      <c r="J548" s="820" t="s">
        <v>234</v>
      </c>
      <c r="K548" s="820"/>
      <c r="L548" s="852"/>
    </row>
    <row r="549" spans="1:12" ht="20.100000000000001" customHeight="1">
      <c r="A549" s="809">
        <v>190</v>
      </c>
      <c r="B549" s="813" t="s">
        <v>233</v>
      </c>
      <c r="C549" s="809" t="s">
        <v>234</v>
      </c>
      <c r="D549" s="809">
        <v>236</v>
      </c>
      <c r="E549" s="809">
        <v>26</v>
      </c>
      <c r="F549" s="818">
        <v>147.6</v>
      </c>
      <c r="G549" s="820" t="s">
        <v>8</v>
      </c>
      <c r="H549" s="818">
        <v>147.6</v>
      </c>
      <c r="I549" s="820" t="s">
        <v>256</v>
      </c>
      <c r="J549" s="820" t="s">
        <v>234</v>
      </c>
      <c r="K549" s="820"/>
      <c r="L549" s="852"/>
    </row>
    <row r="550" spans="1:12" ht="20.100000000000001" customHeight="1">
      <c r="A550" s="809">
        <v>191</v>
      </c>
      <c r="B550" s="813" t="s">
        <v>233</v>
      </c>
      <c r="C550" s="809" t="s">
        <v>234</v>
      </c>
      <c r="D550" s="809">
        <v>236</v>
      </c>
      <c r="E550" s="809">
        <v>39</v>
      </c>
      <c r="F550" s="818">
        <v>139.5</v>
      </c>
      <c r="G550" s="820" t="s">
        <v>11</v>
      </c>
      <c r="H550" s="818">
        <v>139.5</v>
      </c>
      <c r="I550" s="820" t="s">
        <v>256</v>
      </c>
      <c r="J550" s="820" t="s">
        <v>234</v>
      </c>
      <c r="K550" s="820"/>
      <c r="L550" s="852"/>
    </row>
    <row r="551" spans="1:12" ht="20.100000000000001" customHeight="1">
      <c r="A551" s="809">
        <v>192</v>
      </c>
      <c r="B551" s="813" t="s">
        <v>233</v>
      </c>
      <c r="C551" s="809" t="s">
        <v>234</v>
      </c>
      <c r="D551" s="809">
        <v>236</v>
      </c>
      <c r="E551" s="809">
        <v>40</v>
      </c>
      <c r="F551" s="818">
        <v>107.8</v>
      </c>
      <c r="G551" s="820" t="s">
        <v>11</v>
      </c>
      <c r="H551" s="818">
        <v>107.8</v>
      </c>
      <c r="I551" s="820" t="s">
        <v>256</v>
      </c>
      <c r="J551" s="820" t="s">
        <v>234</v>
      </c>
      <c r="K551" s="820"/>
      <c r="L551" s="852"/>
    </row>
    <row r="552" spans="1:12" ht="20.100000000000001" customHeight="1">
      <c r="A552" s="809">
        <v>193</v>
      </c>
      <c r="B552" s="813" t="s">
        <v>235</v>
      </c>
      <c r="C552" s="809" t="s">
        <v>234</v>
      </c>
      <c r="D552" s="809">
        <v>236</v>
      </c>
      <c r="E552" s="809">
        <v>6</v>
      </c>
      <c r="F552" s="818">
        <v>1425.9</v>
      </c>
      <c r="G552" s="820" t="s">
        <v>254</v>
      </c>
      <c r="H552" s="811">
        <v>600</v>
      </c>
      <c r="I552" s="820" t="s">
        <v>256</v>
      </c>
      <c r="J552" s="820" t="s">
        <v>234</v>
      </c>
      <c r="K552" s="820"/>
      <c r="L552" s="852"/>
    </row>
    <row r="553" spans="1:12" ht="20.100000000000001" customHeight="1">
      <c r="A553" s="809">
        <v>194</v>
      </c>
      <c r="B553" s="813" t="s">
        <v>236</v>
      </c>
      <c r="C553" s="809" t="s">
        <v>192</v>
      </c>
      <c r="D553" s="809">
        <v>236</v>
      </c>
      <c r="E553" s="809">
        <v>42</v>
      </c>
      <c r="F553" s="818">
        <v>253.7</v>
      </c>
      <c r="G553" s="820" t="s">
        <v>254</v>
      </c>
      <c r="H553" s="818">
        <v>253.7</v>
      </c>
      <c r="I553" s="820" t="s">
        <v>256</v>
      </c>
      <c r="J553" s="820" t="s">
        <v>234</v>
      </c>
      <c r="K553" s="820"/>
      <c r="L553" s="852"/>
    </row>
    <row r="554" spans="1:12" ht="20.100000000000001" customHeight="1">
      <c r="A554" s="809">
        <v>195</v>
      </c>
      <c r="B554" s="813" t="s">
        <v>237</v>
      </c>
      <c r="C554" s="809" t="s">
        <v>153</v>
      </c>
      <c r="D554" s="809">
        <v>236</v>
      </c>
      <c r="E554" s="809">
        <v>8</v>
      </c>
      <c r="F554" s="818">
        <v>1116.7</v>
      </c>
      <c r="G554" s="820" t="s">
        <v>8</v>
      </c>
      <c r="H554" s="818">
        <v>1116.7</v>
      </c>
      <c r="I554" s="820" t="s">
        <v>256</v>
      </c>
      <c r="J554" s="820" t="s">
        <v>234</v>
      </c>
      <c r="K554" s="820" t="s">
        <v>343</v>
      </c>
      <c r="L554" s="852"/>
    </row>
    <row r="555" spans="1:12" ht="20.100000000000001" customHeight="1">
      <c r="A555" s="809">
        <v>196</v>
      </c>
      <c r="B555" s="813" t="s">
        <v>237</v>
      </c>
      <c r="C555" s="809" t="s">
        <v>153</v>
      </c>
      <c r="D555" s="809">
        <v>236</v>
      </c>
      <c r="E555" s="809">
        <v>10</v>
      </c>
      <c r="F555" s="818">
        <v>253</v>
      </c>
      <c r="G555" s="820" t="s">
        <v>251</v>
      </c>
      <c r="H555" s="818">
        <v>253</v>
      </c>
      <c r="I555" s="820" t="s">
        <v>256</v>
      </c>
      <c r="J555" s="820" t="s">
        <v>234</v>
      </c>
      <c r="K555" s="820" t="s">
        <v>344</v>
      </c>
      <c r="L555" s="852"/>
    </row>
    <row r="556" spans="1:12" ht="20.100000000000001" customHeight="1">
      <c r="A556" s="809">
        <v>197</v>
      </c>
      <c r="B556" s="813" t="s">
        <v>237</v>
      </c>
      <c r="C556" s="809" t="s">
        <v>153</v>
      </c>
      <c r="D556" s="809">
        <v>236</v>
      </c>
      <c r="E556" s="809">
        <v>13</v>
      </c>
      <c r="F556" s="818">
        <v>515.5</v>
      </c>
      <c r="G556" s="820" t="s">
        <v>8</v>
      </c>
      <c r="H556" s="818">
        <v>515.5</v>
      </c>
      <c r="I556" s="820" t="s">
        <v>256</v>
      </c>
      <c r="J556" s="820" t="s">
        <v>234</v>
      </c>
      <c r="K556" s="820" t="s">
        <v>344</v>
      </c>
      <c r="L556" s="852"/>
    </row>
    <row r="557" spans="1:12" ht="20.100000000000001" customHeight="1">
      <c r="A557" s="809">
        <v>198</v>
      </c>
      <c r="B557" s="813" t="s">
        <v>238</v>
      </c>
      <c r="C557" s="809" t="s">
        <v>234</v>
      </c>
      <c r="D557" s="809">
        <v>246</v>
      </c>
      <c r="E557" s="809">
        <v>17</v>
      </c>
      <c r="F557" s="818">
        <v>825.8</v>
      </c>
      <c r="G557" s="820" t="s">
        <v>48</v>
      </c>
      <c r="H557" s="818">
        <v>825.8</v>
      </c>
      <c r="I557" s="820" t="s">
        <v>256</v>
      </c>
      <c r="J557" s="820" t="s">
        <v>234</v>
      </c>
      <c r="K557" s="820" t="s">
        <v>345</v>
      </c>
      <c r="L557" s="852"/>
    </row>
    <row r="558" spans="1:12" ht="20.100000000000001" customHeight="1">
      <c r="A558" s="809">
        <v>199</v>
      </c>
      <c r="B558" s="813" t="s">
        <v>238</v>
      </c>
      <c r="C558" s="809" t="s">
        <v>234</v>
      </c>
      <c r="D558" s="809">
        <v>246</v>
      </c>
      <c r="E558" s="809">
        <v>35</v>
      </c>
      <c r="F558" s="811">
        <v>150</v>
      </c>
      <c r="G558" s="820" t="s">
        <v>48</v>
      </c>
      <c r="H558" s="811">
        <v>180</v>
      </c>
      <c r="I558" s="820" t="s">
        <v>256</v>
      </c>
      <c r="J558" s="820" t="s">
        <v>234</v>
      </c>
      <c r="K558" s="820"/>
      <c r="L558" s="852"/>
    </row>
    <row r="559" spans="1:12" ht="20.100000000000001" customHeight="1">
      <c r="A559" s="809">
        <v>200</v>
      </c>
      <c r="B559" s="813" t="s">
        <v>238</v>
      </c>
      <c r="C559" s="809" t="s">
        <v>234</v>
      </c>
      <c r="D559" s="809">
        <v>246</v>
      </c>
      <c r="E559" s="809">
        <v>32</v>
      </c>
      <c r="F559" s="818">
        <v>299.60000000000002</v>
      </c>
      <c r="G559" s="820" t="s">
        <v>48</v>
      </c>
      <c r="H559" s="818">
        <v>299.60000000000002</v>
      </c>
      <c r="I559" s="820" t="s">
        <v>256</v>
      </c>
      <c r="J559" s="820" t="s">
        <v>234</v>
      </c>
      <c r="K559" s="820" t="s">
        <v>346</v>
      </c>
      <c r="L559" s="852"/>
    </row>
    <row r="560" spans="1:12" ht="20.100000000000001" customHeight="1">
      <c r="A560" s="809">
        <v>201</v>
      </c>
      <c r="B560" s="813" t="s">
        <v>238</v>
      </c>
      <c r="C560" s="809" t="s">
        <v>234</v>
      </c>
      <c r="D560" s="809">
        <v>246</v>
      </c>
      <c r="E560" s="809">
        <v>33</v>
      </c>
      <c r="F560" s="818">
        <v>168.2</v>
      </c>
      <c r="G560" s="820" t="s">
        <v>48</v>
      </c>
      <c r="H560" s="818">
        <v>168.2</v>
      </c>
      <c r="I560" s="820" t="s">
        <v>256</v>
      </c>
      <c r="J560" s="820" t="s">
        <v>234</v>
      </c>
      <c r="K560" s="820" t="s">
        <v>347</v>
      </c>
      <c r="L560" s="852"/>
    </row>
    <row r="561" spans="1:12" ht="20.100000000000001" customHeight="1">
      <c r="A561" s="809">
        <v>202</v>
      </c>
      <c r="B561" s="813" t="s">
        <v>238</v>
      </c>
      <c r="C561" s="809" t="s">
        <v>234</v>
      </c>
      <c r="D561" s="809">
        <v>246</v>
      </c>
      <c r="E561" s="809">
        <v>34</v>
      </c>
      <c r="F561" s="818">
        <v>361.5</v>
      </c>
      <c r="G561" s="820" t="s">
        <v>48</v>
      </c>
      <c r="H561" s="818">
        <v>361.5</v>
      </c>
      <c r="I561" s="820" t="s">
        <v>256</v>
      </c>
      <c r="J561" s="820" t="s">
        <v>234</v>
      </c>
      <c r="K561" s="820" t="s">
        <v>348</v>
      </c>
      <c r="L561" s="852"/>
    </row>
    <row r="562" spans="1:12" ht="20.100000000000001" customHeight="1">
      <c r="A562" s="809">
        <v>203</v>
      </c>
      <c r="B562" s="813" t="s">
        <v>239</v>
      </c>
      <c r="C562" s="809" t="s">
        <v>234</v>
      </c>
      <c r="D562" s="809">
        <v>245</v>
      </c>
      <c r="E562" s="809">
        <v>2</v>
      </c>
      <c r="F562" s="811">
        <v>2150</v>
      </c>
      <c r="G562" s="820" t="s">
        <v>254</v>
      </c>
      <c r="H562" s="811">
        <v>1500</v>
      </c>
      <c r="I562" s="820" t="s">
        <v>256</v>
      </c>
      <c r="J562" s="820" t="s">
        <v>234</v>
      </c>
      <c r="K562" s="820"/>
      <c r="L562" s="852"/>
    </row>
    <row r="563" spans="1:12" ht="20.100000000000001" customHeight="1">
      <c r="A563" s="809">
        <v>204</v>
      </c>
      <c r="B563" s="813" t="s">
        <v>240</v>
      </c>
      <c r="C563" s="809" t="s">
        <v>234</v>
      </c>
      <c r="D563" s="809">
        <v>246</v>
      </c>
      <c r="E563" s="809">
        <v>4</v>
      </c>
      <c r="F563" s="818">
        <v>451.7</v>
      </c>
      <c r="G563" s="820" t="s">
        <v>254</v>
      </c>
      <c r="H563" s="818">
        <v>451.7</v>
      </c>
      <c r="I563" s="820" t="s">
        <v>256</v>
      </c>
      <c r="J563" s="820" t="s">
        <v>234</v>
      </c>
      <c r="K563" s="820"/>
      <c r="L563" s="852"/>
    </row>
    <row r="564" spans="1:12" ht="20.100000000000001" customHeight="1">
      <c r="A564" s="809">
        <v>205</v>
      </c>
      <c r="B564" s="813" t="s">
        <v>241</v>
      </c>
      <c r="C564" s="809" t="s">
        <v>242</v>
      </c>
      <c r="D564" s="809">
        <v>246</v>
      </c>
      <c r="E564" s="809">
        <v>2</v>
      </c>
      <c r="F564" s="818">
        <v>543.6</v>
      </c>
      <c r="G564" s="820" t="s">
        <v>254</v>
      </c>
      <c r="H564" s="818">
        <v>543.6</v>
      </c>
      <c r="I564" s="820" t="s">
        <v>256</v>
      </c>
      <c r="J564" s="820" t="s">
        <v>234</v>
      </c>
      <c r="K564" s="820"/>
      <c r="L564" s="852"/>
    </row>
    <row r="565" spans="1:12" ht="20.100000000000001" customHeight="1">
      <c r="A565" s="809">
        <v>206</v>
      </c>
      <c r="B565" s="813" t="s">
        <v>243</v>
      </c>
      <c r="C565" s="809" t="s">
        <v>234</v>
      </c>
      <c r="D565" s="809">
        <v>236</v>
      </c>
      <c r="E565" s="809">
        <v>22</v>
      </c>
      <c r="F565" s="818">
        <v>789.2</v>
      </c>
      <c r="G565" s="820" t="s">
        <v>11</v>
      </c>
      <c r="H565" s="818">
        <v>789.2</v>
      </c>
      <c r="I565" s="820" t="s">
        <v>256</v>
      </c>
      <c r="J565" s="820" t="s">
        <v>234</v>
      </c>
      <c r="K565" s="820"/>
      <c r="L565" s="852"/>
    </row>
    <row r="566" spans="1:12" ht="20.100000000000001" customHeight="1">
      <c r="A566" s="809">
        <v>207</v>
      </c>
      <c r="B566" s="813" t="s">
        <v>692</v>
      </c>
      <c r="C566" s="809" t="s">
        <v>234</v>
      </c>
      <c r="D566" s="809">
        <v>2</v>
      </c>
      <c r="E566" s="809">
        <v>1848</v>
      </c>
      <c r="F566" s="818">
        <v>5906.3</v>
      </c>
      <c r="G566" s="820" t="s">
        <v>3</v>
      </c>
      <c r="H566" s="818">
        <v>2000</v>
      </c>
      <c r="I566" s="820" t="s">
        <v>256</v>
      </c>
      <c r="J566" s="820" t="s">
        <v>234</v>
      </c>
      <c r="K566" s="820" t="s">
        <v>693</v>
      </c>
      <c r="L566" s="852"/>
    </row>
    <row r="567" spans="1:12" ht="20.100000000000001" customHeight="1">
      <c r="A567" s="809">
        <v>208</v>
      </c>
      <c r="B567" s="813" t="s">
        <v>692</v>
      </c>
      <c r="C567" s="809" t="s">
        <v>234</v>
      </c>
      <c r="D567" s="809">
        <v>2</v>
      </c>
      <c r="E567" s="809">
        <v>1759</v>
      </c>
      <c r="F567" s="818">
        <v>23413.7</v>
      </c>
      <c r="G567" s="820" t="s">
        <v>3</v>
      </c>
      <c r="H567" s="818">
        <v>3000</v>
      </c>
      <c r="I567" s="820" t="s">
        <v>256</v>
      </c>
      <c r="J567" s="820" t="s">
        <v>234</v>
      </c>
      <c r="K567" s="820" t="s">
        <v>694</v>
      </c>
      <c r="L567" s="852"/>
    </row>
    <row r="568" spans="1:12" ht="20.100000000000001" customHeight="1">
      <c r="A568" s="809">
        <v>209</v>
      </c>
      <c r="B568" s="813" t="s">
        <v>244</v>
      </c>
      <c r="C568" s="809" t="s">
        <v>234</v>
      </c>
      <c r="D568" s="809">
        <v>247</v>
      </c>
      <c r="E568" s="809">
        <v>6</v>
      </c>
      <c r="F568" s="818">
        <v>1376.1</v>
      </c>
      <c r="G568" s="820" t="s">
        <v>48</v>
      </c>
      <c r="H568" s="811">
        <v>600</v>
      </c>
      <c r="I568" s="820" t="s">
        <v>256</v>
      </c>
      <c r="J568" s="820" t="s">
        <v>234</v>
      </c>
      <c r="K568" s="820"/>
      <c r="L568" s="852"/>
    </row>
    <row r="569" spans="1:12" ht="20.100000000000001" customHeight="1">
      <c r="A569" s="809">
        <v>210</v>
      </c>
      <c r="B569" s="813" t="s">
        <v>245</v>
      </c>
      <c r="C569" s="809" t="s">
        <v>192</v>
      </c>
      <c r="D569" s="809">
        <v>2</v>
      </c>
      <c r="E569" s="809">
        <v>1786</v>
      </c>
      <c r="F569" s="818">
        <v>70804.3</v>
      </c>
      <c r="G569" s="820" t="s">
        <v>3</v>
      </c>
      <c r="H569" s="811">
        <v>800</v>
      </c>
      <c r="I569" s="820" t="s">
        <v>256</v>
      </c>
      <c r="J569" s="809" t="s">
        <v>192</v>
      </c>
      <c r="K569" s="820"/>
      <c r="L569" s="852"/>
    </row>
    <row r="570" spans="1:12" ht="20.100000000000001" customHeight="1">
      <c r="A570" s="809">
        <v>211</v>
      </c>
      <c r="B570" s="813" t="s">
        <v>246</v>
      </c>
      <c r="C570" s="809" t="s">
        <v>192</v>
      </c>
      <c r="D570" s="809">
        <v>171</v>
      </c>
      <c r="E570" s="809"/>
      <c r="F570" s="818"/>
      <c r="G570" s="820" t="s">
        <v>3</v>
      </c>
      <c r="H570" s="811">
        <v>200</v>
      </c>
      <c r="I570" s="820" t="s">
        <v>256</v>
      </c>
      <c r="J570" s="809" t="s">
        <v>192</v>
      </c>
      <c r="K570" s="820"/>
      <c r="L570" s="852"/>
    </row>
    <row r="571" spans="1:12" ht="20.100000000000001" customHeight="1">
      <c r="A571" s="809">
        <v>212</v>
      </c>
      <c r="B571" s="813" t="s">
        <v>247</v>
      </c>
      <c r="C571" s="809" t="s">
        <v>192</v>
      </c>
      <c r="D571" s="809">
        <v>171</v>
      </c>
      <c r="E571" s="809">
        <v>19</v>
      </c>
      <c r="F571" s="818">
        <v>691.9</v>
      </c>
      <c r="G571" s="820" t="s">
        <v>11</v>
      </c>
      <c r="H571" s="818">
        <v>491.9</v>
      </c>
      <c r="I571" s="820" t="s">
        <v>256</v>
      </c>
      <c r="J571" s="809" t="s">
        <v>192</v>
      </c>
      <c r="K571" s="820"/>
      <c r="L571" s="852"/>
    </row>
    <row r="572" spans="1:12" ht="20.100000000000001" customHeight="1">
      <c r="A572" s="809">
        <v>213</v>
      </c>
      <c r="B572" s="813" t="s">
        <v>665</v>
      </c>
      <c r="C572" s="809" t="s">
        <v>666</v>
      </c>
      <c r="D572" s="809">
        <v>3</v>
      </c>
      <c r="E572" s="809">
        <v>1136</v>
      </c>
      <c r="F572" s="809">
        <v>8354.4</v>
      </c>
      <c r="G572" s="809" t="s">
        <v>3</v>
      </c>
      <c r="H572" s="816">
        <v>8354.4</v>
      </c>
      <c r="I572" s="809" t="s">
        <v>256</v>
      </c>
      <c r="J572" s="809" t="s">
        <v>166</v>
      </c>
      <c r="K572" s="809" t="s">
        <v>667</v>
      </c>
      <c r="L572" s="849"/>
    </row>
    <row r="573" spans="1:12" ht="20.100000000000001" customHeight="1">
      <c r="A573" s="809">
        <v>214</v>
      </c>
      <c r="B573" s="813" t="s">
        <v>668</v>
      </c>
      <c r="C573" s="809" t="s">
        <v>166</v>
      </c>
      <c r="D573" s="809">
        <v>3</v>
      </c>
      <c r="E573" s="809">
        <v>1137</v>
      </c>
      <c r="F573" s="809">
        <v>6243.6</v>
      </c>
      <c r="G573" s="809" t="s">
        <v>3</v>
      </c>
      <c r="H573" s="816">
        <v>6243.6</v>
      </c>
      <c r="I573" s="809" t="s">
        <v>256</v>
      </c>
      <c r="J573" s="809" t="s">
        <v>166</v>
      </c>
      <c r="K573" s="809" t="s">
        <v>669</v>
      </c>
      <c r="L573" s="849"/>
    </row>
    <row r="574" spans="1:12" ht="20.100000000000001" customHeight="1">
      <c r="A574" s="809">
        <v>215</v>
      </c>
      <c r="B574" s="815" t="s">
        <v>1300</v>
      </c>
      <c r="C574" s="807" t="s">
        <v>1301</v>
      </c>
      <c r="D574" s="807">
        <v>173</v>
      </c>
      <c r="E574" s="807">
        <v>52</v>
      </c>
      <c r="F574" s="807" t="s">
        <v>1302</v>
      </c>
      <c r="G574" s="807" t="s">
        <v>3</v>
      </c>
      <c r="H574" s="812">
        <v>145.69999999999999</v>
      </c>
      <c r="I574" s="807" t="s">
        <v>256</v>
      </c>
      <c r="J574" s="807" t="s">
        <v>96</v>
      </c>
      <c r="K574" s="807"/>
      <c r="L574" s="846"/>
    </row>
    <row r="575" spans="1:12" ht="20.100000000000001" customHeight="1">
      <c r="A575" s="809">
        <v>216</v>
      </c>
      <c r="B575" s="815" t="s">
        <v>1303</v>
      </c>
      <c r="C575" s="807" t="s">
        <v>1301</v>
      </c>
      <c r="D575" s="807">
        <v>173</v>
      </c>
      <c r="E575" s="807">
        <v>51</v>
      </c>
      <c r="F575" s="807" t="s">
        <v>1304</v>
      </c>
      <c r="G575" s="807" t="s">
        <v>3</v>
      </c>
      <c r="H575" s="812">
        <v>211.4</v>
      </c>
      <c r="I575" s="807" t="s">
        <v>256</v>
      </c>
      <c r="J575" s="807" t="s">
        <v>96</v>
      </c>
      <c r="K575" s="807"/>
      <c r="L575" s="846"/>
    </row>
    <row r="576" spans="1:12" ht="20.100000000000001" customHeight="1">
      <c r="A576" s="809">
        <v>217</v>
      </c>
      <c r="B576" s="815" t="s">
        <v>97</v>
      </c>
      <c r="C576" s="807" t="s">
        <v>1281</v>
      </c>
      <c r="D576" s="807">
        <v>3</v>
      </c>
      <c r="E576" s="807">
        <v>1148</v>
      </c>
      <c r="F576" s="807" t="s">
        <v>1305</v>
      </c>
      <c r="G576" s="807" t="s">
        <v>3</v>
      </c>
      <c r="H576" s="812">
        <v>1000</v>
      </c>
      <c r="I576" s="807" t="s">
        <v>256</v>
      </c>
      <c r="J576" s="807" t="s">
        <v>96</v>
      </c>
      <c r="K576" s="807"/>
      <c r="L576" s="846"/>
    </row>
    <row r="577" spans="1:12" ht="46.15">
      <c r="A577" s="809">
        <v>218</v>
      </c>
      <c r="B577" s="813" t="s">
        <v>1312</v>
      </c>
      <c r="C577" s="807" t="s">
        <v>1313</v>
      </c>
      <c r="D577" s="809">
        <v>74</v>
      </c>
      <c r="E577" s="809">
        <v>6</v>
      </c>
      <c r="F577" s="809">
        <v>227.5</v>
      </c>
      <c r="G577" s="809" t="s">
        <v>3</v>
      </c>
      <c r="H577" s="809">
        <v>227.5</v>
      </c>
      <c r="I577" s="809" t="s">
        <v>23</v>
      </c>
      <c r="J577" s="807" t="s">
        <v>1314</v>
      </c>
      <c r="K577" s="809" t="s">
        <v>1315</v>
      </c>
      <c r="L577" s="835"/>
    </row>
    <row r="578" spans="1:12" ht="30.75">
      <c r="A578" s="809">
        <v>219</v>
      </c>
      <c r="B578" s="813" t="s">
        <v>1316</v>
      </c>
      <c r="C578" s="809" t="s">
        <v>1317</v>
      </c>
      <c r="D578" s="809">
        <v>1</v>
      </c>
      <c r="E578" s="809">
        <v>149</v>
      </c>
      <c r="F578" s="809">
        <v>120</v>
      </c>
      <c r="G578" s="809" t="s">
        <v>3</v>
      </c>
      <c r="H578" s="809">
        <v>120</v>
      </c>
      <c r="I578" s="809" t="s">
        <v>23</v>
      </c>
      <c r="J578" s="807" t="s">
        <v>1318</v>
      </c>
      <c r="K578" s="809" t="s">
        <v>1319</v>
      </c>
      <c r="L578" s="835"/>
    </row>
    <row r="579" spans="1:12" ht="20.100000000000001" customHeight="1">
      <c r="A579" s="809">
        <v>220</v>
      </c>
      <c r="B579" s="813" t="s">
        <v>1320</v>
      </c>
      <c r="C579" s="809" t="s">
        <v>1321</v>
      </c>
      <c r="D579" s="809">
        <v>219</v>
      </c>
      <c r="E579" s="809">
        <v>135</v>
      </c>
      <c r="F579" s="816">
        <v>140.69999999999999</v>
      </c>
      <c r="G579" s="809" t="s">
        <v>31</v>
      </c>
      <c r="H579" s="816">
        <v>140.69999999999999</v>
      </c>
      <c r="I579" s="809" t="s">
        <v>256</v>
      </c>
      <c r="J579" s="809" t="s">
        <v>1322</v>
      </c>
      <c r="K579" s="809"/>
      <c r="L579" s="849"/>
    </row>
    <row r="580" spans="1:12" ht="20.100000000000001" customHeight="1">
      <c r="A580" s="809">
        <v>221</v>
      </c>
      <c r="B580" s="813" t="s">
        <v>1323</v>
      </c>
      <c r="C580" s="809" t="s">
        <v>1317</v>
      </c>
      <c r="D580" s="809">
        <v>219</v>
      </c>
      <c r="E580" s="809">
        <v>136</v>
      </c>
      <c r="F580" s="816">
        <v>212.6</v>
      </c>
      <c r="G580" s="809" t="s">
        <v>31</v>
      </c>
      <c r="H580" s="816">
        <v>212.6</v>
      </c>
      <c r="I580" s="809" t="s">
        <v>256</v>
      </c>
      <c r="J580" s="809" t="s">
        <v>1322</v>
      </c>
      <c r="K580" s="809"/>
      <c r="L580" s="849"/>
    </row>
    <row r="581" spans="1:12" ht="30.75">
      <c r="A581" s="809">
        <v>222</v>
      </c>
      <c r="B581" s="813" t="s">
        <v>139</v>
      </c>
      <c r="C581" s="807" t="s">
        <v>1395</v>
      </c>
      <c r="D581" s="809">
        <v>3</v>
      </c>
      <c r="E581" s="809">
        <v>133</v>
      </c>
      <c r="F581" s="809">
        <v>3481.9</v>
      </c>
      <c r="G581" s="809" t="s">
        <v>3</v>
      </c>
      <c r="H581" s="809">
        <v>2000</v>
      </c>
      <c r="I581" s="809" t="s">
        <v>256</v>
      </c>
      <c r="J581" s="807" t="s">
        <v>1395</v>
      </c>
      <c r="K581" s="809"/>
      <c r="L581" s="835"/>
    </row>
  </sheetData>
  <autoFilter ref="A8:P581" xr:uid="{0337DEE2-8516-4ED2-9864-51E7DAC9D0E2}"/>
  <mergeCells count="88">
    <mergeCell ref="A1:B1"/>
    <mergeCell ref="E1:L1"/>
    <mergeCell ref="A2:B2"/>
    <mergeCell ref="E2:L2"/>
    <mergeCell ref="A4:L4"/>
    <mergeCell ref="A6:A7"/>
    <mergeCell ref="B6:B7"/>
    <mergeCell ref="C6:C7"/>
    <mergeCell ref="D6:D7"/>
    <mergeCell ref="E6:E7"/>
    <mergeCell ref="B56:B57"/>
    <mergeCell ref="C56:C57"/>
    <mergeCell ref="B65:B66"/>
    <mergeCell ref="C65:C66"/>
    <mergeCell ref="L6:L7"/>
    <mergeCell ref="F6:F7"/>
    <mergeCell ref="G6:G7"/>
    <mergeCell ref="H6:H7"/>
    <mergeCell ref="I6:I7"/>
    <mergeCell ref="J6:J7"/>
    <mergeCell ref="K6:K7"/>
    <mergeCell ref="A185:A186"/>
    <mergeCell ref="B185:B186"/>
    <mergeCell ref="C185:C186"/>
    <mergeCell ref="B73:B74"/>
    <mergeCell ref="C73:C74"/>
    <mergeCell ref="B76:B77"/>
    <mergeCell ref="C76:C77"/>
    <mergeCell ref="A211:A213"/>
    <mergeCell ref="A228:A230"/>
    <mergeCell ref="B228:B230"/>
    <mergeCell ref="A231:A232"/>
    <mergeCell ref="B231:B232"/>
    <mergeCell ref="A233:A238"/>
    <mergeCell ref="B233:B238"/>
    <mergeCell ref="D247:D248"/>
    <mergeCell ref="E247:E248"/>
    <mergeCell ref="A257:A258"/>
    <mergeCell ref="B257:B258"/>
    <mergeCell ref="C257:C258"/>
    <mergeCell ref="D257:D258"/>
    <mergeCell ref="A262:A263"/>
    <mergeCell ref="B262:B263"/>
    <mergeCell ref="C262:C263"/>
    <mergeCell ref="A264:A265"/>
    <mergeCell ref="B264:B265"/>
    <mergeCell ref="C264:C265"/>
    <mergeCell ref="D264:D265"/>
    <mergeCell ref="A266:A267"/>
    <mergeCell ref="B266:B267"/>
    <mergeCell ref="C266:C267"/>
    <mergeCell ref="D266:D267"/>
    <mergeCell ref="D272:D274"/>
    <mergeCell ref="A286:A287"/>
    <mergeCell ref="B286:B287"/>
    <mergeCell ref="C286:C287"/>
    <mergeCell ref="D286:D287"/>
    <mergeCell ref="A272:A274"/>
    <mergeCell ref="B272:B274"/>
    <mergeCell ref="C272:C274"/>
    <mergeCell ref="A322:A324"/>
    <mergeCell ref="B322:B324"/>
    <mergeCell ref="C322:C324"/>
    <mergeCell ref="A332:A343"/>
    <mergeCell ref="B332:B343"/>
    <mergeCell ref="C332:C343"/>
    <mergeCell ref="B22:C22"/>
    <mergeCell ref="B25:C25"/>
    <mergeCell ref="A320:A321"/>
    <mergeCell ref="B320:B321"/>
    <mergeCell ref="C320:C321"/>
    <mergeCell ref="B92:C92"/>
    <mergeCell ref="B101:B102"/>
    <mergeCell ref="C101:C102"/>
    <mergeCell ref="B110:B111"/>
    <mergeCell ref="C110:C111"/>
    <mergeCell ref="B118:B119"/>
    <mergeCell ref="C118:C119"/>
    <mergeCell ref="B121:B122"/>
    <mergeCell ref="C121:C122"/>
    <mergeCell ref="A268:A269"/>
    <mergeCell ref="B268:B269"/>
    <mergeCell ref="A101:A102"/>
    <mergeCell ref="I110:I111"/>
    <mergeCell ref="J110:J111"/>
    <mergeCell ref="A110:A111"/>
    <mergeCell ref="A121:A122"/>
    <mergeCell ref="A118:A119"/>
  </mergeCells>
  <conditionalFormatting sqref="A138:B150 B151:B180 A140:A194">
    <cfRule type="cellIs" dxfId="22" priority="1" stopIfTrue="1" operator="equal">
      <formula>0</formula>
    </cfRule>
    <cfRule type="cellIs" dxfId="21" priority="10" stopIfTrue="1" operator="equal">
      <formula>0</formula>
    </cfRule>
    <cfRule type="cellIs" dxfId="20" priority="11" stopIfTrue="1" operator="equal">
      <formula>0</formula>
    </cfRule>
  </conditionalFormatting>
  <conditionalFormatting sqref="B181:B191">
    <cfRule type="cellIs" dxfId="19" priority="7" stopIfTrue="1" operator="equal">
      <formula>0</formula>
    </cfRule>
    <cfRule type="cellIs" dxfId="18" priority="8" stopIfTrue="1" operator="equal">
      <formula>0</formula>
    </cfRule>
    <cfRule type="cellIs" dxfId="17" priority="9" stopIfTrue="1" operator="equal">
      <formula>0</formula>
    </cfRule>
  </conditionalFormatting>
  <conditionalFormatting sqref="B181:B191">
    <cfRule type="cellIs" dxfId="16" priority="5" stopIfTrue="1" operator="equal">
      <formula>0</formula>
    </cfRule>
    <cfRule type="cellIs" dxfId="15" priority="6" stopIfTrue="1" operator="between">
      <formula>-0.0001</formula>
      <formula>0.0001</formula>
    </cfRule>
  </conditionalFormatting>
  <conditionalFormatting sqref="A138:A194">
    <cfRule type="cellIs" dxfId="14" priority="2" stopIfTrue="1" operator="equal">
      <formula>0</formula>
    </cfRule>
    <cfRule type="cellIs" dxfId="13" priority="3" stopIfTrue="1" operator="equal">
      <formula>0</formula>
    </cfRule>
    <cfRule type="cellIs" dxfId="12" priority="4" stopIfTrue="1" operator="equal">
      <formula>0</formula>
    </cfRule>
  </conditionalFormatting>
  <pageMargins left="0.2" right="0.2" top="0.75" bottom="0.75" header="0.3" footer="0.3"/>
  <pageSetup scale="9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87"/>
  <sheetViews>
    <sheetView workbookViewId="0">
      <selection activeCell="D12" sqref="D12"/>
    </sheetView>
  </sheetViews>
  <sheetFormatPr defaultRowHeight="14.25"/>
  <cols>
    <col min="1" max="1" width="9.1328125" style="226"/>
    <col min="2" max="2" width="14.73046875" style="216" customWidth="1"/>
    <col min="3" max="3" width="9.1328125" style="225"/>
    <col min="4" max="4" width="20.73046875" customWidth="1"/>
    <col min="5" max="5" width="13.265625" style="208" customWidth="1"/>
    <col min="6" max="6" width="12" bestFit="1" customWidth="1"/>
  </cols>
  <sheetData>
    <row r="1" spans="1:6" ht="66" customHeight="1">
      <c r="B1" s="195" t="s">
        <v>709</v>
      </c>
      <c r="C1" s="217" t="s">
        <v>708</v>
      </c>
      <c r="D1" s="195" t="s">
        <v>22</v>
      </c>
      <c r="E1" s="206"/>
    </row>
    <row r="2" spans="1:6" ht="28.9" customHeight="1">
      <c r="A2" s="226">
        <v>1</v>
      </c>
      <c r="B2" s="209" t="s">
        <v>695</v>
      </c>
      <c r="C2" s="218" t="s">
        <v>8</v>
      </c>
      <c r="D2" s="197">
        <v>7114.4000000000005</v>
      </c>
      <c r="E2" s="206">
        <f>D2/10000</f>
        <v>0.71144000000000007</v>
      </c>
    </row>
    <row r="3" spans="1:6">
      <c r="B3" s="209"/>
      <c r="C3" s="218" t="s">
        <v>11</v>
      </c>
      <c r="D3" s="196">
        <v>20202.500000000004</v>
      </c>
      <c r="E3" s="206">
        <f t="shared" ref="E3:E12" si="0">D3/10000</f>
        <v>2.0202500000000003</v>
      </c>
      <c r="F3" s="205">
        <f>E3+E4+E13+E14</f>
        <v>3.8891000000000004</v>
      </c>
    </row>
    <row r="4" spans="1:6">
      <c r="B4" s="209"/>
      <c r="C4" s="218" t="s">
        <v>48</v>
      </c>
      <c r="D4" s="196">
        <v>15116.9</v>
      </c>
      <c r="E4" s="206">
        <f t="shared" si="0"/>
        <v>1.51169</v>
      </c>
    </row>
    <row r="5" spans="1:6">
      <c r="B5" s="209"/>
      <c r="C5" s="218" t="s">
        <v>3</v>
      </c>
      <c r="D5" s="196">
        <v>44004.7</v>
      </c>
      <c r="E5" s="206">
        <f t="shared" si="0"/>
        <v>4.4004699999999994</v>
      </c>
      <c r="F5" s="205">
        <f>E5</f>
        <v>4.4004699999999994</v>
      </c>
    </row>
    <row r="6" spans="1:6">
      <c r="B6" s="209"/>
      <c r="C6" s="218" t="s">
        <v>248</v>
      </c>
      <c r="D6" s="196">
        <v>0</v>
      </c>
      <c r="E6" s="206">
        <f t="shared" si="0"/>
        <v>0</v>
      </c>
    </row>
    <row r="7" spans="1:6">
      <c r="B7" s="209"/>
      <c r="C7" s="218" t="s">
        <v>249</v>
      </c>
      <c r="D7" s="196">
        <v>328.8</v>
      </c>
      <c r="E7" s="206">
        <f t="shared" si="0"/>
        <v>3.288E-2</v>
      </c>
    </row>
    <row r="8" spans="1:6">
      <c r="B8" s="209"/>
      <c r="C8" s="218" t="s">
        <v>250</v>
      </c>
      <c r="D8" s="196">
        <v>110.2</v>
      </c>
      <c r="E8" s="206">
        <f t="shared" si="0"/>
        <v>1.102E-2</v>
      </c>
      <c r="F8" s="205"/>
    </row>
    <row r="9" spans="1:6">
      <c r="B9" s="209"/>
      <c r="C9" s="218" t="s">
        <v>251</v>
      </c>
      <c r="D9" s="196">
        <v>3749.5</v>
      </c>
      <c r="E9" s="206">
        <f t="shared" si="0"/>
        <v>0.37495000000000001</v>
      </c>
      <c r="F9" s="205">
        <f>E9</f>
        <v>0.37495000000000001</v>
      </c>
    </row>
    <row r="10" spans="1:6">
      <c r="B10" s="209"/>
      <c r="C10" s="218" t="s">
        <v>1</v>
      </c>
      <c r="D10" s="196">
        <v>5633.8</v>
      </c>
      <c r="E10" s="206">
        <f t="shared" si="0"/>
        <v>0.56337999999999999</v>
      </c>
    </row>
    <row r="11" spans="1:6">
      <c r="B11" s="209"/>
      <c r="C11" s="218" t="s">
        <v>31</v>
      </c>
      <c r="D11" s="196">
        <v>1968.4999999999998</v>
      </c>
      <c r="E11" s="206">
        <f t="shared" si="0"/>
        <v>0.19684999999999997</v>
      </c>
      <c r="F11" s="205">
        <f>E11+E10+E8+E7+E2</f>
        <v>1.5155700000000001</v>
      </c>
    </row>
    <row r="12" spans="1:6">
      <c r="B12" s="209"/>
      <c r="C12" s="218" t="s">
        <v>252</v>
      </c>
      <c r="D12" s="196">
        <v>1637.5000000000002</v>
      </c>
      <c r="E12" s="206">
        <f t="shared" si="0"/>
        <v>0.16375000000000003</v>
      </c>
      <c r="F12" s="205">
        <f>E12</f>
        <v>0.16375000000000003</v>
      </c>
    </row>
    <row r="13" spans="1:6">
      <c r="B13" s="209"/>
      <c r="C13" s="218" t="s">
        <v>253</v>
      </c>
      <c r="D13" s="196">
        <v>50</v>
      </c>
      <c r="E13" s="206">
        <f>D13/10000</f>
        <v>5.0000000000000001E-3</v>
      </c>
    </row>
    <row r="14" spans="1:6" s="413" customFormat="1">
      <c r="A14" s="407"/>
      <c r="B14" s="408"/>
      <c r="C14" s="409" t="s">
        <v>254</v>
      </c>
      <c r="D14" s="410">
        <v>3521.6</v>
      </c>
      <c r="E14" s="411">
        <f>D14/10000</f>
        <v>0.35215999999999997</v>
      </c>
      <c r="F14" s="412"/>
    </row>
    <row r="15" spans="1:6" s="233" customFormat="1">
      <c r="A15" s="228"/>
      <c r="B15" s="229"/>
      <c r="C15" s="230"/>
      <c r="D15" s="231"/>
      <c r="E15" s="232">
        <f>SUM(E2:E14)</f>
        <v>10.343840000000002</v>
      </c>
      <c r="F15" s="232">
        <f>SUM(F2:F14)</f>
        <v>10.34384</v>
      </c>
    </row>
    <row r="16" spans="1:6" ht="28.9" customHeight="1">
      <c r="B16" s="210" t="s">
        <v>696</v>
      </c>
      <c r="C16" s="219"/>
      <c r="D16" s="194"/>
      <c r="E16" s="206"/>
    </row>
    <row r="17" spans="1:6">
      <c r="B17" s="210"/>
      <c r="C17" s="219"/>
      <c r="D17" s="194"/>
      <c r="E17" s="206"/>
    </row>
    <row r="18" spans="1:6" ht="28.9" customHeight="1">
      <c r="A18" s="226">
        <v>2</v>
      </c>
      <c r="B18" s="211" t="s">
        <v>703</v>
      </c>
      <c r="C18" s="220" t="s">
        <v>3</v>
      </c>
      <c r="D18" s="198">
        <v>5546.2</v>
      </c>
      <c r="E18" s="206">
        <f>D18/10000</f>
        <v>0.55462</v>
      </c>
      <c r="F18" s="205">
        <f>E18</f>
        <v>0.55462</v>
      </c>
    </row>
    <row r="19" spans="1:6">
      <c r="B19" s="211"/>
      <c r="C19" s="220" t="s">
        <v>250</v>
      </c>
      <c r="D19" s="198">
        <v>200</v>
      </c>
      <c r="E19" s="206">
        <f>D19/10000</f>
        <v>0.02</v>
      </c>
      <c r="F19" s="205">
        <f>E19</f>
        <v>0.02</v>
      </c>
    </row>
    <row r="20" spans="1:6" s="233" customFormat="1">
      <c r="A20" s="228"/>
      <c r="B20" s="234"/>
      <c r="C20" s="235"/>
      <c r="D20" s="236"/>
      <c r="E20" s="232">
        <f>SUM(E18:E19)</f>
        <v>0.57462000000000002</v>
      </c>
      <c r="F20" s="232">
        <f>SUM(F18:F19)</f>
        <v>0.57462000000000002</v>
      </c>
    </row>
    <row r="21" spans="1:6" ht="15.4">
      <c r="B21" s="210"/>
      <c r="C21" s="219"/>
      <c r="D21" s="194"/>
      <c r="E21" s="207"/>
    </row>
    <row r="22" spans="1:6" ht="28.9" customHeight="1">
      <c r="A22" s="226">
        <v>3</v>
      </c>
      <c r="B22" s="212" t="s">
        <v>698</v>
      </c>
      <c r="C22" s="221" t="s">
        <v>31</v>
      </c>
      <c r="D22" s="199">
        <v>300</v>
      </c>
      <c r="E22" s="207">
        <f>D22/10000</f>
        <v>0.03</v>
      </c>
      <c r="F22" s="205">
        <f>E22+E24</f>
        <v>6.25E-2</v>
      </c>
    </row>
    <row r="23" spans="1:6" ht="15.4">
      <c r="B23" s="212"/>
      <c r="C23" s="221" t="s">
        <v>48</v>
      </c>
      <c r="D23" s="199">
        <v>500</v>
      </c>
      <c r="E23" s="207">
        <f t="shared" ref="E23:E25" si="1">D23/10000</f>
        <v>0.05</v>
      </c>
      <c r="F23" s="205">
        <f>E23</f>
        <v>0.05</v>
      </c>
    </row>
    <row r="24" spans="1:6" ht="15.4">
      <c r="B24" s="212"/>
      <c r="C24" s="221" t="s">
        <v>249</v>
      </c>
      <c r="D24" s="199">
        <v>325</v>
      </c>
      <c r="E24" s="207">
        <f t="shared" si="1"/>
        <v>3.2500000000000001E-2</v>
      </c>
    </row>
    <row r="25" spans="1:6" ht="15.4">
      <c r="B25" s="212"/>
      <c r="C25" s="221" t="s">
        <v>3</v>
      </c>
      <c r="D25" s="199">
        <v>4875</v>
      </c>
      <c r="E25" s="207">
        <f t="shared" si="1"/>
        <v>0.48749999999999999</v>
      </c>
      <c r="F25" s="205">
        <f>E25</f>
        <v>0.48749999999999999</v>
      </c>
    </row>
    <row r="26" spans="1:6" ht="15">
      <c r="B26" s="212"/>
      <c r="C26" s="221"/>
      <c r="D26" s="199"/>
      <c r="E26" s="227">
        <f>SUM(E22:E25)</f>
        <v>0.6</v>
      </c>
      <c r="F26" s="227">
        <f>SUM(F22:F25)</f>
        <v>0.6</v>
      </c>
    </row>
    <row r="27" spans="1:6" ht="15.4">
      <c r="B27" s="210"/>
      <c r="C27" s="219"/>
      <c r="D27" s="194"/>
      <c r="E27" s="207"/>
    </row>
    <row r="28" spans="1:6" ht="28.9" customHeight="1">
      <c r="A28" s="226">
        <v>4</v>
      </c>
      <c r="B28" s="213" t="s">
        <v>697</v>
      </c>
      <c r="C28" s="222" t="s">
        <v>31</v>
      </c>
      <c r="D28" s="200">
        <v>3505.2</v>
      </c>
      <c r="E28" s="207">
        <f>D28/10000</f>
        <v>0.35052</v>
      </c>
    </row>
    <row r="29" spans="1:6" ht="15.4">
      <c r="B29" s="213"/>
      <c r="C29" s="222" t="s">
        <v>1</v>
      </c>
      <c r="D29" s="200">
        <v>2800</v>
      </c>
      <c r="E29" s="207">
        <f t="shared" ref="E29:E37" si="2">D29/10000</f>
        <v>0.28000000000000003</v>
      </c>
      <c r="F29" s="205">
        <f>E28+E29+E37</f>
        <v>0.66069</v>
      </c>
    </row>
    <row r="30" spans="1:6" ht="15.4">
      <c r="B30" s="213"/>
      <c r="C30" s="222" t="s">
        <v>252</v>
      </c>
      <c r="D30" s="200">
        <v>61.3</v>
      </c>
      <c r="E30" s="207">
        <f t="shared" si="2"/>
        <v>6.13E-3</v>
      </c>
      <c r="F30" s="205">
        <f>E30</f>
        <v>6.13E-3</v>
      </c>
    </row>
    <row r="31" spans="1:6" ht="15.4">
      <c r="B31" s="213"/>
      <c r="C31" s="222" t="s">
        <v>425</v>
      </c>
      <c r="D31" s="200">
        <v>2600</v>
      </c>
      <c r="E31" s="207">
        <f t="shared" si="2"/>
        <v>0.26</v>
      </c>
      <c r="F31" s="205">
        <f>E31</f>
        <v>0.26</v>
      </c>
    </row>
    <row r="32" spans="1:6" ht="15.4">
      <c r="B32" s="213"/>
      <c r="C32" s="222" t="s">
        <v>3</v>
      </c>
      <c r="D32" s="200">
        <v>3800</v>
      </c>
      <c r="E32" s="207">
        <f t="shared" si="2"/>
        <v>0.38</v>
      </c>
      <c r="F32" s="205">
        <f>E32</f>
        <v>0.38</v>
      </c>
    </row>
    <row r="33" spans="1:6" ht="15.4">
      <c r="B33" s="213"/>
      <c r="C33" s="222" t="s">
        <v>48</v>
      </c>
      <c r="D33" s="200">
        <v>2400</v>
      </c>
      <c r="E33" s="207">
        <f t="shared" si="2"/>
        <v>0.24</v>
      </c>
    </row>
    <row r="34" spans="1:6" ht="15.4">
      <c r="B34" s="213"/>
      <c r="C34" s="222" t="s">
        <v>688</v>
      </c>
      <c r="D34" s="200">
        <v>336</v>
      </c>
      <c r="E34" s="207">
        <f t="shared" si="2"/>
        <v>3.3599999999999998E-2</v>
      </c>
      <c r="F34" s="205">
        <f>E34</f>
        <v>3.3599999999999998E-2</v>
      </c>
    </row>
    <row r="35" spans="1:6" ht="15.4">
      <c r="B35" s="213"/>
      <c r="C35" s="222" t="s">
        <v>11</v>
      </c>
      <c r="D35" s="200">
        <v>400</v>
      </c>
      <c r="E35" s="207">
        <f t="shared" si="2"/>
        <v>0.04</v>
      </c>
      <c r="F35" s="205">
        <f>E35+E36+E33</f>
        <v>0.31</v>
      </c>
    </row>
    <row r="36" spans="1:6" ht="15.4">
      <c r="B36" s="213"/>
      <c r="C36" s="222" t="s">
        <v>254</v>
      </c>
      <c r="D36" s="200">
        <v>300</v>
      </c>
      <c r="E36" s="207">
        <f t="shared" si="2"/>
        <v>0.03</v>
      </c>
    </row>
    <row r="37" spans="1:6" ht="15.4">
      <c r="B37" s="213"/>
      <c r="C37" s="222" t="s">
        <v>8</v>
      </c>
      <c r="D37" s="200">
        <v>301.7</v>
      </c>
      <c r="E37" s="207">
        <f t="shared" si="2"/>
        <v>3.0169999999999999E-2</v>
      </c>
    </row>
    <row r="38" spans="1:6" s="242" customFormat="1" ht="15">
      <c r="A38" s="238"/>
      <c r="B38" s="237"/>
      <c r="C38" s="239"/>
      <c r="D38" s="240"/>
      <c r="E38" s="241">
        <f>SUM(E28:E37)</f>
        <v>1.6504200000000002</v>
      </c>
      <c r="F38" s="241">
        <f>SUM(F28:F37)</f>
        <v>1.6504200000000002</v>
      </c>
    </row>
    <row r="39" spans="1:6">
      <c r="B39" s="210"/>
      <c r="C39" s="219"/>
      <c r="D39" s="194"/>
      <c r="E39" s="206"/>
    </row>
    <row r="40" spans="1:6" ht="28.9" customHeight="1">
      <c r="A40" s="226">
        <v>5</v>
      </c>
      <c r="B40" s="209" t="s">
        <v>699</v>
      </c>
      <c r="C40" s="218" t="s">
        <v>3</v>
      </c>
      <c r="D40" s="196">
        <v>14737.4</v>
      </c>
      <c r="E40" s="208">
        <f>D40/10000</f>
        <v>1.47374</v>
      </c>
      <c r="F40" s="205">
        <f>E40</f>
        <v>1.47374</v>
      </c>
    </row>
    <row r="41" spans="1:6">
      <c r="B41" s="209"/>
      <c r="C41" s="218" t="s">
        <v>11</v>
      </c>
      <c r="D41" s="196">
        <v>2265.1</v>
      </c>
      <c r="E41" s="208">
        <f>D41/10000</f>
        <v>0.22650999999999999</v>
      </c>
      <c r="F41" s="205">
        <f>E41+E43</f>
        <v>0.69049000000000005</v>
      </c>
    </row>
    <row r="42" spans="1:6">
      <c r="B42" s="209"/>
      <c r="C42" s="218" t="s">
        <v>1</v>
      </c>
      <c r="D42" s="196">
        <v>4085.4</v>
      </c>
      <c r="E42" s="208">
        <f t="shared" ref="E42:E46" si="3">D42/10000</f>
        <v>0.40854000000000001</v>
      </c>
      <c r="F42" s="205">
        <f>E42+E44+E45</f>
        <v>0.48915000000000003</v>
      </c>
    </row>
    <row r="43" spans="1:6">
      <c r="B43" s="209"/>
      <c r="C43" s="218" t="s">
        <v>48</v>
      </c>
      <c r="D43" s="196">
        <v>4639.8</v>
      </c>
      <c r="E43" s="208">
        <f t="shared" si="3"/>
        <v>0.46398</v>
      </c>
    </row>
    <row r="44" spans="1:6">
      <c r="B44" s="209"/>
      <c r="C44" s="218" t="s">
        <v>8</v>
      </c>
      <c r="D44" s="196">
        <v>200</v>
      </c>
      <c r="E44" s="208">
        <f t="shared" si="3"/>
        <v>0.02</v>
      </c>
    </row>
    <row r="45" spans="1:6">
      <c r="B45" s="209"/>
      <c r="C45" s="218" t="s">
        <v>31</v>
      </c>
      <c r="D45" s="196">
        <v>606.1</v>
      </c>
      <c r="E45" s="208">
        <f t="shared" si="3"/>
        <v>6.0610000000000004E-2</v>
      </c>
    </row>
    <row r="46" spans="1:6">
      <c r="B46" s="209"/>
      <c r="C46" s="218" t="s">
        <v>506</v>
      </c>
      <c r="D46" s="196">
        <v>100</v>
      </c>
      <c r="E46" s="208">
        <f t="shared" si="3"/>
        <v>0.01</v>
      </c>
      <c r="F46" s="205">
        <f>E46</f>
        <v>0.01</v>
      </c>
    </row>
    <row r="47" spans="1:6">
      <c r="B47" s="243"/>
      <c r="C47" s="244"/>
      <c r="D47" s="245"/>
      <c r="E47" s="246">
        <f>SUM(E40:E46)</f>
        <v>2.6633799999999996</v>
      </c>
      <c r="F47" s="246">
        <f>SUM(F40:F46)</f>
        <v>2.6633799999999996</v>
      </c>
    </row>
    <row r="49" spans="1:6">
      <c r="A49" s="226">
        <v>6</v>
      </c>
      <c r="B49" s="213" t="s">
        <v>704</v>
      </c>
      <c r="C49" s="222" t="s">
        <v>11</v>
      </c>
      <c r="D49" s="200">
        <v>3403.8</v>
      </c>
      <c r="E49" s="208">
        <f>D49/10000</f>
        <v>0.34038000000000002</v>
      </c>
      <c r="F49" s="205">
        <f>E49</f>
        <v>0.34038000000000002</v>
      </c>
    </row>
    <row r="50" spans="1:6">
      <c r="B50" s="213"/>
      <c r="C50" s="222" t="s">
        <v>1</v>
      </c>
      <c r="D50" s="200">
        <v>400</v>
      </c>
      <c r="E50" s="208">
        <f>D50/10000</f>
        <v>0.04</v>
      </c>
      <c r="F50" s="205">
        <f>E50</f>
        <v>0.04</v>
      </c>
    </row>
    <row r="51" spans="1:6">
      <c r="E51" s="246">
        <f>SUM(E49:E50)</f>
        <v>0.38038</v>
      </c>
      <c r="F51" s="246">
        <f>SUM(F49:F50)</f>
        <v>0.38038</v>
      </c>
    </row>
    <row r="53" spans="1:6" ht="15.4">
      <c r="A53" s="226">
        <v>7</v>
      </c>
      <c r="B53" s="214" t="s">
        <v>701</v>
      </c>
      <c r="C53" s="223" t="s">
        <v>8</v>
      </c>
      <c r="D53" s="201">
        <v>400</v>
      </c>
      <c r="E53" s="208">
        <f>D53/10000</f>
        <v>0.04</v>
      </c>
      <c r="F53" s="205">
        <f>E53</f>
        <v>0.04</v>
      </c>
    </row>
    <row r="54" spans="1:6" ht="15.4">
      <c r="B54" s="214"/>
      <c r="C54" s="223" t="s">
        <v>1307</v>
      </c>
      <c r="D54" s="201">
        <v>346.1</v>
      </c>
      <c r="E54" s="208">
        <f>D54/10000</f>
        <v>3.4610000000000002E-2</v>
      </c>
      <c r="F54" s="205">
        <f>E54</f>
        <v>3.4610000000000002E-2</v>
      </c>
    </row>
    <row r="55" spans="1:6">
      <c r="B55" s="214"/>
      <c r="C55" s="368" t="s">
        <v>11</v>
      </c>
      <c r="D55" s="368">
        <v>351.5</v>
      </c>
      <c r="E55" s="208">
        <f>SUM(E53:E54)</f>
        <v>7.461000000000001E-2</v>
      </c>
      <c r="F55" s="208">
        <f>SUM(F53:F54)</f>
        <v>7.461000000000001E-2</v>
      </c>
    </row>
    <row r="57" spans="1:6">
      <c r="A57" s="226">
        <v>8</v>
      </c>
      <c r="B57" s="215" t="s">
        <v>706</v>
      </c>
      <c r="C57" s="224" t="s">
        <v>3</v>
      </c>
      <c r="D57" s="202">
        <v>21539.1</v>
      </c>
      <c r="E57" s="208">
        <f>D57/10000</f>
        <v>2.1539099999999998</v>
      </c>
      <c r="F57" s="205">
        <f>E57</f>
        <v>2.1539099999999998</v>
      </c>
    </row>
    <row r="58" spans="1:6">
      <c r="B58" s="215"/>
      <c r="C58" s="224" t="s">
        <v>1</v>
      </c>
      <c r="D58" s="202">
        <v>7549.3</v>
      </c>
      <c r="E58" s="208">
        <f t="shared" ref="E58:E64" si="4">D58/10000</f>
        <v>0.75492999999999999</v>
      </c>
      <c r="F58" s="205">
        <f>E58+E63</f>
        <v>1.3489200000000001</v>
      </c>
    </row>
    <row r="59" spans="1:6">
      <c r="B59" s="215"/>
      <c r="C59" s="224" t="s">
        <v>251</v>
      </c>
      <c r="D59" s="202">
        <v>1580.3</v>
      </c>
      <c r="E59" s="208">
        <f t="shared" si="4"/>
        <v>0.15803</v>
      </c>
      <c r="F59" s="205">
        <f>E59</f>
        <v>0.15803</v>
      </c>
    </row>
    <row r="60" spans="1:6">
      <c r="B60" s="215"/>
      <c r="C60" s="224" t="s">
        <v>425</v>
      </c>
      <c r="D60" s="202">
        <v>1000</v>
      </c>
      <c r="E60" s="208">
        <f t="shared" si="4"/>
        <v>0.1</v>
      </c>
      <c r="F60" s="205">
        <f>E60</f>
        <v>0.1</v>
      </c>
    </row>
    <row r="61" spans="1:6">
      <c r="B61" s="215"/>
      <c r="C61" s="224" t="s">
        <v>11</v>
      </c>
      <c r="D61" s="202">
        <v>4850.5</v>
      </c>
      <c r="E61" s="208">
        <f t="shared" si="4"/>
        <v>0.48504999999999998</v>
      </c>
      <c r="F61" s="205">
        <f>E61+E64</f>
        <v>0.50561</v>
      </c>
    </row>
    <row r="62" spans="1:6">
      <c r="B62" s="215"/>
      <c r="C62" s="224" t="s">
        <v>252</v>
      </c>
      <c r="D62" s="202">
        <v>289.89999999999998</v>
      </c>
      <c r="E62" s="208">
        <f t="shared" si="4"/>
        <v>2.8989999999999998E-2</v>
      </c>
      <c r="F62" s="205">
        <f>E62</f>
        <v>2.8989999999999998E-2</v>
      </c>
    </row>
    <row r="63" spans="1:6">
      <c r="B63" s="215"/>
      <c r="C63" s="224" t="s">
        <v>31</v>
      </c>
      <c r="D63" s="202">
        <v>5939.9</v>
      </c>
      <c r="E63" s="208">
        <f t="shared" si="4"/>
        <v>0.59399000000000002</v>
      </c>
    </row>
    <row r="64" spans="1:6">
      <c r="B64" s="215"/>
      <c r="C64" s="224" t="s">
        <v>48</v>
      </c>
      <c r="D64" s="202">
        <v>205.6</v>
      </c>
      <c r="E64" s="208">
        <f t="shared" si="4"/>
        <v>2.0559999999999998E-2</v>
      </c>
    </row>
    <row r="65" spans="1:6">
      <c r="E65" s="246" t="e">
        <f>SUM(E57E64)</f>
        <v>#NAME?</v>
      </c>
      <c r="F65" s="246">
        <f>SUM(F57:F64)</f>
        <v>4.2954600000000003</v>
      </c>
    </row>
    <row r="67" spans="1:6">
      <c r="A67" s="226">
        <v>9</v>
      </c>
      <c r="B67" s="212" t="s">
        <v>700</v>
      </c>
      <c r="C67" s="221" t="s">
        <v>8</v>
      </c>
      <c r="D67" s="199">
        <v>258.39999999999998</v>
      </c>
      <c r="E67" s="208">
        <f>D67/10000</f>
        <v>2.5839999999999998E-2</v>
      </c>
    </row>
    <row r="68" spans="1:6">
      <c r="B68" s="212"/>
      <c r="C68" s="221" t="s">
        <v>11</v>
      </c>
      <c r="D68" s="199">
        <v>1897.3000000000002</v>
      </c>
      <c r="E68" s="208">
        <f t="shared" ref="E68:E73" si="5">D68/10000</f>
        <v>0.18973000000000001</v>
      </c>
      <c r="F68" s="205">
        <f>E68+E69</f>
        <v>0.23973</v>
      </c>
    </row>
    <row r="69" spans="1:6">
      <c r="B69" s="212"/>
      <c r="C69" s="221" t="s">
        <v>48</v>
      </c>
      <c r="D69" s="199">
        <v>500</v>
      </c>
      <c r="E69" s="208">
        <f t="shared" si="5"/>
        <v>0.05</v>
      </c>
      <c r="F69" s="205"/>
    </row>
    <row r="70" spans="1:6">
      <c r="B70" s="212"/>
      <c r="C70" s="221" t="s">
        <v>1</v>
      </c>
      <c r="D70" s="199">
        <v>395.3</v>
      </c>
      <c r="E70" s="208">
        <f t="shared" si="5"/>
        <v>3.9530000000000003E-2</v>
      </c>
      <c r="F70" s="205"/>
    </row>
    <row r="71" spans="1:6">
      <c r="B71" s="212"/>
      <c r="C71" s="221" t="s">
        <v>31</v>
      </c>
      <c r="D71" s="199">
        <v>1702.8</v>
      </c>
      <c r="E71" s="208">
        <f t="shared" si="5"/>
        <v>0.17027999999999999</v>
      </c>
      <c r="F71" s="680">
        <f>E67+E71+E70</f>
        <v>0.23565</v>
      </c>
    </row>
    <row r="72" spans="1:6">
      <c r="B72" s="212"/>
      <c r="C72" s="221" t="s">
        <v>3</v>
      </c>
      <c r="D72" s="199">
        <v>751.4</v>
      </c>
      <c r="E72" s="208">
        <f t="shared" si="5"/>
        <v>7.5139999999999998E-2</v>
      </c>
      <c r="F72" s="205">
        <f>E72</f>
        <v>7.5139999999999998E-2</v>
      </c>
    </row>
    <row r="73" spans="1:6">
      <c r="B73" s="212"/>
      <c r="C73" s="221" t="s">
        <v>1394</v>
      </c>
      <c r="D73" s="199">
        <v>2471.1</v>
      </c>
      <c r="E73" s="208">
        <f t="shared" si="5"/>
        <v>0.24711</v>
      </c>
      <c r="F73" s="205">
        <f>E73</f>
        <v>0.24711</v>
      </c>
    </row>
    <row r="74" spans="1:6">
      <c r="B74" s="247"/>
      <c r="C74" s="248" t="s">
        <v>1260</v>
      </c>
      <c r="D74" s="249">
        <v>1640.2</v>
      </c>
      <c r="E74" s="208">
        <f>D74/10000</f>
        <v>0.16402</v>
      </c>
      <c r="F74" s="205">
        <f>E74</f>
        <v>0.16402</v>
      </c>
    </row>
    <row r="75" spans="1:6">
      <c r="E75" s="208">
        <f>SUM(E67:E74)</f>
        <v>0.96165000000000012</v>
      </c>
      <c r="F75" s="205">
        <f>E75</f>
        <v>0.96165000000000012</v>
      </c>
    </row>
    <row r="77" spans="1:6">
      <c r="A77" s="226">
        <v>10</v>
      </c>
      <c r="B77" s="209" t="s">
        <v>707</v>
      </c>
      <c r="C77" s="218" t="s">
        <v>48</v>
      </c>
      <c r="D77" s="196">
        <v>867.4</v>
      </c>
      <c r="E77" s="208">
        <f>D77/10000</f>
        <v>8.6739999999999998E-2</v>
      </c>
      <c r="F77" s="205">
        <f>E77</f>
        <v>8.6739999999999998E-2</v>
      </c>
    </row>
    <row r="79" spans="1:6">
      <c r="E79" s="246">
        <f>SUM(E77:E78)</f>
        <v>8.6739999999999998E-2</v>
      </c>
      <c r="F79" s="246">
        <f>SUM(F77:F78)</f>
        <v>8.6739999999999998E-2</v>
      </c>
    </row>
    <row r="84" spans="1:6">
      <c r="A84" s="226">
        <v>11</v>
      </c>
      <c r="B84" s="210" t="s">
        <v>705</v>
      </c>
      <c r="C84" s="219" t="s">
        <v>1</v>
      </c>
      <c r="D84" s="194">
        <v>2995.1</v>
      </c>
      <c r="E84" s="208">
        <f>D84/10000</f>
        <v>0.29951</v>
      </c>
      <c r="F84" s="205">
        <f>E84</f>
        <v>0.29951</v>
      </c>
    </row>
    <row r="85" spans="1:6">
      <c r="B85" s="210"/>
      <c r="C85" s="219" t="s">
        <v>3</v>
      </c>
      <c r="D85" s="194">
        <v>914.2</v>
      </c>
      <c r="E85" s="208">
        <f>D85/10000</f>
        <v>9.1420000000000001E-2</v>
      </c>
      <c r="F85" s="205">
        <f>E85</f>
        <v>9.1420000000000001E-2</v>
      </c>
    </row>
    <row r="87" spans="1:6">
      <c r="E87" s="246">
        <f>SUM(E84:E85)</f>
        <v>0.39093</v>
      </c>
      <c r="F87" s="246">
        <f>SUM(F84:F85)</f>
        <v>0.39093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rgb="FFFFFF00"/>
  </sheetPr>
  <dimension ref="A1:L21"/>
  <sheetViews>
    <sheetView zoomScale="80" zoomScaleNormal="80" workbookViewId="0">
      <selection activeCell="H12" sqref="H12:H16"/>
    </sheetView>
  </sheetViews>
  <sheetFormatPr defaultColWidth="12.265625" defaultRowHeight="14.25"/>
  <cols>
    <col min="2" max="2" width="22.1328125" customWidth="1"/>
    <col min="3" max="3" width="18.73046875" customWidth="1"/>
    <col min="10" max="10" width="19.3984375" customWidth="1"/>
    <col min="11" max="11" width="13.265625" customWidth="1"/>
  </cols>
  <sheetData>
    <row r="1" spans="1:12" ht="15.4">
      <c r="A1" s="960" t="s">
        <v>50</v>
      </c>
      <c r="B1" s="960"/>
      <c r="C1" s="5"/>
      <c r="D1" s="5"/>
      <c r="E1" s="961" t="s">
        <v>52</v>
      </c>
      <c r="F1" s="961"/>
      <c r="G1" s="961"/>
      <c r="H1" s="961"/>
      <c r="I1" s="961"/>
      <c r="J1" s="961"/>
      <c r="K1" s="961"/>
      <c r="L1" s="961"/>
    </row>
    <row r="2" spans="1:12" ht="15.4">
      <c r="A2" s="960" t="s">
        <v>56</v>
      </c>
      <c r="B2" s="960"/>
      <c r="C2" s="5"/>
      <c r="D2" s="5"/>
      <c r="E2" s="961" t="s">
        <v>53</v>
      </c>
      <c r="F2" s="961"/>
      <c r="G2" s="961"/>
      <c r="H2" s="961"/>
      <c r="I2" s="961"/>
      <c r="J2" s="961"/>
      <c r="K2" s="961"/>
      <c r="L2" s="961"/>
    </row>
    <row r="3" spans="1:12" ht="15.4">
      <c r="A3" s="5"/>
      <c r="B3" s="5"/>
      <c r="C3" s="5"/>
      <c r="D3" s="5"/>
      <c r="E3" s="5"/>
      <c r="F3" s="5"/>
      <c r="G3" s="78"/>
      <c r="H3" s="78"/>
      <c r="I3" s="5"/>
      <c r="J3" s="5"/>
      <c r="K3" s="5"/>
      <c r="L3" s="5"/>
    </row>
    <row r="4" spans="1:12" ht="15.4">
      <c r="A4" s="962" t="s">
        <v>57</v>
      </c>
      <c r="B4" s="962"/>
      <c r="C4" s="962"/>
      <c r="D4" s="962"/>
      <c r="E4" s="962"/>
      <c r="F4" s="962"/>
      <c r="G4" s="962"/>
      <c r="H4" s="962"/>
      <c r="I4" s="962"/>
      <c r="J4" s="962"/>
      <c r="K4" s="962"/>
      <c r="L4" s="962"/>
    </row>
    <row r="5" spans="1:12" ht="15.75">
      <c r="A5" s="29"/>
      <c r="B5" s="29"/>
      <c r="C5" s="29"/>
      <c r="D5" s="2"/>
      <c r="E5" s="2"/>
      <c r="F5" s="2"/>
      <c r="G5" s="20"/>
      <c r="H5" s="20"/>
      <c r="I5" s="2"/>
      <c r="J5" s="2"/>
      <c r="K5" s="2"/>
      <c r="L5" s="2"/>
    </row>
    <row r="6" spans="1:12" ht="39.75" customHeight="1">
      <c r="A6" s="957" t="s">
        <v>20</v>
      </c>
      <c r="B6" s="957" t="s">
        <v>12</v>
      </c>
      <c r="C6" s="957" t="s">
        <v>13</v>
      </c>
      <c r="D6" s="957" t="s">
        <v>0</v>
      </c>
      <c r="E6" s="957" t="s">
        <v>14</v>
      </c>
      <c r="F6" s="957" t="s">
        <v>15</v>
      </c>
      <c r="G6" s="957" t="s">
        <v>21</v>
      </c>
      <c r="H6" s="957" t="s">
        <v>22</v>
      </c>
      <c r="I6" s="957" t="s">
        <v>16</v>
      </c>
      <c r="J6" s="957" t="s">
        <v>17</v>
      </c>
      <c r="K6" s="957" t="s">
        <v>18</v>
      </c>
      <c r="L6" s="957" t="s">
        <v>19</v>
      </c>
    </row>
    <row r="7" spans="1:12" ht="39.75" customHeight="1">
      <c r="A7" s="957"/>
      <c r="B7" s="957"/>
      <c r="C7" s="957"/>
      <c r="D7" s="957"/>
      <c r="E7" s="957"/>
      <c r="F7" s="957"/>
      <c r="G7" s="957"/>
      <c r="H7" s="957"/>
      <c r="I7" s="957"/>
      <c r="J7" s="957"/>
      <c r="K7" s="957"/>
      <c r="L7" s="957"/>
    </row>
    <row r="8" spans="1:12" ht="15.4">
      <c r="A8" s="273"/>
      <c r="B8" s="958" t="s">
        <v>1299</v>
      </c>
      <c r="C8" s="959"/>
      <c r="D8" s="274"/>
      <c r="E8" s="275"/>
      <c r="F8" s="275"/>
      <c r="G8" s="275"/>
      <c r="H8" s="275">
        <f>SUM(H9:H21)</f>
        <v>3909.3</v>
      </c>
      <c r="I8" s="275"/>
      <c r="J8" s="275"/>
      <c r="K8" s="275"/>
      <c r="L8" s="65"/>
    </row>
    <row r="9" spans="1:12" s="271" customFormat="1" ht="27.6" hidden="1" customHeight="1">
      <c r="A9" s="276">
        <v>1</v>
      </c>
      <c r="B9" s="277" t="s">
        <v>1284</v>
      </c>
      <c r="C9" s="276" t="s">
        <v>1285</v>
      </c>
      <c r="D9" s="276">
        <v>24</v>
      </c>
      <c r="E9" s="276">
        <v>96</v>
      </c>
      <c r="F9" s="276" t="s">
        <v>1</v>
      </c>
      <c r="G9" s="278">
        <v>310.60000000000002</v>
      </c>
      <c r="H9" s="278">
        <v>310.60000000000002</v>
      </c>
      <c r="I9" s="276" t="s">
        <v>23</v>
      </c>
      <c r="J9" s="276" t="s">
        <v>1285</v>
      </c>
      <c r="K9" s="276" t="s">
        <v>1286</v>
      </c>
      <c r="L9" s="272"/>
    </row>
    <row r="10" spans="1:12" s="271" customFormat="1" ht="27.6" hidden="1" customHeight="1">
      <c r="A10" s="276">
        <v>2</v>
      </c>
      <c r="B10" s="277" t="s">
        <v>1287</v>
      </c>
      <c r="C10" s="276" t="s">
        <v>1285</v>
      </c>
      <c r="D10" s="276">
        <v>24</v>
      </c>
      <c r="E10" s="276">
        <v>97</v>
      </c>
      <c r="F10" s="276" t="s">
        <v>1</v>
      </c>
      <c r="G10" s="278">
        <v>361.5</v>
      </c>
      <c r="H10" s="278">
        <v>361.5</v>
      </c>
      <c r="I10" s="276" t="s">
        <v>23</v>
      </c>
      <c r="J10" s="276" t="s">
        <v>1285</v>
      </c>
      <c r="K10" s="276" t="s">
        <v>1286</v>
      </c>
      <c r="L10" s="272"/>
    </row>
    <row r="11" spans="1:12" s="271" customFormat="1" ht="27.6" hidden="1" customHeight="1">
      <c r="A11" s="276">
        <v>3</v>
      </c>
      <c r="B11" s="277" t="s">
        <v>1288</v>
      </c>
      <c r="C11" s="276" t="s">
        <v>1285</v>
      </c>
      <c r="D11" s="276">
        <v>24</v>
      </c>
      <c r="E11" s="276">
        <v>98</v>
      </c>
      <c r="F11" s="276" t="s">
        <v>1</v>
      </c>
      <c r="G11" s="278">
        <v>460.3</v>
      </c>
      <c r="H11" s="278">
        <v>460.3</v>
      </c>
      <c r="I11" s="276" t="s">
        <v>23</v>
      </c>
      <c r="J11" s="276" t="s">
        <v>1285</v>
      </c>
      <c r="K11" s="276" t="s">
        <v>1286</v>
      </c>
      <c r="L11" s="280"/>
    </row>
    <row r="12" spans="1:12" s="271" customFormat="1" ht="27.6" customHeight="1">
      <c r="A12" s="276">
        <v>4</v>
      </c>
      <c r="B12" s="277" t="s">
        <v>655</v>
      </c>
      <c r="C12" s="276" t="s">
        <v>1289</v>
      </c>
      <c r="D12" s="276">
        <v>2</v>
      </c>
      <c r="E12" s="276">
        <v>1176</v>
      </c>
      <c r="F12" s="276" t="s">
        <v>3</v>
      </c>
      <c r="G12" s="278">
        <v>391.6</v>
      </c>
      <c r="H12" s="278">
        <v>391.6</v>
      </c>
      <c r="I12" s="276" t="s">
        <v>23</v>
      </c>
      <c r="J12" s="279" t="s">
        <v>1289</v>
      </c>
      <c r="K12" s="276" t="s">
        <v>1290</v>
      </c>
      <c r="L12" s="280"/>
    </row>
    <row r="13" spans="1:12" s="271" customFormat="1" ht="27.6" customHeight="1">
      <c r="A13" s="276">
        <v>5</v>
      </c>
      <c r="B13" s="277" t="s">
        <v>1291</v>
      </c>
      <c r="C13" s="276" t="s">
        <v>1289</v>
      </c>
      <c r="D13" s="276">
        <v>2</v>
      </c>
      <c r="E13" s="276">
        <v>1178</v>
      </c>
      <c r="F13" s="276" t="s">
        <v>3</v>
      </c>
      <c r="G13" s="278">
        <v>179.7</v>
      </c>
      <c r="H13" s="278">
        <v>179.9</v>
      </c>
      <c r="I13" s="276" t="s">
        <v>23</v>
      </c>
      <c r="J13" s="279" t="s">
        <v>1289</v>
      </c>
      <c r="K13" s="276" t="s">
        <v>1290</v>
      </c>
      <c r="L13" s="280"/>
    </row>
    <row r="14" spans="1:12" s="271" customFormat="1" ht="27.6" hidden="1" customHeight="1">
      <c r="A14" s="276">
        <v>6</v>
      </c>
      <c r="B14" s="277" t="s">
        <v>1291</v>
      </c>
      <c r="C14" s="276" t="s">
        <v>1289</v>
      </c>
      <c r="D14" s="276">
        <v>84</v>
      </c>
      <c r="E14" s="276">
        <v>285</v>
      </c>
      <c r="F14" s="276" t="s">
        <v>1</v>
      </c>
      <c r="G14" s="278">
        <v>188.8</v>
      </c>
      <c r="H14" s="278">
        <v>188.8</v>
      </c>
      <c r="I14" s="276"/>
      <c r="J14" s="279"/>
      <c r="K14" s="276"/>
      <c r="L14" s="280"/>
    </row>
    <row r="15" spans="1:12" s="271" customFormat="1" ht="27.6" customHeight="1">
      <c r="A15" s="276">
        <v>7</v>
      </c>
      <c r="B15" s="277" t="s">
        <v>1292</v>
      </c>
      <c r="C15" s="276" t="s">
        <v>1289</v>
      </c>
      <c r="D15" s="276">
        <v>2</v>
      </c>
      <c r="E15" s="276">
        <v>1175</v>
      </c>
      <c r="F15" s="276" t="s">
        <v>3</v>
      </c>
      <c r="G15" s="278">
        <v>225.3</v>
      </c>
      <c r="H15" s="278">
        <v>225.3</v>
      </c>
      <c r="I15" s="276" t="s">
        <v>23</v>
      </c>
      <c r="J15" s="279" t="s">
        <v>1289</v>
      </c>
      <c r="K15" s="276" t="s">
        <v>1290</v>
      </c>
      <c r="L15" s="280"/>
    </row>
    <row r="16" spans="1:12" s="271" customFormat="1" ht="27.6" customHeight="1">
      <c r="A16" s="276">
        <v>8</v>
      </c>
      <c r="B16" s="277" t="s">
        <v>1293</v>
      </c>
      <c r="C16" s="276" t="s">
        <v>1289</v>
      </c>
      <c r="D16" s="276">
        <v>2</v>
      </c>
      <c r="E16" s="276">
        <v>1174</v>
      </c>
      <c r="F16" s="276" t="s">
        <v>3</v>
      </c>
      <c r="G16" s="278">
        <v>117.4</v>
      </c>
      <c r="H16" s="278">
        <v>117.4</v>
      </c>
      <c r="I16" s="276" t="s">
        <v>23</v>
      </c>
      <c r="J16" s="279" t="s">
        <v>1289</v>
      </c>
      <c r="K16" s="276" t="s">
        <v>1290</v>
      </c>
      <c r="L16" s="280"/>
    </row>
    <row r="17" spans="1:12" s="271" customFormat="1" ht="27.6" hidden="1" customHeight="1">
      <c r="A17" s="276">
        <v>9</v>
      </c>
      <c r="B17" s="277" t="s">
        <v>1294</v>
      </c>
      <c r="C17" s="276" t="s">
        <v>1289</v>
      </c>
      <c r="D17" s="276">
        <v>84</v>
      </c>
      <c r="E17" s="276">
        <v>286</v>
      </c>
      <c r="F17" s="276" t="s">
        <v>1</v>
      </c>
      <c r="G17" s="278">
        <v>211.5</v>
      </c>
      <c r="H17" s="278">
        <v>211.5</v>
      </c>
      <c r="I17" s="276" t="s">
        <v>23</v>
      </c>
      <c r="J17" s="279" t="s">
        <v>1289</v>
      </c>
      <c r="K17" s="276"/>
      <c r="L17" s="280"/>
    </row>
    <row r="18" spans="1:12" s="271" customFormat="1" ht="27.6" hidden="1" customHeight="1">
      <c r="A18" s="276">
        <v>10</v>
      </c>
      <c r="B18" s="277" t="s">
        <v>1295</v>
      </c>
      <c r="C18" s="276" t="s">
        <v>1289</v>
      </c>
      <c r="D18" s="276">
        <v>84</v>
      </c>
      <c r="E18" s="276">
        <v>287</v>
      </c>
      <c r="F18" s="276" t="s">
        <v>1</v>
      </c>
      <c r="G18" s="278">
        <v>382.2</v>
      </c>
      <c r="H18" s="278">
        <v>382.2</v>
      </c>
      <c r="I18" s="276" t="s">
        <v>23</v>
      </c>
      <c r="J18" s="279" t="s">
        <v>1289</v>
      </c>
      <c r="K18" s="276"/>
      <c r="L18" s="280"/>
    </row>
    <row r="19" spans="1:12" s="271" customFormat="1" ht="27.6" hidden="1" customHeight="1">
      <c r="A19" s="276">
        <v>11</v>
      </c>
      <c r="B19" s="277" t="s">
        <v>1296</v>
      </c>
      <c r="C19" s="276" t="s">
        <v>1289</v>
      </c>
      <c r="D19" s="276">
        <v>84</v>
      </c>
      <c r="E19" s="276">
        <v>288</v>
      </c>
      <c r="F19" s="276" t="s">
        <v>1</v>
      </c>
      <c r="G19" s="278">
        <v>281.3</v>
      </c>
      <c r="H19" s="278">
        <v>281.3</v>
      </c>
      <c r="I19" s="276" t="s">
        <v>23</v>
      </c>
      <c r="J19" s="279" t="s">
        <v>1289</v>
      </c>
      <c r="K19" s="276"/>
      <c r="L19" s="280"/>
    </row>
    <row r="20" spans="1:12" s="271" customFormat="1" ht="27.6" hidden="1" customHeight="1">
      <c r="A20" s="276">
        <v>12</v>
      </c>
      <c r="B20" s="277" t="s">
        <v>1297</v>
      </c>
      <c r="C20" s="276" t="s">
        <v>1289</v>
      </c>
      <c r="D20" s="276">
        <v>84</v>
      </c>
      <c r="E20" s="276">
        <v>284</v>
      </c>
      <c r="F20" s="276" t="s">
        <v>1</v>
      </c>
      <c r="G20" s="278">
        <v>397.5</v>
      </c>
      <c r="H20" s="278">
        <v>397.5</v>
      </c>
      <c r="I20" s="276" t="s">
        <v>23</v>
      </c>
      <c r="J20" s="276" t="s">
        <v>1289</v>
      </c>
      <c r="K20" s="276"/>
      <c r="L20" s="280"/>
    </row>
    <row r="21" spans="1:12" s="271" customFormat="1" ht="27.6" hidden="1" customHeight="1">
      <c r="A21" s="276">
        <v>13</v>
      </c>
      <c r="B21" s="277" t="s">
        <v>1298</v>
      </c>
      <c r="C21" s="276" t="s">
        <v>1289</v>
      </c>
      <c r="D21" s="276">
        <v>84</v>
      </c>
      <c r="E21" s="276">
        <v>282</v>
      </c>
      <c r="F21" s="276" t="s">
        <v>1</v>
      </c>
      <c r="G21" s="278">
        <v>401.4</v>
      </c>
      <c r="H21" s="278">
        <v>401.4</v>
      </c>
      <c r="I21" s="276" t="s">
        <v>23</v>
      </c>
      <c r="J21" s="276" t="s">
        <v>1289</v>
      </c>
      <c r="K21" s="276"/>
      <c r="L21" s="280"/>
    </row>
  </sheetData>
  <autoFilter ref="A8:Q21" xr:uid="{00000000-0009-0000-0000-000007000000}">
    <filterColumn colId="1" showButton="0"/>
    <filterColumn colId="5">
      <filters>
        <filter val="RSX"/>
      </filters>
    </filterColumn>
  </autoFilter>
  <mergeCells count="18">
    <mergeCell ref="A6:A7"/>
    <mergeCell ref="B6:B7"/>
    <mergeCell ref="C6:C7"/>
    <mergeCell ref="D6:D7"/>
    <mergeCell ref="E6:E7"/>
    <mergeCell ref="A1:B1"/>
    <mergeCell ref="E1:L1"/>
    <mergeCell ref="A2:B2"/>
    <mergeCell ref="E2:L2"/>
    <mergeCell ref="A4:L4"/>
    <mergeCell ref="L6:L7"/>
    <mergeCell ref="B8:C8"/>
    <mergeCell ref="F6:F7"/>
    <mergeCell ref="G6:G7"/>
    <mergeCell ref="H6:H7"/>
    <mergeCell ref="I6:I7"/>
    <mergeCell ref="J6:J7"/>
    <mergeCell ref="K6:K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dmct_2022</vt:lpstr>
      <vt:lpstr>Tổng DM</vt:lpstr>
      <vt:lpstr>Biểu 10CH</vt:lpstr>
      <vt:lpstr>Đã thực hiện</vt:lpstr>
      <vt:lpstr>Hủy bỏ</vt:lpstr>
      <vt:lpstr>Chuyển tiếp</vt:lpstr>
      <vt:lpstr>TổngHợp_CMD</vt:lpstr>
      <vt:lpstr>Số liệu CMD</vt:lpstr>
      <vt:lpstr>Yên Cường</vt:lpstr>
      <vt:lpstr>Phú Nam</vt:lpstr>
      <vt:lpstr>Giap Trung</vt:lpstr>
      <vt:lpstr>Đường Hồng</vt:lpstr>
      <vt:lpstr>Lạc Nông</vt:lpstr>
      <vt:lpstr>Thượng Tân</vt:lpstr>
      <vt:lpstr>Minh Sơn</vt:lpstr>
      <vt:lpstr>Yên Định</vt:lpstr>
      <vt:lpstr>Minh Ngọc</vt:lpstr>
      <vt:lpstr>Yên Phong</vt:lpstr>
      <vt:lpstr>TT Yên Phú</vt:lpstr>
      <vt:lpstr>'Biểu 10CH'!Print_Area</vt:lpstr>
      <vt:lpstr>'Chuyển tiếp'!Print_Area</vt:lpstr>
      <vt:lpstr>'Đã thực hiện'!Print_Area</vt:lpstr>
      <vt:lpstr>'Hủy bỏ'!Print_Area</vt:lpstr>
      <vt:lpstr>TổngHợp_CMD!Print_Area</vt:lpstr>
      <vt:lpstr>'Biểu 10CH'!Print_Titles</vt:lpstr>
      <vt:lpstr>'Chuyển tiếp'!Print_Titles</vt:lpstr>
      <vt:lpstr>'Đã thực hiện'!Print_Titles</vt:lpstr>
      <vt:lpstr>'Hủy bỏ'!Print_Titles</vt:lpstr>
      <vt:lpstr>TổngHợp_CMD!Print_Titles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Surface Pro</cp:lastModifiedBy>
  <cp:lastPrinted>2021-11-13T10:10:17Z</cp:lastPrinted>
  <dcterms:created xsi:type="dcterms:W3CDTF">2019-11-18T13:34:16Z</dcterms:created>
  <dcterms:modified xsi:type="dcterms:W3CDTF">2021-11-13T10:11:14Z</dcterms:modified>
</cp:coreProperties>
</file>